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H:\Projects\Current\GAT014 - AGYW\Project Implementation\1. Deliverables\AGYW landscaping\Situational review tool\Final\"/>
    </mc:Choice>
  </mc:AlternateContent>
  <xr:revisionPtr revIDLastSave="0" documentId="8_{E20BD146-0ED2-472F-B3B8-869561290025}" xr6:coauthVersionLast="46" xr6:coauthVersionMax="46" xr10:uidLastSave="{00000000-0000-0000-0000-000000000000}"/>
  <bookViews>
    <workbookView xWindow="-120" yWindow="-120" windowWidth="20730" windowHeight="11160" xr2:uid="{00000000-000D-0000-FFFF-FFFF00000000}"/>
  </bookViews>
  <sheets>
    <sheet name="1. Introduction to the AGYW sit" sheetId="1" r:id="rId1"/>
    <sheet name="2. Situational review tool guid" sheetId="2" r:id="rId2"/>
    <sheet name="3. Acronyms" sheetId="3" r:id="rId3"/>
    <sheet name="4. Glossary" sheetId="4" r:id="rId4"/>
    <sheet name="5. AGYW data mapping" sheetId="5" r:id="rId5"/>
    <sheet name="6. AGYW NSP targets" sheetId="6" r:id="rId6"/>
    <sheet name="7. Drivers of The AGYW HIV epid" sheetId="7" r:id="rId7"/>
    <sheet name="8. AGYW research and evaluation" sheetId="8" r:id="rId8"/>
    <sheet name="9. AGYW HIV prev programmes" sheetId="9" r:id="rId9"/>
    <sheet name="10. Program design &amp; dev" sheetId="10" r:id="rId10"/>
    <sheet name="11. Program managment and imple" sheetId="11" r:id="rId11"/>
    <sheet name="AGYW HIV prevention programmes" sheetId="12" state="hidden" r:id="rId12"/>
    <sheet name="5.Programme design and de" sheetId="13" state="hidden" r:id="rId13"/>
    <sheet name="6. Programme management" sheetId="14" state="hidden" r:id="rId14"/>
    <sheet name="7.Programme implementation" sheetId="15" state="hidden" r:id="rId15"/>
    <sheet name="11. (pivot) Programme Packages" sheetId="16" state="hidden" r:id="rId16"/>
    <sheet name="12. Program Packages" sheetId="17" r:id="rId17"/>
    <sheet name="13. Program impact and scale-up" sheetId="18" r:id="rId18"/>
    <sheet name="14. Composite risk score calcul" sheetId="19" r:id="rId19"/>
    <sheet name="15. References" sheetId="20" r:id="rId20"/>
    <sheet name="8.Programme impact, scale-up " sheetId="21" state="hidden" r:id="rId21"/>
    <sheet name="13. Process of developing situa" sheetId="22" state="hidden" r:id="rId22"/>
    <sheet name="14. HART's Ladder" sheetId="23" state="hidden" r:id="rId23"/>
    <sheet name="Sources" sheetId="24" state="hidden" r:id="rId24"/>
    <sheet name="KII questions " sheetId="25" state="hidden" r:id="rId25"/>
  </sheets>
  <definedNames>
    <definedName name="_xlnm._FilterDatabase" localSheetId="4" hidden="1">'5. AGYW data mapping'!$A$2:$J$2</definedName>
    <definedName name="_xlnm._FilterDatabase" localSheetId="12" hidden="1">'5.Programme design and de'!$A$2:$D$16</definedName>
    <definedName name="_xlnm._FilterDatabase" localSheetId="20" hidden="1">'8.Programme impact, scale-up '!$A$2:$A$16</definedName>
    <definedName name="_xlnm._FilterDatabase" localSheetId="11" hidden="1">'AGYW HIV prevention programmes'!$A$1:$Q$1</definedName>
    <definedName name="Z_8F74DD8E_6E24_4E29_85C3_BA2577E82F87_.wvu.FilterData" localSheetId="4" hidden="1">'5. AGYW data mapping'!$A$2:$K$61</definedName>
    <definedName name="Z_8F74DD8E_6E24_4E29_85C3_BA2577E82F87_.wvu.FilterData" localSheetId="7" hidden="1">'8. AGYW research and evaluation'!$A$1:$L$72</definedName>
  </definedNames>
  <calcPr calcId="181029"/>
  <customWorkbookViews>
    <customWorkbookView name="Filter 1" guid="{8F74DD8E-6E24-4E29-85C3-BA2577E82F87}" maximized="1" windowWidth="0" windowHeight="0" activeSheetId="0"/>
  </customWorkbookViews>
</workbook>
</file>

<file path=xl/calcChain.xml><?xml version="1.0" encoding="utf-8"?>
<calcChain xmlns="http://schemas.openxmlformats.org/spreadsheetml/2006/main">
  <c r="P54" i="19" l="1"/>
  <c r="N54" i="19"/>
  <c r="M54" i="19"/>
  <c r="AE54" i="19" s="1"/>
  <c r="L54" i="19"/>
  <c r="K54" i="19"/>
  <c r="P53" i="19"/>
  <c r="N53" i="19"/>
  <c r="M53" i="19"/>
  <c r="L53" i="19"/>
  <c r="AE53" i="19" s="1"/>
  <c r="K53" i="19"/>
  <c r="P52" i="19"/>
  <c r="N52" i="19"/>
  <c r="AE52" i="19" s="1"/>
  <c r="M52" i="19"/>
  <c r="L52" i="19"/>
  <c r="K52" i="19"/>
  <c r="P51" i="19"/>
  <c r="N51" i="19"/>
  <c r="M51" i="19"/>
  <c r="L51" i="19"/>
  <c r="AE51" i="19" s="1"/>
  <c r="K51" i="19"/>
  <c r="P50" i="19"/>
  <c r="N50" i="19"/>
  <c r="M50" i="19"/>
  <c r="L50" i="19"/>
  <c r="AE50" i="19" s="1"/>
  <c r="K50" i="19"/>
  <c r="P49" i="19"/>
  <c r="N49" i="19"/>
  <c r="M49" i="19"/>
  <c r="L49" i="19"/>
  <c r="AE49" i="19" s="1"/>
  <c r="K49" i="19"/>
  <c r="P48" i="19"/>
  <c r="N48" i="19"/>
  <c r="M48" i="19"/>
  <c r="L48" i="19"/>
  <c r="AE48" i="19" s="1"/>
  <c r="K48" i="19"/>
  <c r="AE47" i="19"/>
  <c r="P47" i="19"/>
  <c r="N47" i="19"/>
  <c r="M47" i="19"/>
  <c r="L47" i="19"/>
  <c r="K47" i="19"/>
  <c r="P46" i="19"/>
  <c r="N46" i="19"/>
  <c r="M46" i="19"/>
  <c r="AE46" i="19" s="1"/>
  <c r="L46" i="19"/>
  <c r="K46" i="19"/>
  <c r="P45" i="19"/>
  <c r="N45" i="19"/>
  <c r="M45" i="19"/>
  <c r="L45" i="19"/>
  <c r="AE45" i="19" s="1"/>
  <c r="K45" i="19"/>
  <c r="P44" i="19"/>
  <c r="N44" i="19"/>
  <c r="M44" i="19"/>
  <c r="AE44" i="19" s="1"/>
  <c r="L44" i="19"/>
  <c r="K44" i="19"/>
  <c r="P43" i="19"/>
  <c r="N43" i="19"/>
  <c r="M43" i="19"/>
  <c r="L43" i="19"/>
  <c r="AE43" i="19" s="1"/>
  <c r="K43" i="19"/>
  <c r="P42" i="19"/>
  <c r="N42" i="19"/>
  <c r="M42" i="19"/>
  <c r="L42" i="19"/>
  <c r="AE42" i="19" s="1"/>
  <c r="K42" i="19"/>
  <c r="P41" i="19"/>
  <c r="N41" i="19"/>
  <c r="M41" i="19"/>
  <c r="L41" i="19"/>
  <c r="AE41" i="19" s="1"/>
  <c r="K41" i="19"/>
  <c r="P40" i="19"/>
  <c r="AE40" i="19" s="1"/>
  <c r="N40" i="19"/>
  <c r="M40" i="19"/>
  <c r="L40" i="19"/>
  <c r="K40" i="19"/>
  <c r="AE39" i="19"/>
  <c r="P39" i="19"/>
  <c r="N39" i="19"/>
  <c r="M39" i="19"/>
  <c r="L39" i="19"/>
  <c r="K39" i="19"/>
  <c r="P38" i="19"/>
  <c r="N38" i="19"/>
  <c r="M38" i="19"/>
  <c r="AE38" i="19" s="1"/>
  <c r="L38" i="19"/>
  <c r="K38" i="19"/>
  <c r="P37" i="19"/>
  <c r="N37" i="19"/>
  <c r="M37" i="19"/>
  <c r="L37" i="19"/>
  <c r="AE37" i="19" s="1"/>
  <c r="K37" i="19"/>
  <c r="P36" i="19"/>
  <c r="N36" i="19"/>
  <c r="M36" i="19"/>
  <c r="AE36" i="19" s="1"/>
  <c r="L36" i="19"/>
  <c r="K36" i="19"/>
  <c r="P35" i="19"/>
  <c r="N35" i="19"/>
  <c r="M35" i="19"/>
  <c r="L35" i="19"/>
  <c r="AE35" i="19" s="1"/>
  <c r="K35" i="19"/>
  <c r="P34" i="19"/>
  <c r="N34" i="19"/>
  <c r="M34" i="19"/>
  <c r="L34" i="19"/>
  <c r="AE34" i="19" s="1"/>
  <c r="K34" i="19"/>
  <c r="P33" i="19"/>
  <c r="N33" i="19"/>
  <c r="M33" i="19"/>
  <c r="L33" i="19"/>
  <c r="AE33" i="19" s="1"/>
  <c r="K33" i="19"/>
  <c r="P32" i="19"/>
  <c r="AE32" i="19" s="1"/>
  <c r="N32" i="19"/>
  <c r="M32" i="19"/>
  <c r="L32" i="19"/>
  <c r="K32" i="19"/>
  <c r="AE31" i="19"/>
  <c r="P31" i="19"/>
  <c r="N31" i="19"/>
  <c r="M31" i="19"/>
  <c r="L31" i="19"/>
  <c r="K31" i="19"/>
  <c r="P30" i="19"/>
  <c r="N30" i="19"/>
  <c r="M30" i="19"/>
  <c r="AE30" i="19" s="1"/>
  <c r="L30" i="19"/>
  <c r="K30" i="19"/>
  <c r="P29" i="19"/>
  <c r="N29" i="19"/>
  <c r="M29" i="19"/>
  <c r="L29" i="19"/>
  <c r="AE29" i="19" s="1"/>
  <c r="K29" i="19"/>
  <c r="P28" i="19"/>
  <c r="N28" i="19"/>
  <c r="M28" i="19"/>
  <c r="AE28" i="19" s="1"/>
  <c r="L28" i="19"/>
  <c r="K28" i="19"/>
  <c r="P27" i="19"/>
  <c r="N27" i="19"/>
  <c r="M27" i="19"/>
  <c r="L27" i="19"/>
  <c r="AE27" i="19" s="1"/>
  <c r="K27" i="19"/>
  <c r="AE26" i="19"/>
  <c r="P26" i="19"/>
  <c r="N26" i="19"/>
  <c r="M26" i="19"/>
  <c r="L26" i="19"/>
  <c r="K26" i="19"/>
  <c r="P25" i="19"/>
  <c r="N25" i="19"/>
  <c r="M25" i="19"/>
  <c r="L25" i="19"/>
  <c r="AE25" i="19" s="1"/>
  <c r="K25" i="19"/>
  <c r="P24" i="19"/>
  <c r="AE24" i="19" s="1"/>
  <c r="N24" i="19"/>
  <c r="M24" i="19"/>
  <c r="L24" i="19"/>
  <c r="K24" i="19"/>
  <c r="P23" i="19"/>
  <c r="N23" i="19"/>
  <c r="AE23" i="19" s="1"/>
  <c r="M23" i="19"/>
  <c r="L23" i="19"/>
  <c r="K23" i="19"/>
  <c r="P22" i="19"/>
  <c r="N22" i="19"/>
  <c r="M22" i="19"/>
  <c r="AE22" i="19" s="1"/>
  <c r="L22" i="19"/>
  <c r="K22" i="19"/>
  <c r="P21" i="19"/>
  <c r="N21" i="19"/>
  <c r="M21" i="19"/>
  <c r="L21" i="19"/>
  <c r="AE21" i="19" s="1"/>
  <c r="K21" i="19"/>
  <c r="P20" i="19"/>
  <c r="N20" i="19"/>
  <c r="M20" i="19"/>
  <c r="AE20" i="19" s="1"/>
  <c r="L20" i="19"/>
  <c r="K20" i="19"/>
  <c r="P19" i="19"/>
  <c r="N19" i="19"/>
  <c r="M19" i="19"/>
  <c r="L19" i="19"/>
  <c r="AE19" i="19" s="1"/>
  <c r="K19" i="19"/>
  <c r="AE18" i="19"/>
  <c r="P18" i="19"/>
  <c r="N18" i="19"/>
  <c r="M18" i="19"/>
  <c r="L18" i="19"/>
  <c r="K18" i="19"/>
  <c r="P17" i="19"/>
  <c r="N17" i="19"/>
  <c r="M17" i="19"/>
  <c r="L17" i="19"/>
  <c r="AE17" i="19" s="1"/>
  <c r="K17" i="19"/>
  <c r="P16" i="19"/>
  <c r="AE16" i="19" s="1"/>
  <c r="N16" i="19"/>
  <c r="M16" i="19"/>
  <c r="L16" i="19"/>
  <c r="K16" i="19"/>
  <c r="P15" i="19"/>
  <c r="N15" i="19"/>
  <c r="AE15" i="19" s="1"/>
  <c r="M15" i="19"/>
  <c r="L15" i="19"/>
  <c r="K15" i="19"/>
  <c r="P14" i="19"/>
  <c r="N14" i="19"/>
  <c r="M14" i="19"/>
  <c r="AE14" i="19" s="1"/>
  <c r="L14" i="19"/>
  <c r="K14" i="19"/>
  <c r="P13" i="19"/>
  <c r="N13" i="19"/>
  <c r="M13" i="19"/>
  <c r="L13" i="19"/>
  <c r="AE13" i="19" s="1"/>
  <c r="K13" i="19"/>
  <c r="P12" i="19"/>
  <c r="N12" i="19"/>
  <c r="M12" i="19"/>
  <c r="AE12" i="19" s="1"/>
  <c r="L12" i="19"/>
  <c r="K12" i="19"/>
  <c r="P11" i="19"/>
  <c r="N11" i="19"/>
  <c r="M11" i="19"/>
  <c r="L11" i="19"/>
  <c r="AE11" i="19" s="1"/>
  <c r="K11" i="19"/>
  <c r="AE10" i="19"/>
  <c r="P10" i="19"/>
  <c r="N10" i="19"/>
  <c r="M10" i="19"/>
  <c r="L10" i="19"/>
  <c r="K10" i="19"/>
  <c r="P9" i="19"/>
  <c r="N9" i="19"/>
  <c r="M9" i="19"/>
  <c r="L9" i="19"/>
  <c r="AE9" i="19" s="1"/>
  <c r="K9" i="19"/>
  <c r="P8" i="19"/>
  <c r="AE8" i="19" s="1"/>
  <c r="N8" i="19"/>
  <c r="M8" i="19"/>
  <c r="L8" i="19"/>
  <c r="K8" i="19"/>
  <c r="P7" i="19"/>
  <c r="N7" i="19"/>
  <c r="AE7" i="19" s="1"/>
  <c r="M7" i="19"/>
  <c r="L7" i="19"/>
  <c r="K7" i="19"/>
  <c r="P6" i="19"/>
  <c r="N6" i="19"/>
  <c r="M6" i="19"/>
  <c r="AE6" i="19" s="1"/>
  <c r="L6" i="19"/>
  <c r="K6" i="19"/>
  <c r="P5" i="19"/>
  <c r="N5" i="19"/>
  <c r="M5" i="19"/>
  <c r="L5" i="19"/>
  <c r="AE5" i="19" s="1"/>
  <c r="R5" i="19" s="1"/>
  <c r="K5" i="19"/>
  <c r="P4" i="19"/>
  <c r="N4" i="19"/>
  <c r="M4" i="19"/>
  <c r="AE4" i="19" s="1"/>
  <c r="L4" i="19"/>
  <c r="K4" i="19"/>
  <c r="P3" i="19"/>
  <c r="O3" i="19"/>
  <c r="N3" i="19"/>
  <c r="M3" i="19"/>
  <c r="AE3" i="19" s="1"/>
  <c r="L3" i="19"/>
  <c r="K3" i="19"/>
  <c r="R17" i="17"/>
  <c r="Q17" i="17"/>
  <c r="P17" i="17"/>
  <c r="O17" i="17"/>
  <c r="N17" i="17"/>
  <c r="M17" i="17"/>
  <c r="L17" i="17"/>
  <c r="K17" i="17"/>
  <c r="J17" i="17"/>
  <c r="I17" i="17"/>
  <c r="H17" i="17"/>
  <c r="G17" i="17"/>
  <c r="F17" i="17"/>
  <c r="E17" i="17"/>
  <c r="D17" i="17"/>
  <c r="C17" i="17"/>
  <c r="B17" i="17"/>
  <c r="X63" i="5"/>
  <c r="H63" i="5"/>
  <c r="G63" i="5"/>
  <c r="F63" i="5"/>
  <c r="C63" i="5"/>
  <c r="Y62" i="5"/>
  <c r="W62" i="5"/>
  <c r="V62" i="5"/>
  <c r="Y61" i="5"/>
  <c r="V61" i="5"/>
  <c r="W61" i="5" s="1"/>
  <c r="Y60" i="5"/>
  <c r="W60" i="5"/>
  <c r="V60" i="5"/>
  <c r="Y59" i="5"/>
  <c r="V59" i="5"/>
  <c r="W59" i="5" s="1"/>
  <c r="Y58" i="5"/>
  <c r="V58" i="5"/>
  <c r="W58" i="5" s="1"/>
  <c r="Y57" i="5"/>
  <c r="V57" i="5"/>
  <c r="W57" i="5" s="1"/>
  <c r="X56" i="5"/>
  <c r="F56" i="5"/>
  <c r="C56" i="5"/>
  <c r="Y55" i="5"/>
  <c r="W55" i="5"/>
  <c r="V55" i="5"/>
  <c r="Y54" i="5"/>
  <c r="W54" i="5"/>
  <c r="V54" i="5"/>
  <c r="Y53" i="5"/>
  <c r="V53" i="5"/>
  <c r="W53" i="5" s="1"/>
  <c r="Y52" i="5"/>
  <c r="W52" i="5"/>
  <c r="V52" i="5"/>
  <c r="Y51" i="5"/>
  <c r="V51" i="5"/>
  <c r="W51" i="5" s="1"/>
  <c r="X50" i="5"/>
  <c r="F50" i="5"/>
  <c r="C50" i="5"/>
  <c r="Y49" i="5"/>
  <c r="V49" i="5"/>
  <c r="W49" i="5" s="1"/>
  <c r="Y48" i="5"/>
  <c r="V48" i="5"/>
  <c r="W48" i="5" s="1"/>
  <c r="Y47" i="5"/>
  <c r="W47" i="5"/>
  <c r="V47" i="5"/>
  <c r="Y46" i="5"/>
  <c r="W46" i="5"/>
  <c r="V46" i="5"/>
  <c r="X45" i="5"/>
  <c r="F45" i="5"/>
  <c r="C45" i="5"/>
  <c r="Y44" i="5"/>
  <c r="W44" i="5"/>
  <c r="V44" i="5"/>
  <c r="Y43" i="5"/>
  <c r="V43" i="5"/>
  <c r="W43" i="5" s="1"/>
  <c r="Y42" i="5"/>
  <c r="V42" i="5"/>
  <c r="W42" i="5" s="1"/>
  <c r="X41" i="5"/>
  <c r="F41" i="5"/>
  <c r="C41" i="5"/>
  <c r="Y40" i="5"/>
  <c r="V40" i="5"/>
  <c r="W40" i="5" s="1"/>
  <c r="Y39" i="5"/>
  <c r="W39" i="5"/>
  <c r="V39" i="5"/>
  <c r="Y38" i="5"/>
  <c r="W38" i="5"/>
  <c r="V38" i="5"/>
  <c r="Y37" i="5"/>
  <c r="V37" i="5"/>
  <c r="W37" i="5" s="1"/>
  <c r="Y36" i="5"/>
  <c r="W36" i="5"/>
  <c r="V36" i="5"/>
  <c r="X35" i="5"/>
  <c r="F35" i="5"/>
  <c r="C35" i="5"/>
  <c r="Y34" i="5"/>
  <c r="V34" i="5"/>
  <c r="W34" i="5" s="1"/>
  <c r="Y33" i="5"/>
  <c r="V33" i="5"/>
  <c r="W33" i="5" s="1"/>
  <c r="Y32" i="5"/>
  <c r="V32" i="5"/>
  <c r="W32" i="5" s="1"/>
  <c r="Y31" i="5"/>
  <c r="W31" i="5"/>
  <c r="V31" i="5"/>
  <c r="Y30" i="5"/>
  <c r="W30" i="5"/>
  <c r="V30" i="5"/>
  <c r="Y29" i="5"/>
  <c r="V29" i="5"/>
  <c r="W29" i="5" s="1"/>
  <c r="Y28" i="5"/>
  <c r="W28" i="5"/>
  <c r="V28" i="5"/>
  <c r="Y27" i="5"/>
  <c r="V27" i="5"/>
  <c r="W27" i="5" s="1"/>
  <c r="Y26" i="5"/>
  <c r="V26" i="5"/>
  <c r="W26" i="5" s="1"/>
  <c r="Y25" i="5"/>
  <c r="V25" i="5"/>
  <c r="W25" i="5" s="1"/>
  <c r="Y24" i="5"/>
  <c r="V24" i="5"/>
  <c r="W24" i="5" s="1"/>
  <c r="X23" i="5"/>
  <c r="F23" i="5"/>
  <c r="C23" i="5"/>
  <c r="Y22" i="5"/>
  <c r="W22" i="5"/>
  <c r="V22" i="5"/>
  <c r="Y21" i="5"/>
  <c r="V21" i="5"/>
  <c r="W21" i="5" s="1"/>
  <c r="Y20" i="5"/>
  <c r="W20" i="5"/>
  <c r="V20" i="5"/>
  <c r="Y19" i="5"/>
  <c r="V19" i="5"/>
  <c r="W19" i="5" s="1"/>
  <c r="Y18" i="5"/>
  <c r="V18" i="5"/>
  <c r="W18" i="5" s="1"/>
  <c r="X17" i="5"/>
  <c r="F17" i="5"/>
  <c r="C17" i="5"/>
  <c r="Y16" i="5"/>
  <c r="V16" i="5"/>
  <c r="W16" i="5" s="1"/>
  <c r="Y15" i="5"/>
  <c r="W15" i="5"/>
  <c r="V15" i="5"/>
  <c r="T15" i="5"/>
  <c r="Y14" i="5"/>
  <c r="V14" i="5"/>
  <c r="W14" i="5" s="1"/>
  <c r="Y13" i="5"/>
  <c r="V13" i="5"/>
  <c r="W13" i="5" s="1"/>
  <c r="Y12" i="5"/>
  <c r="V12" i="5"/>
  <c r="W12" i="5" s="1"/>
  <c r="X11" i="5"/>
  <c r="F11" i="5"/>
  <c r="C11" i="5"/>
  <c r="Y10" i="5"/>
  <c r="W10" i="5"/>
  <c r="V10" i="5"/>
  <c r="Y9" i="5"/>
  <c r="W9" i="5"/>
  <c r="V9" i="5"/>
  <c r="Y8" i="5"/>
  <c r="V8" i="5"/>
  <c r="W8" i="5" s="1"/>
  <c r="Y7" i="5"/>
  <c r="W7" i="5"/>
  <c r="V7" i="5"/>
  <c r="Y6" i="5"/>
  <c r="V6" i="5"/>
  <c r="W6" i="5" s="1"/>
  <c r="Y5" i="5"/>
  <c r="V5" i="5"/>
  <c r="W5" i="5" s="1"/>
  <c r="Y4" i="5"/>
  <c r="V4" i="5"/>
  <c r="W4" i="5" s="1"/>
  <c r="Y3" i="5"/>
  <c r="V3" i="5"/>
  <c r="W3" i="5" s="1"/>
  <c r="B83" i="2"/>
  <c r="B82" i="2"/>
  <c r="B79" i="2"/>
  <c r="B78" i="2"/>
  <c r="B77" i="2"/>
  <c r="B76" i="2"/>
  <c r="B75" i="2"/>
  <c r="B74" i="2"/>
  <c r="B70" i="2"/>
  <c r="B69" i="2"/>
  <c r="B68" i="2"/>
  <c r="B67" i="2"/>
  <c r="B66" i="2"/>
  <c r="B65" i="2"/>
  <c r="B64" i="2"/>
  <c r="B63" i="2"/>
  <c r="B62" i="2"/>
  <c r="B59" i="2"/>
  <c r="B58" i="2"/>
  <c r="B57" i="2"/>
  <c r="B56" i="2"/>
  <c r="B55" i="2"/>
  <c r="B54" i="2"/>
  <c r="B53" i="2"/>
  <c r="B52" i="2"/>
  <c r="B51" i="2"/>
  <c r="B50" i="2"/>
  <c r="B49" i="2"/>
  <c r="B46" i="2"/>
  <c r="B45" i="2"/>
  <c r="B44" i="2"/>
  <c r="B43" i="2"/>
  <c r="B42" i="2"/>
  <c r="B41" i="2"/>
  <c r="B40" i="2"/>
  <c r="B39" i="2"/>
  <c r="B38" i="2"/>
  <c r="B37" i="2"/>
  <c r="B36" i="2"/>
  <c r="B35" i="2"/>
  <c r="B34" i="2"/>
  <c r="B33" i="2"/>
  <c r="B32" i="2"/>
  <c r="B31" i="2"/>
  <c r="B30" i="2"/>
  <c r="B29" i="2"/>
  <c r="B28" i="2"/>
  <c r="B12" i="2"/>
  <c r="R10" i="19" l="1"/>
  <c r="R12" i="19"/>
  <c r="R15" i="19"/>
  <c r="R34" i="19"/>
  <c r="R45" i="19"/>
  <c r="R3" i="19"/>
  <c r="R6" i="19"/>
  <c r="R18" i="19"/>
  <c r="R20" i="19"/>
  <c r="R23" i="19"/>
  <c r="R25" i="19"/>
  <c r="R32" i="19"/>
  <c r="R42" i="19"/>
  <c r="R11" i="19"/>
  <c r="R14" i="19"/>
  <c r="R26" i="19"/>
  <c r="R28" i="19"/>
  <c r="R40" i="19"/>
  <c r="R50" i="19"/>
  <c r="R19" i="19"/>
  <c r="R36" i="19"/>
  <c r="R13" i="19"/>
  <c r="R27" i="19"/>
  <c r="R30" i="19"/>
  <c r="R31" i="19"/>
  <c r="R41" i="19"/>
  <c r="R44" i="19"/>
  <c r="R33" i="19"/>
  <c r="R21" i="19"/>
  <c r="R35" i="19"/>
  <c r="R38" i="19"/>
  <c r="R39" i="19"/>
  <c r="R49" i="19"/>
  <c r="R52" i="19"/>
  <c r="R22" i="19"/>
  <c r="R8" i="19"/>
  <c r="R16" i="19"/>
  <c r="R29" i="19"/>
  <c r="R43" i="19"/>
  <c r="R46" i="19"/>
  <c r="R47" i="19"/>
  <c r="R4" i="19"/>
  <c r="R7" i="19"/>
  <c r="R9" i="19"/>
  <c r="R24" i="19"/>
  <c r="R37" i="19"/>
  <c r="R51" i="19"/>
  <c r="R54" i="19"/>
  <c r="R48" i="19"/>
  <c r="R17" i="19"/>
  <c r="R5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0900-000003000000}">
      <text>
        <r>
          <rPr>
            <sz val="11"/>
            <color theme="1"/>
            <rFont val="Arial"/>
          </rPr>
          <t>Yes, the evidence base per service and intervention is outline below
1. PrEP (Bio-medical prevention): 90-100% HIV prevention effect wih high adherence to PrEP
2. Post-violence Care (GBV response including HTs, PEP, EC, Medico-legal examination): Taken within 72 hours, PEP can reduce the risk of HIV infection by over 80%
3. Protective Assets (Safe Spaces): Statistically significant gains in HIV knowledge and attitudes, future orientation and
supportive behaviour, &amp; increased competence, confidence, understanding and self
expression
4. School-based (CSE): Contributes to delayed sexual debut, decreased frequency of sexual intercourse,
decreased number of sexual partners, increased awareness about sexual violence,
reduced risk taking, increased use of condoms &amp; increased use of contraception
 5. School-based (Healthy Choices): Participants reported a decrease in sexual intercourse, higher frequency of
consistent condom use and less unprotected intercourse
6. Community-based (Stepping Stones): Women: 15% fewer new HIV infections and 31% fewer new HSV-2 infections. Men:Decrease in sex partners, increase in condom use, and decrease in IPV
7. Community-based (SASA!): Women: the level of physical partner violence was 52% lower, 3 times more likely to
receive helpful support. Man: 27% of men reported concurrent sexual partners compared to 45% of men in
control communities.
8. Parenting (Let's Talk): Increased effective parent-child communication (a protective factor associated with
lower sexual risk taking)
Parenting (Families Matter!): Increased effective parent-child communication (a protective factor associated with
lower sexual risk taking)
10. Education Subs (Keeping girls in school): Girls who had completed secondary education had a lower risk of HIV infection and practised safer sex than girls who had only finished primary education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A00-000001000000}">
      <text>
        <r>
          <rPr>
            <sz val="11"/>
            <color theme="1"/>
            <rFont val="Arial"/>
          </rPr>
          <t xml:space="preserve">Ghairunisa Galeta:
Not sure if and how this can be presented as a specific "programme." It appears to be a strategic framework stemming off of the Adolescent &amp; Youth Health Policy (2017) - but with no specific information on funding or implementation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R1" authorId="0" shapeId="0" xr:uid="{00000000-0006-0000-0B00-000001000000}">
      <text>
        <r>
          <rPr>
            <sz val="11"/>
            <color theme="1"/>
            <rFont val="Arial"/>
          </rPr>
          <t>Let's think through how we can link this to the previous tab? Also, do we not want to put the R&amp;E after this tab? +ayesha@genesis-analytics.com
	-Sarah Magni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D00-000001000000}">
      <text>
        <r>
          <rPr>
            <sz val="11"/>
            <color theme="1"/>
            <rFont val="Arial"/>
          </rPr>
          <t>Having difficulty understanding what would fall under here
	-Allison Pieterse
We are trying to understand how the programme is managed and coordinated. For e.g is their a steering committee? Who is part of the steering committee? If there is no steering committee how is the programme governed and managed? Who is responsible? Is it governed at a regional or national level? etc
	-Ayesha Ismail</t>
        </r>
      </text>
    </comment>
    <comment ref="D4" authorId="0" shapeId="0" xr:uid="{00000000-0006-0000-0D00-000002000000}">
      <text>
        <r>
          <rPr>
            <sz val="11"/>
            <color theme="1"/>
            <rFont val="Arial"/>
          </rPr>
          <t>+allisonp@genesis-analytics.com , please add the purpose/ role of each forum structure. Its included on slide 11 on the presentation pack
	-Ayesha Ismail</t>
        </r>
      </text>
    </comment>
    <comment ref="A13" authorId="0" shapeId="0" xr:uid="{00000000-0006-0000-0D00-000003000000}">
      <text>
        <r>
          <rPr>
            <sz val="11"/>
            <color theme="1"/>
            <rFont val="Arial"/>
          </rPr>
          <t>Is this not made up of other components included in this list?
	-Allison Pieterse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E00-000001000000}">
      <text>
        <r>
          <rPr>
            <sz val="11"/>
            <color theme="1"/>
            <rFont val="Arial"/>
          </rPr>
          <t>Not sure exactly where but maybe here we talk about efficiency factors? +ayesha@genesis-analytics.com
_Assigned to Ayesha Ismail_
	-Sarah Magni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F00-000001000000}">
      <text>
        <r>
          <rPr>
            <sz val="11"/>
            <color theme="1"/>
            <rFont val="Arial"/>
          </rPr>
          <t xml:space="preserve">Ghairunisa Galeta:
Not sure if and how this can be presented as a specific "programme." It appears to be a strategic framework stemming off of the Adolescent &amp; Youth Health Policy (2017) - but with no specific information on funding or implementation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1400-000002000000}">
      <text>
        <r>
          <rPr>
            <sz val="11"/>
            <color theme="1"/>
            <rFont val="Arial"/>
          </rPr>
          <t>Is there a more specific name for this programme in SA ? There are many different CSE programmes
	-Allison Pieterse</t>
        </r>
      </text>
    </comment>
    <comment ref="A11" authorId="0" shapeId="0" xr:uid="{00000000-0006-0000-1400-000001000000}">
      <text>
        <r>
          <rPr>
            <sz val="11"/>
            <color theme="1"/>
            <rFont val="Arial"/>
          </rPr>
          <t>I think that they conducted an impact evaluation in March/April - not sure if it is available
	-Allison Pieterse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700-000004000000}">
      <text>
        <r>
          <rPr>
            <sz val="11"/>
            <color theme="1"/>
            <rFont val="Arial"/>
          </rPr>
          <t>Birdthistle I, Tanton C, Tomita A, de Graaf K, Schaffnit SB, Tanser F, et al. Recent levels and trends in
HIV incidence rates among adolescent girls and young women in ten high-prevalence African countries:
a systematic review and meta-analysis. The Lancet Global Health. 2019;7(11):e1521-e40.
	-Sarah Magni</t>
        </r>
      </text>
    </comment>
    <comment ref="A23" authorId="0" shapeId="0" xr:uid="{00000000-0006-0000-1700-000003000000}">
      <text>
        <r>
          <rPr>
            <sz val="11"/>
            <color theme="1"/>
            <rFont val="Arial"/>
          </rPr>
          <t>Abdool Karim SS, Baxter C. HIV incidence rates in adolescent girls and young women in sub-Saharan
Africa. The Lancet Global Health. 2019;7(11):e1470-e1.
	-Sarah Magni</t>
        </r>
      </text>
    </comment>
    <comment ref="A24" authorId="0" shapeId="0" xr:uid="{00000000-0006-0000-1700-000002000000}">
      <text>
        <r>
          <rPr>
            <sz val="11"/>
            <color theme="1"/>
            <rFont val="Arial"/>
          </rPr>
          <t>Subedar H, Barnett S, Chaka T, Dladla S, Hagerman E, Jenkins S, et al. Tackling HIV by empowering
adolescent girls and young women: a multisectoral, government led campaign in South Africa. Bmj.
2018;363.
	-Sarah Magni</t>
        </r>
      </text>
    </comment>
    <comment ref="A25" authorId="0" shapeId="0" xr:uid="{00000000-0006-0000-1700-000001000000}">
      <text>
        <r>
          <rPr>
            <sz val="11"/>
            <color theme="1"/>
            <rFont val="Arial"/>
          </rPr>
          <t>Hudelson C, Cluver L. Factors associated with adherence to antiretroviral therapy among adolescents
living with HIV/AIDS in low-and middle-income countries: a systematic review. AIDS care. 2015;27(7):
805-16.
	-Sarah Magni</t>
        </r>
      </text>
    </comment>
  </commentList>
</comments>
</file>

<file path=xl/sharedStrings.xml><?xml version="1.0" encoding="utf-8"?>
<sst xmlns="http://schemas.openxmlformats.org/spreadsheetml/2006/main" count="3326" uniqueCount="1844">
  <si>
    <t>TAB #</t>
  </si>
  <si>
    <t>TAB HEADING</t>
  </si>
  <si>
    <t>TAB 1</t>
  </si>
  <si>
    <t>INTRODUCTION TO THE AGYW SITUATIONAL REVIEW TOOL</t>
  </si>
  <si>
    <t>TAB 2</t>
  </si>
  <si>
    <t>SITUATIONAL REVIEW TOOL GUIDE</t>
  </si>
  <si>
    <t>TAB 3</t>
  </si>
  <si>
    <t>ACRONYMS</t>
  </si>
  <si>
    <t>TAB 4</t>
  </si>
  <si>
    <t>GLOSSARY</t>
  </si>
  <si>
    <t>TAB 5</t>
  </si>
  <si>
    <t>AGYW DATA MAPPING</t>
  </si>
  <si>
    <t>TAB 6</t>
  </si>
  <si>
    <t>AGYW NSP TAREGTS</t>
  </si>
  <si>
    <t>TAB 7</t>
  </si>
  <si>
    <t xml:space="preserve">DRIVERS OF THE AGYW HIV EPIDEMIC </t>
  </si>
  <si>
    <t>TAB 8</t>
  </si>
  <si>
    <t>AGYW RESEARCH AND EVALUATIONS IN SA (conducted in the last five years)</t>
  </si>
  <si>
    <t>COLOUMN HEADING</t>
  </si>
  <si>
    <t>COLUMN ALPHABET</t>
  </si>
  <si>
    <t xml:space="preserve">Study title </t>
  </si>
  <si>
    <t>A</t>
  </si>
  <si>
    <t>B</t>
  </si>
  <si>
    <t xml:space="preserve">Date of publication </t>
  </si>
  <si>
    <t>C</t>
  </si>
  <si>
    <t>Research insititution(s)</t>
  </si>
  <si>
    <t>D</t>
  </si>
  <si>
    <t>Funder</t>
  </si>
  <si>
    <t>E</t>
  </si>
  <si>
    <t>Study aim and objectives</t>
  </si>
  <si>
    <t>F</t>
  </si>
  <si>
    <t xml:space="preserve">Study design </t>
  </si>
  <si>
    <t>G</t>
  </si>
  <si>
    <t>Setting</t>
  </si>
  <si>
    <t>H</t>
  </si>
  <si>
    <t>Sample</t>
  </si>
  <si>
    <t>I</t>
  </si>
  <si>
    <t xml:space="preserve">Key findings </t>
  </si>
  <si>
    <t>J</t>
  </si>
  <si>
    <t>Conclusion</t>
  </si>
  <si>
    <t>K</t>
  </si>
  <si>
    <t xml:space="preserve">We synthesized information relation to 16 currently implmented National AGYW programs. The information related to these programs are summarised in tabs 9-13. Gaps of information continue to exist as certain elements are not considered across programs or have not been formally evaluated yet </t>
  </si>
  <si>
    <t>KEY</t>
  </si>
  <si>
    <t>Information is included in the tool and is missing for a maximum of 3 programs</t>
  </si>
  <si>
    <t>Information is included in the tool and is missing for of 4-6 programs</t>
  </si>
  <si>
    <t>Information is included in the tool and is missing for over 7 programs</t>
  </si>
  <si>
    <t>TAB 9</t>
  </si>
  <si>
    <t xml:space="preserve">AGYW HIV PREVENTION PROGRAM OVERVIEW </t>
  </si>
  <si>
    <t>ROW HEADING</t>
  </si>
  <si>
    <t>ROW #</t>
  </si>
  <si>
    <t>TAB 10</t>
  </si>
  <si>
    <t xml:space="preserve">PROGRAM DESIGN AND DEVELOPMENT </t>
  </si>
  <si>
    <t>TAB 11</t>
  </si>
  <si>
    <t xml:space="preserve">PROGRAM MANAGEMENT AND IMPLEMENTATION </t>
  </si>
  <si>
    <t>TAB 12</t>
  </si>
  <si>
    <t>PROGRAM PACKAGES</t>
  </si>
  <si>
    <t>TAB 13</t>
  </si>
  <si>
    <t>PROGRAM IMPACT AND SCALE UP (TAB 11)</t>
  </si>
  <si>
    <t>TAB 14</t>
  </si>
  <si>
    <t>COMPOSITE RISK SCORE CALCULATIONS</t>
  </si>
  <si>
    <t>TAB 15</t>
  </si>
  <si>
    <t>REFERENCES</t>
  </si>
  <si>
    <t xml:space="preserve">ADS </t>
  </si>
  <si>
    <t>Age Disparate Relationships</t>
  </si>
  <si>
    <t>ABYM</t>
  </si>
  <si>
    <t>Adolescent Boys and Young Men</t>
  </si>
  <si>
    <t>AGYW</t>
  </si>
  <si>
    <t>Adolescent Girls and Young Women</t>
  </si>
  <si>
    <t>ANC</t>
  </si>
  <si>
    <t>Antenatal Care</t>
  </si>
  <si>
    <t>APP</t>
  </si>
  <si>
    <t>Annual Performance Plan</t>
  </si>
  <si>
    <t>ART</t>
  </si>
  <si>
    <t>Antiretroviral Therapy</t>
  </si>
  <si>
    <t>ARV</t>
  </si>
  <si>
    <t xml:space="preserve">Antiretroviral </t>
  </si>
  <si>
    <t>AYFS</t>
  </si>
  <si>
    <t>Adolesent and Youth Friendly Services</t>
  </si>
  <si>
    <t>B&amp;MGF</t>
  </si>
  <si>
    <t xml:space="preserve">Billl and Melinda Gates Foundation </t>
  </si>
  <si>
    <t>BCG</t>
  </si>
  <si>
    <t>Boston Consulting Group</t>
  </si>
  <si>
    <t>CDC</t>
  </si>
  <si>
    <t>Centres for Disease Control and Prevention</t>
  </si>
  <si>
    <t>CI</t>
  </si>
  <si>
    <t>Confidence Interval</t>
  </si>
  <si>
    <t>CSE</t>
  </si>
  <si>
    <t>Comprehensive Sexuality Education</t>
  </si>
  <si>
    <t>DREAMS</t>
  </si>
  <si>
    <t>Determined, Resillient, Empowered, AIDS-free, Mentored and Safe</t>
  </si>
  <si>
    <t>DSD</t>
  </si>
  <si>
    <t xml:space="preserve">Department of Social Development </t>
  </si>
  <si>
    <t>FP</t>
  </si>
  <si>
    <t>Family Planning</t>
  </si>
  <si>
    <t>FSW</t>
  </si>
  <si>
    <t>Female Sex Workers</t>
  </si>
  <si>
    <t>FTF</t>
  </si>
  <si>
    <t>First Things First</t>
  </si>
  <si>
    <t>FY</t>
  </si>
  <si>
    <t>Financial Year; Fiscal Year</t>
  </si>
  <si>
    <t>GBV</t>
  </si>
  <si>
    <t>Gender-Based Violence</t>
  </si>
  <si>
    <t>GF</t>
  </si>
  <si>
    <t>The Global Fund to Fight AIDS, TB and Malaria</t>
  </si>
  <si>
    <t>GIZ</t>
  </si>
  <si>
    <t>The Deutsche Gesellschaft für Internationale Zusammenarbeit</t>
  </si>
  <si>
    <t>HEARD</t>
  </si>
  <si>
    <t>Health Economics &amp; HIV &amp; AIDS Research Division</t>
  </si>
  <si>
    <t>HIV</t>
  </si>
  <si>
    <t>Human Immunodeficiency Virus</t>
  </si>
  <si>
    <t>HSRC</t>
  </si>
  <si>
    <t>Human Sciences Research Council</t>
  </si>
  <si>
    <t>HTS</t>
  </si>
  <si>
    <t>HIV Testing Services</t>
  </si>
  <si>
    <t>IDU</t>
  </si>
  <si>
    <t xml:space="preserve">Injecting Drug Users </t>
  </si>
  <si>
    <t>ISHP</t>
  </si>
  <si>
    <t>Integrated School Health Policy; Integrated School Health Programme</t>
  </si>
  <si>
    <t>LO</t>
  </si>
  <si>
    <t>Life Orientation</t>
  </si>
  <si>
    <t>m2m</t>
  </si>
  <si>
    <t>mothers 2 mothers</t>
  </si>
  <si>
    <t>M&amp;E</t>
  </si>
  <si>
    <t>Monitoring and Evaluation</t>
  </si>
  <si>
    <t xml:space="preserve">MSM </t>
  </si>
  <si>
    <t xml:space="preserve">Men who have Sex with Men </t>
  </si>
  <si>
    <t>MSP</t>
  </si>
  <si>
    <r>
      <rPr>
        <sz val="11"/>
        <color theme="1"/>
        <rFont val="Arial"/>
      </rPr>
      <t xml:space="preserve">Multiple Sex Partners; Male Sex Partner(s) </t>
    </r>
    <r>
      <rPr>
        <i/>
        <sz val="11"/>
        <color theme="1"/>
        <rFont val="Arial"/>
      </rPr>
      <t>of AGYW</t>
    </r>
  </si>
  <si>
    <t>NDOH</t>
  </si>
  <si>
    <t>National Department of Health</t>
  </si>
  <si>
    <t>NICD</t>
  </si>
  <si>
    <t>The National Institute for Communicable Diseases</t>
  </si>
  <si>
    <t>NSP</t>
  </si>
  <si>
    <t>National Strategic Plan for HIV, TB and STIs 2017-2022</t>
  </si>
  <si>
    <t>OVCY</t>
  </si>
  <si>
    <t>Orphans, Vulnerable Children and Youth</t>
  </si>
  <si>
    <t>PEP</t>
  </si>
  <si>
    <t>Post-Exposure Prophylaxis</t>
  </si>
  <si>
    <t>PEPFAR</t>
  </si>
  <si>
    <t>United States President's Emergency Fund for AIDS Relief</t>
  </si>
  <si>
    <t>PHC</t>
  </si>
  <si>
    <t>Primary Health Care</t>
  </si>
  <si>
    <t>PrEP</t>
  </si>
  <si>
    <t>Pre-Exposure Prophylaxis</t>
  </si>
  <si>
    <t>PR</t>
  </si>
  <si>
    <t>Principal Recipient</t>
  </si>
  <si>
    <t>PWID</t>
  </si>
  <si>
    <t>People Who Inject Drugs</t>
  </si>
  <si>
    <t>SAMRC</t>
  </si>
  <si>
    <t xml:space="preserve">South African Medical Reseach Council </t>
  </si>
  <si>
    <t>SANAC</t>
  </si>
  <si>
    <t>South African National AIDS Council</t>
  </si>
  <si>
    <t>SAPS</t>
  </si>
  <si>
    <t>South African Police Service</t>
  </si>
  <si>
    <t>SIB</t>
  </si>
  <si>
    <t>Social Impact Bond</t>
  </si>
  <si>
    <t>SR</t>
  </si>
  <si>
    <t>Sub-Recipient</t>
  </si>
  <si>
    <t>SRH</t>
  </si>
  <si>
    <t>Sexual and Reproductive Health</t>
  </si>
  <si>
    <t>SRHR</t>
  </si>
  <si>
    <t>Sexual and Reproductive Health and Rights</t>
  </si>
  <si>
    <t>SSA</t>
  </si>
  <si>
    <t>Sub-Saharan Africa</t>
  </si>
  <si>
    <t>TVET</t>
  </si>
  <si>
    <t>Technical and Vocational Education and Training</t>
  </si>
  <si>
    <t xml:space="preserve">UNFPA </t>
  </si>
  <si>
    <t>United Nations Population Fund</t>
  </si>
  <si>
    <t>UNICEF</t>
  </si>
  <si>
    <t>United Nations Children's Fund</t>
  </si>
  <si>
    <t>USAID</t>
  </si>
  <si>
    <t>United States Agency for International Development</t>
  </si>
  <si>
    <t>Wits RHI</t>
  </si>
  <si>
    <t>Wits Reproductive Health Institute</t>
  </si>
  <si>
    <t>YOLO</t>
  </si>
  <si>
    <t>You Only Live Once</t>
  </si>
  <si>
    <t>Term</t>
  </si>
  <si>
    <t>Definition</t>
  </si>
  <si>
    <t>Reference(s)</t>
  </si>
  <si>
    <t>Combination Prevention</t>
  </si>
  <si>
    <t>Rights-based, evidence-informed, and community-owned programmes that use a mix of biomedical, behavioural, and structural interventions, prioritized to meet the current HIV prevention needs of particular individuals and communities, so as to have the greatest sustained impact on reducing new infections.</t>
  </si>
  <si>
    <t>UNAIDS 2009
https://www.unaids.org/sites/default/files/media_asset/JC2007_Combination_Prevention_paper_en_0.pdf</t>
  </si>
  <si>
    <t>Core Package</t>
  </si>
  <si>
    <t xml:space="preserve">The minimum list of interventions deliverable to individual AGYW (or secondary target group - i.e. ABYM, MSP) who is eligible and enrolled in a prevention programme in order to consider her "reached" by the programme </t>
  </si>
  <si>
    <t>Global Fund AGYW Programme (2019-2022) Description</t>
  </si>
  <si>
    <t>Intimate Partner Violence</t>
  </si>
  <si>
    <r>
      <rPr>
        <sz val="11"/>
        <color theme="1"/>
        <rFont val="Arial"/>
      </rPr>
      <t xml:space="preserve">Intimate partner violence is domestic violence by a current or former spouse or partner against the other spouse or partner in a present or past intimate relationship. IPV can take a number of forms, including physical, verbal, emotional, economic and sexual abuse.
</t>
    </r>
    <r>
      <rPr>
        <i/>
        <sz val="11"/>
        <color theme="1"/>
        <rFont val="Arial"/>
      </rPr>
      <t>Intimate partner violence refers to behaviour by an intimate partner or ex-partner that causes physical, sexual or psychological harm, including physical aggression, sexual coercion, psychological abuse and controlling behaviours.</t>
    </r>
  </si>
  <si>
    <t>United Nations. Declaration on the elimination of violence against women. New York : UN, 1993
https://www.who.int/en/news-room/fact-sheets/detail/violence-against-women</t>
  </si>
  <si>
    <t>Virally suppressed</t>
  </si>
  <si>
    <t>When antiretroviral therapy (ART) reduces a person's viral load (HIV RNA) to less than 200 copies per milliliter of blood, or a lower/undetectable level. Viral suppression does not mean a person is cured; HIV still remains in the body. If ART is discontinued, the person's viral load will likely return to a detectable level.</t>
  </si>
  <si>
    <r>
      <rPr>
        <sz val="11"/>
        <color theme="1"/>
        <rFont val="Arial"/>
      </rPr>
      <t xml:space="preserve">CDC
https://www.cdc.gov/hiv/risk/art/index.html
UNAIDS
</t>
    </r>
    <r>
      <rPr>
        <u/>
        <sz val="11"/>
        <color rgb="FF1155CC"/>
        <rFont val="Arial"/>
      </rPr>
      <t>https://www.unaids.org/en/resources/presscentre/featurestories/2018/july/undetectable-untransmittable</t>
    </r>
  </si>
  <si>
    <t>Gender Based Violence</t>
  </si>
  <si>
    <t>Any act that results in, or is likely to result in, physical, sexual or mental harm or suffering to women or girls, including threats of such acts, coercion or arbitrary deprivation of liberty, whether occurring in public or in private life.</t>
  </si>
  <si>
    <t>https://www.who.int/en/news-room/fact-sheets/detail/violence-against-women</t>
  </si>
  <si>
    <t>Hart's Ladder</t>
  </si>
  <si>
    <r>
      <rPr>
        <sz val="11"/>
        <color theme="1"/>
        <rFont val="Arial"/>
      </rPr>
      <t xml:space="preserve">A tool developed by sociologist Roger Hart and employed as guidance in a UNICEF technical paper - </t>
    </r>
    <r>
      <rPr>
        <i/>
        <sz val="11"/>
        <color theme="1"/>
        <rFont val="Arial"/>
      </rPr>
      <t xml:space="preserve">Children's Participation, from Tokenism to Citizenship (1992) - </t>
    </r>
    <r>
      <rPr>
        <sz val="11"/>
        <color theme="1"/>
        <rFont val="Arial"/>
      </rPr>
      <t>that ranks youth engagement and involvement in programming from its lowest levels (adult-led) activities to highest levels (youth-led).
In principle, it is not always necessary for a programme to operate at the highest level of the ladder; however, programmes should strive to move out of its lower tiers.</t>
    </r>
  </si>
  <si>
    <t>https://www.unicef-irc.org/publications/pdf/childrens_participation.pdf</t>
  </si>
  <si>
    <t>High Burden Area</t>
  </si>
  <si>
    <t>The burden of HIV and TB is spread unevenly across South Africa and the current NSP has identified 27 high burden HIV and 19 highincidence TB districts needing focused attention.
South Africa takes a systematic and consultative approach to defining high-burden areas, as outlined in the NSP. To identify the high-burden districts for prioritisation at the outset of this NSP (2017-2022), a Committee examined key epidemiological and service indicators (e.g. infant first PCR test at around 10 weeks, antenatal client first HIV positive test, HIV prevalence among testing clients aged 15–49). To complement service data, the Committee consulted secondary data to identify populations at risk of or living with HIV in an area. In addition, feedback was provided at the local level through stakeholder and community workshops.</t>
  </si>
  <si>
    <t>https://sanac.org.za/wp-content/uploads/2018/08/NSP_Summary.pdf
NSP page 10, 12</t>
  </si>
  <si>
    <t>Naomi Model</t>
  </si>
  <si>
    <t>The Naomi Model was developed by London Imperial College (led by Jeff Eaton). It model generates district-level HIV incidence estimates disaggregated by age and gender.This model is calibrated against theThembisa Model and other large data sources in South Africa. It is currently the only model which produces district-level HIV incidence estimates for South Africa.
It has been adopted by the National Department of Health (NDoH) and South African National AIDS Council (SANAC) to inform programme and planning for HIV prevention.</t>
  </si>
  <si>
    <r>
      <rPr>
        <u/>
        <sz val="11"/>
        <color rgb="FF000000"/>
        <rFont val="Arial"/>
      </rPr>
      <t xml:space="preserve">https://github.com/mrc-ide/naomi
</t>
    </r>
    <r>
      <rPr>
        <u/>
        <sz val="11"/>
        <color rgb="FF1155CC"/>
        <rFont val="Arial"/>
      </rPr>
      <t>http://www.hivdata.org.za/</t>
    </r>
  </si>
  <si>
    <t xml:space="preserve">Sexual Violence </t>
  </si>
  <si>
    <t>Any sexual act, attempt to obtain a sexual act, or other act directed against a person’s sexuality using coercion, by any person regardless of their relationship to the victim, in any setting. Sexual violence includes but is not limited to rape - defined as the physically forced or otherwise coerced penetration of the vulva or anus with a penis, other body part or object.</t>
  </si>
  <si>
    <t>Thembisa Model</t>
  </si>
  <si>
    <t>Thembisa is a mathematical model of the South African HIV epidemic, designed to answer policy questions relating to HIV prevention and treatment. Thembisa is also a demographic projection model and a source of demographic statistics.
Since 2017, Thembisa has been the source on which the official UNAIDS estimates for South Africa are based. The Thembisa developers at the University of Cape Town work in partnership with UNAIDS and the South African Department of Health to produce these estimates.</t>
  </si>
  <si>
    <t>https://www.thembisa.org/</t>
  </si>
  <si>
    <t>AGYW EPIDEMIOLOGICAL DATA</t>
  </si>
  <si>
    <t>COMPOSITE DISTRICT RISK SCORE</t>
  </si>
  <si>
    <t>PROGRAMME COVERAGE</t>
  </si>
  <si>
    <t>PREP COVERAGE</t>
  </si>
  <si>
    <t>District</t>
  </si>
  <si>
    <t>Province</t>
  </si>
  <si>
    <t>Population size estimate
(AGYW 15-24) 
(StastSA, 2016)</t>
  </si>
  <si>
    <t>HIV incidence
 (AGYW 15-24)
(Naomi Model, 2020)</t>
  </si>
  <si>
    <t>HIV prevalence (AGYW 15-24)
(Naomi model, 2020)</t>
  </si>
  <si>
    <t>Number of new HIV infections 
(AGYW 15-24)
(Naomi model, 2020)</t>
  </si>
  <si>
    <t>Delivery in facility 
(AGYW 10-14)
(NDoH, 2019)</t>
  </si>
  <si>
    <t>Delivery in facility 
(AGYW 15-19)
(NDoH, 2019)</t>
  </si>
  <si>
    <t>&lt;18 delivery in facility rate</t>
  </si>
  <si>
    <t>Upper secondary completion rate among individuals aged 25 years and younger (StatsSA, 2016)</t>
  </si>
  <si>
    <t xml:space="preserve">Number of sexual offences
 (All women)
(SAPS,2018/2019) 
</t>
  </si>
  <si>
    <t>Estimated number of OVC</t>
  </si>
  <si>
    <t>Multi- dimensional Poverty Index (StatsSA, 2014)</t>
  </si>
  <si>
    <t>AGYW 15-24
 Population size threshold</t>
  </si>
  <si>
    <t>Composite Index Threshold</t>
  </si>
  <si>
    <t>Composite Index ranking</t>
  </si>
  <si>
    <t>PEPFAR AGYW Reach [COP20]</t>
  </si>
  <si>
    <t>GF AGYW Reach [y3]</t>
  </si>
  <si>
    <t>Bumb'Ingomso Reach [y3]</t>
  </si>
  <si>
    <t>Total programme reach</t>
  </si>
  <si>
    <t xml:space="preserve">**Proportion reach - comprehensive donor programming for AGYW who have ever had sex </t>
  </si>
  <si>
    <t>PrEP coverage targets
AGYW Age 15-24
(YEAR 1)
(Natl PrEP Scale Up Estimates, 2019-10-18)</t>
  </si>
  <si>
    <t>Proportion reach of PrEP among AGYW who have ever had sex</t>
  </si>
  <si>
    <t>Amathole District Municipality</t>
  </si>
  <si>
    <t>Eastern Cape</t>
  </si>
  <si>
    <t>Moderate population</t>
  </si>
  <si>
    <t>higher burden</t>
  </si>
  <si>
    <t>Buffalo City Metropolitan Municipality</t>
  </si>
  <si>
    <t>Chris Hani District Municipality</t>
  </si>
  <si>
    <t>Joe Gqabi District Municipality</t>
  </si>
  <si>
    <t>Low population</t>
  </si>
  <si>
    <t>Nelson Mandela Bay Metropolitan Municipality</t>
  </si>
  <si>
    <t>lower burden</t>
  </si>
  <si>
    <t>OR Tambo District Municipality</t>
  </si>
  <si>
    <t>High population</t>
  </si>
  <si>
    <t>Sarah Baartman District Municipality</t>
  </si>
  <si>
    <t>Alfred Nzo</t>
  </si>
  <si>
    <t>EASTERN CAPE TOTAL</t>
  </si>
  <si>
    <t>Fezile Dabi District Municipality</t>
  </si>
  <si>
    <t>Free State</t>
  </si>
  <si>
    <t>Lejweleputswa District Municipality</t>
  </si>
  <si>
    <t>Mangaung Metropolitan Municipality</t>
  </si>
  <si>
    <t>Thabo Mofutsanyana District Municipality</t>
  </si>
  <si>
    <t>Xhariep District Municipality</t>
  </si>
  <si>
    <t>FREE STATE TOTAL</t>
  </si>
  <si>
    <t>City of Johannesburg Metropolitan Municipality</t>
  </si>
  <si>
    <t>Gauteng</t>
  </si>
  <si>
    <t>City of Tshwane Metropolitan Municipality</t>
  </si>
  <si>
    <t>Ekurhuleni Metropolitan Municipality</t>
  </si>
  <si>
    <t>Sedibeng District Municipality</t>
  </si>
  <si>
    <t>West Rand District Municipality</t>
  </si>
  <si>
    <t>GAUTENG TOTAL</t>
  </si>
  <si>
    <t>Amajuba District Municipality</t>
  </si>
  <si>
    <t>KwaZulu-Natal</t>
  </si>
  <si>
    <t>eThekwini Metropolitan Municipality</t>
  </si>
  <si>
    <t>Harry Gwala District Municipality</t>
  </si>
  <si>
    <t>iLembe District Municipality</t>
  </si>
  <si>
    <t>King Cetshwayo District Municipality</t>
  </si>
  <si>
    <t>Ugu District Municipality</t>
  </si>
  <si>
    <t>uMgungundlovu District Municipality</t>
  </si>
  <si>
    <t>uMkhanyakude District Municipality</t>
  </si>
  <si>
    <t>uMzinyathi District Municipality</t>
  </si>
  <si>
    <t>uThukela District Municipality</t>
  </si>
  <si>
    <t>Zululand District Municipality</t>
  </si>
  <si>
    <t>KWAZULU-NATAL TOTAL</t>
  </si>
  <si>
    <t>Capricorn District Municipality</t>
  </si>
  <si>
    <t>Limpopo</t>
  </si>
  <si>
    <t>Mopani District Municipality</t>
  </si>
  <si>
    <t>Sekhukhune District Municipality</t>
  </si>
  <si>
    <t>Vhembe District Municipality</t>
  </si>
  <si>
    <t>Waterberg District Municipality</t>
  </si>
  <si>
    <t>LIMPOPO TOTAL</t>
  </si>
  <si>
    <t>Ehlanzeni District Municipality</t>
  </si>
  <si>
    <t>Mpumalanga</t>
  </si>
  <si>
    <t>Gert Sibande District Municipality</t>
  </si>
  <si>
    <t>Nkangala District Municipality</t>
  </si>
  <si>
    <t>MPUMALANGA TOTAL</t>
  </si>
  <si>
    <t>Bojanala Platinum District Municipality</t>
  </si>
  <si>
    <t>North West</t>
  </si>
  <si>
    <t>Dr Kenneth Kaunda District Municipality</t>
  </si>
  <si>
    <t>Dr Ruth Segomotsi Mompati District Municipality</t>
  </si>
  <si>
    <t>Ngaka Modiri Molema District Municipality</t>
  </si>
  <si>
    <t>NORTH WEST TOTAL</t>
  </si>
  <si>
    <t>Frances Baard District Municipality</t>
  </si>
  <si>
    <t>Northern Cape</t>
  </si>
  <si>
    <t>John Taolo Gaetsewe District Municipality</t>
  </si>
  <si>
    <t>Namakwa District Municipality</t>
  </si>
  <si>
    <t>Pixley ka Seme District Municipality</t>
  </si>
  <si>
    <t>ZF Mgcawu District Municipality</t>
  </si>
  <si>
    <t>NORTHERN CAPE TOTAL</t>
  </si>
  <si>
    <t>Cape Winelands District Municipality</t>
  </si>
  <si>
    <t>Western Cape</t>
  </si>
  <si>
    <t>Central Karoo District Municipality</t>
  </si>
  <si>
    <t>City of Cape Town Metropolitan Municipality</t>
  </si>
  <si>
    <t>Garden Route District Municipality</t>
  </si>
  <si>
    <t>Overberg District Municipality</t>
  </si>
  <si>
    <t>West Coast District Municipality</t>
  </si>
  <si>
    <t>WESTERN CAPE TOTAL</t>
  </si>
  <si>
    <t xml:space="preserve">*There was no upper secondary completion rate data available for the following districts: Garden Route Municipality, ZF Mgcawu District Municipality, King Cetshwayo District Municipality, Harry Gwala District Municipality, Sarah Baartman District Municipality. In these cases the aggregate rate for the province was used. </t>
  </si>
  <si>
    <t xml:space="preserve">**Proportion reach - comprehensive donor programming for AGYW who have ever had sex: Ever had sex: 69% used (overall average from HerStory 15-24yrs)
</t>
  </si>
  <si>
    <t>NSP 2017-2022: AGYW INDICATORS &amp; TARGETS</t>
  </si>
  <si>
    <t>Annexure B: Monitoring and Evaluation Framework - Core Indicators</t>
  </si>
  <si>
    <t>GOAL</t>
  </si>
  <si>
    <t>OBJECTIVE</t>
  </si>
  <si>
    <t xml:space="preserve">Indicator </t>
  </si>
  <si>
    <t>Baseline value</t>
  </si>
  <si>
    <t>National Target (2021/22)</t>
  </si>
  <si>
    <t>GOAL 1: ACCELERATE PREVENTION TO REDUCE NEW HIV AND TB INFECTIONS AND STIS</t>
  </si>
  <si>
    <t>Objective 1.1 Reduce new HIV infections to less than 100,000 by 2022 through combination prevention interventions</t>
  </si>
  <si>
    <t>1. Number of new infections per annum (AGYW 15-24)</t>
  </si>
  <si>
    <t>80 000</t>
  </si>
  <si>
    <t>30 000</t>
  </si>
  <si>
    <t>4. Deliveries in facility rate (10-19 year olds)</t>
  </si>
  <si>
    <t>7.30% (2015/2016)</t>
  </si>
  <si>
    <t>5. Couple year protection rate (15-49 yrs)</t>
  </si>
  <si>
    <t>51% (2015/2017)</t>
  </si>
  <si>
    <t>8. Number of male condoms distributed</t>
  </si>
  <si>
    <t>839 532 901 (2015/2016)</t>
  </si>
  <si>
    <t>850 million</t>
  </si>
  <si>
    <t>9. Number of female condoms distributed</t>
  </si>
  <si>
    <t>27 005 805 (2015/2016)</t>
  </si>
  <si>
    <t>40 million</t>
  </si>
  <si>
    <t>10. Number of AGYW, Female Sex Workers (FSW), Men who have sex with Men (MSM), Injecting drug users (IDU) receiving oral Pre-exposure prophylaxis (PrEP) for the first time during the reporting period.</t>
  </si>
  <si>
    <t>2 003 (2016/2017)</t>
  </si>
  <si>
    <t>85 858</t>
  </si>
  <si>
    <t>11. Number of learners reached through combination
prevention interventions aimed at retention of
learners in schools</t>
  </si>
  <si>
    <t>85 000 (2015/2016)</t>
  </si>
  <si>
    <t>87 500</t>
  </si>
  <si>
    <t>12. Percentage of schools that are providing enhanced comprehensive sexuality education (CSE)</t>
  </si>
  <si>
    <t>50% of schools in high burden areas</t>
  </si>
  <si>
    <t>GOAL 2: REDUCE MORBIDITY AND MORTALITY BY PROVIDING TREATMENT, CARE AND ADHERENCE SUPPORT</t>
  </si>
  <si>
    <t>Objective 2.1: Implement the 90-90-90 Strategy for HIV</t>
  </si>
  <si>
    <t>2. Percentage of people living with HIV who know their HIV status</t>
  </si>
  <si>
    <t>Adults 85.4%
Men 80.6%, Women 88.3%
(2015)</t>
  </si>
  <si>
    <t>GOAL 4: ADDRESS THE SOCIAL AND STRUCTURAL DRIVERS OF HIV, TB AND STIs, AND LINK THESE EFFORTS TO THE NDP</t>
  </si>
  <si>
    <t>Objective 4.1: Implement social and behaviour change programmes to address key drivers of the epidemic and build social cohesion</t>
  </si>
  <si>
    <r>
      <rPr>
        <sz val="11"/>
        <color rgb="FF000000"/>
        <rFont val="Arial"/>
      </rPr>
      <t xml:space="preserve">1. Percentage of beneficiaries receiving Social Behaviour change programmes - </t>
    </r>
    <r>
      <rPr>
        <i/>
        <sz val="11"/>
        <color rgb="FF000000"/>
        <rFont val="Arial"/>
      </rPr>
      <t>Disaggregated by Geographic area, Gender, Age</t>
    </r>
  </si>
  <si>
    <t>TBD</t>
  </si>
  <si>
    <t>2. Number of children accessing services through drop in centres</t>
  </si>
  <si>
    <t>152 531
(DSD NFD report
2015/16)</t>
  </si>
  <si>
    <t>2 15 6585</t>
  </si>
  <si>
    <r>
      <rPr>
        <sz val="11"/>
        <color rgb="FF000000"/>
        <rFont val="Arial"/>
      </rPr>
      <t xml:space="preserve">5. Number of beneficiaries receiving Department of Social Development Social Behaviour Change
programmes - </t>
    </r>
    <r>
      <rPr>
        <i/>
        <sz val="11"/>
        <color rgb="FF000000"/>
        <rFont val="Arial"/>
      </rPr>
      <t>Disaggreagated by Geographical area, Gender</t>
    </r>
  </si>
  <si>
    <t>47 135</t>
  </si>
  <si>
    <t>1 500 000</t>
  </si>
  <si>
    <t>Objective 4.2: Increase access to and provision of services for all survivors of sexual and gender based violence in the 27 priority districts</t>
  </si>
  <si>
    <t>4. Proportion of ever-married or partnered girls or young women aged 15-24 who experienced physical or sexual violence from a male intimate partner in the past twelve months</t>
  </si>
  <si>
    <t>7.7% (15-19 yrs)
7.3% (20-25 yrs)
(2012)</t>
  </si>
  <si>
    <t xml:space="preserve">
6.9% (15-19yrs)
6.6% (20-24yrs)</t>
  </si>
  <si>
    <t>Objective 4.4: Implement and scale up a package of harm reduction interventions for alcohol and substance use in all districts</t>
  </si>
  <si>
    <r>
      <rPr>
        <sz val="11"/>
        <color rgb="FF000000"/>
        <rFont val="Arial"/>
      </rPr>
      <t xml:space="preserve">7. Number of people reached through substance abuse prevention programmes - </t>
    </r>
    <r>
      <rPr>
        <i/>
        <sz val="11"/>
        <color rgb="FF000000"/>
        <rFont val="Arial"/>
      </rPr>
      <t>Disaggregated by Age: children 18 years and below;19 and above</t>
    </r>
  </si>
  <si>
    <t>1 565 541</t>
  </si>
  <si>
    <t>5 993 372</t>
  </si>
  <si>
    <t>Objective 4.5: Implement economic strengthening programmes with a focus on youth in priority focus districts</t>
  </si>
  <si>
    <t>8. Percentage of learners from ordinary ) public schools that attend no-fee schools</t>
  </si>
  <si>
    <t>ENABLER</t>
  </si>
  <si>
    <t>Enabler 1: A focus on social and behaviour change communication (SBCC) to ensure social mobilisation and increasing awareness</t>
  </si>
  <si>
    <t>1. Percentage of individuals (aged 15-24 years) who correctly identify risks of HIV, STI and TB transmission and how to prevent them and reject major misconceptions about HIV, STI and TB</t>
  </si>
  <si>
    <t>26.8%
(HSRC, 2012)</t>
  </si>
  <si>
    <r>
      <rPr>
        <sz val="11"/>
        <color rgb="FF000000"/>
        <rFont val="Arial"/>
      </rPr>
      <t xml:space="preserve">2. Percentage of men and women aged 15 years and older who report condom use at last sexual intercourse with most recent
sexual partner - </t>
    </r>
    <r>
      <rPr>
        <i/>
        <sz val="11"/>
        <color rgb="FF000000"/>
        <rFont val="Arial"/>
      </rPr>
      <t>Disaggregated by geographic area, sex, age</t>
    </r>
  </si>
  <si>
    <t>Youth 15–24: 58.4%
(HSRC 2012)</t>
  </si>
  <si>
    <r>
      <rPr>
        <sz val="11"/>
        <color theme="1"/>
        <rFont val="Arial"/>
      </rPr>
      <t xml:space="preserve">3. Percentage of women and men aged 15–49 years who have had sexual intercourse with more than one partner in the last 12 months - </t>
    </r>
    <r>
      <rPr>
        <i/>
        <sz val="11"/>
        <color theme="1"/>
        <rFont val="Arial"/>
      </rPr>
      <t>Disaggregated by geographic area, sex, age</t>
    </r>
  </si>
  <si>
    <t>12.6%
(HSRC Survey, 2012)</t>
  </si>
  <si>
    <t>&lt;5%</t>
  </si>
  <si>
    <r>
      <rPr>
        <sz val="11"/>
        <color rgb="FF000000"/>
        <rFont val="Arial"/>
      </rPr>
      <t>4. Percentage of people reached by prevention communication at least twice a year</t>
    </r>
    <r>
      <rPr>
        <i/>
        <sz val="11"/>
        <color rgb="FF000000"/>
        <rFont val="Arial"/>
      </rPr>
      <t xml:space="preserve"> - Disaggregated by geographic area, sex, age</t>
    </r>
  </si>
  <si>
    <t>82%
(NCS 2012)</t>
  </si>
  <si>
    <t>95%
(Investment Case)</t>
  </si>
  <si>
    <t>Drivers of the HIV/AIDS epidemic among AGYW**</t>
  </si>
  <si>
    <t xml:space="preserve">Biological </t>
  </si>
  <si>
    <t>Behavioural</t>
  </si>
  <si>
    <t xml:space="preserve">Structural </t>
  </si>
  <si>
    <t>Biological susceptability to HIV</t>
  </si>
  <si>
    <t>Multiple and concurrent sexual partners</t>
  </si>
  <si>
    <t>Legal and policy barriers</t>
  </si>
  <si>
    <t>Limited access to sexual and reproductive health services (including pre-exposure prophylaxis, post-exposure prophylaxis and HIV testing services)</t>
  </si>
  <si>
    <t>Age disparate sexual  relationships</t>
  </si>
  <si>
    <t>Poverty</t>
  </si>
  <si>
    <t xml:space="preserve">Previous or untreated Sexually Transmitted Infections </t>
  </si>
  <si>
    <t>Transactional sex</t>
  </si>
  <si>
    <t>Being out of school</t>
  </si>
  <si>
    <t>Early age sexual debut</t>
  </si>
  <si>
    <t>Gender-based violence</t>
  </si>
  <si>
    <t>Low levels or consistent condom use</t>
  </si>
  <si>
    <t>Stigma and discrmination</t>
  </si>
  <si>
    <t>High alcohol consumption</t>
  </si>
  <si>
    <t>Limited economic opportunities</t>
  </si>
  <si>
    <t>Recreational drugs and abuse</t>
  </si>
  <si>
    <t>Gender inequality</t>
  </si>
  <si>
    <t xml:space="preserve">Self perceived risk of HIV infection </t>
  </si>
  <si>
    <t>AGYW research/ evaluation studies</t>
  </si>
  <si>
    <t>Type</t>
  </si>
  <si>
    <t>Date of publication/
dissemination</t>
  </si>
  <si>
    <t>Research institution(s)</t>
  </si>
  <si>
    <t>Funder(s)</t>
  </si>
  <si>
    <t>Study design</t>
  </si>
  <si>
    <t xml:space="preserve">Setting </t>
  </si>
  <si>
    <t xml:space="preserve">Sample </t>
  </si>
  <si>
    <t>Key findings</t>
  </si>
  <si>
    <t>Conclusion(s)</t>
  </si>
  <si>
    <t>External institution</t>
  </si>
  <si>
    <t>Makusha T, Feizzadeh A, Velasquez C, Zungu N, van Rooyen H. (2020). The impact of HIV prevention interventions targeted at adolescent girls and young women (AGYW) on HIV incidence and other biomedical, behavioural and structural outcomes in sub-Saharan Africa: A systematic review. Pretoria: Human Sciences Research Council</t>
  </si>
  <si>
    <t>Systematic Review</t>
  </si>
  <si>
    <t>Human Science Research Council (HSRC)</t>
  </si>
  <si>
    <t>UNAIDS</t>
  </si>
  <si>
    <t>This study aimed to explore the impact of biomedical, behavioural and structural interventions targeted at AGYW on HIV incidence and other biomedical, behavioural and structural outcomes in sub-Saharan Africa</t>
  </si>
  <si>
    <t>Systematic review</t>
  </si>
  <si>
    <t>AGYW 15-24 years</t>
  </si>
  <si>
    <t>73 studies were identified from 12 countries in sub-Saharan Africa, with most interventions taking place in Southern and Eastern Africa. Few studies measured biomedical and/or structural outcomes, while most focused on self-reported behavioural outcomes. Seven biomedical, 31 behavioural and 35 structural interventions were included. Findings per intervention type are summarised below.
Biomedical interventions: Some biomedical interventions have been shown to reduce the transmission of HIV. Others have had little to no impact on reducing HIV risk for women due to lack of efficacy, varied uptake and low adherence to PrEP; biologic factors; and concerns of potential side effects of the intervention. Implementers must understand the requirements of target populations, their motivation(s) for enrolling in the study, and their perceptions of potential benefits. Implementation of multilevel interventions focusing on HIV testing for couples and not only AGYW is critical. There must be plans in place to achieve high adherence outside of clinical-trial settings, such as the introduction of PrEP formulations that are less user dependent and that do not require daily use. In terms of scaling up, HIV prevention technologies must be accessible, affordable, easy to use and easy to adhere to. 
Behavioural change interventions: Interventions included in this review had an impact on more than one self-reported behavioural and structural outcome. While behavioural change interventions are extremely critical in HIV prevention among AGYW, their success is largely dependent on several aspects including: access to financial and human resources; logistical, theoretical and methodological factors; dealing with competing health priorities; and the suitability of the programme to local context. There is need for evidence-based, contextually specific and cost-effective approaches. Interventions must avoid an isolated focus on adolescent girls and young women to include other population groups. Implementers must deal with challenges of self-reporting and social desirability by implementing combination prevention interventions. 
Structural interventions: Most of the evidence on the impact of structural HIV prevention interventions for AGYW focused on self-reported behavioural and structural outcomes, with few measuring biomedical outcomes. Current evidence suggests that the imipact of conditional incentive is mixed. There is a need for further research on the mechanism driving divergent results on financial incentives for HIV risk reduction and to understand mechanisms for attaining sustained responses after these interventions end. Implementers need to respond to issues around the complexity and costs associated with structural interventions in terms of implementation, policing conditions, feasibility, sustainability, and cost-effectiveness of incentive programmes in resource-constrained countries with limited administrative capacity. It is also critical to address the ethical concerns about removing sources of income from poor adolescent girls and young women in periods of acute vulnerability, such as following a positive HIV diagnosis.</t>
  </si>
  <si>
    <t>There has been some success in combating the generalised HIV epidemic. However, AGYW in Sub Saharan Africa remain highly vulnerable to HIV infection. This review argues for the design of combination prevention strategies that are contextual, feasible, effective, acceptable and scalable. 
HIV prevention interventions for adolescent girls and young women should also be informed by the socio-ecological model of development, which considers childhood factors, an individual’s relationship and interactions with family, peers, sexual and social networks and community and cultural contexts.</t>
  </si>
  <si>
    <t xml:space="preserve">Chandra-Mouli V, Lane C, Wong S. What Does Not Work in Adolescent Sexual and Reproductive Health: A Review of Evidence on Interventions Commonly Accepted as Best Practices. Global Health: Science and Practice September 2015, 3(3):333-340 </t>
  </si>
  <si>
    <t>Review &amp; Commentary</t>
  </si>
  <si>
    <t>WHO
USAID
UNFPA</t>
  </si>
  <si>
    <t>n/a</t>
  </si>
  <si>
    <t>This commentary summarises key themes and programme types that facilitate effective (and ineffective) prevention strategies for Adolescents &amp; Youth.</t>
  </si>
  <si>
    <t>Global</t>
  </si>
  <si>
    <t xml:space="preserve">This review suggests at least 5 thematic areas that challenge our ability to demonstrate significantly positive results in ASRH programming:
1. Significant numbers of adolescents are not adequately reached by the interventions intended for them.
2. Interventions that have been shown to be ineffective continue to be implemented.
3. Interventions that have been shown to be effective are delivered ineffectively.
4. Interventions have limited effects because they are delivered piecemeal.
5. Interventions are delivered with inadequate dosage (i.e., they are of low intensity or for a short duration) resulting in limited or transient effects.
Three widely implemented interventions—youth centers, peer education, and high-profile meetings on ASRH—have been shown to be ineffective in changing ASRH health knowledge, attitudes, beliefs, and behaviors, yet remain popular approaches among program implementers. 
</t>
  </si>
  <si>
    <t>"There are still glaring gaps in knowledge and understanding of effective adolescent health programming, especially at scale. With a sizeable and growing youth population, it is urgent that we accelerate the expansion of proven approaches while safeguarding fidelity to those factors that ensure quality and success. In any event, we must stop the implementation of ineffective interventions that waste human and financial resources and raise questions about the value of policies and programs that do not demonstrate results. Further, we recommend greater attention to the adaptation of evidence-based prevention science approaches that simultaneously address risk and protective factors for adolescents in lower- and middle-income countries. This should include the creation of a database that documents best and promising practices in prevention science and adolescent health."</t>
  </si>
  <si>
    <t>x</t>
  </si>
  <si>
    <t>Mavedzenge SN, Luecke E, Ross DA. Effective approaches for programming to reduce adolescent vulnerability to HIV infection, HIV risk, and HIV-related morbidity and mortality: a systematic review of systematic reviews. J Acquir Immune Defic Syndr. 2014; 66 Suppl 2:S154–69.</t>
  </si>
  <si>
    <t>Review of Systematic Reviews</t>
  </si>
  <si>
    <t>RTI International
MRC Tropical Epidemiology Group
London School of Hygiene and Tropical Medicine</t>
  </si>
  <si>
    <r>
      <rPr>
        <sz val="11"/>
        <color rgb="FF000000"/>
        <rFont val="Arial"/>
      </rPr>
      <t xml:space="preserve">The objective of this study was to review systematic reviews in order to summarize the global data on effectiveness of 20 intervention types, to identify the characteristics of effective interventions, and to explore evidence of how adolescents can access interventions with proven effectiveness.
Researchers primarily focused on addressing the question of </t>
    </r>
    <r>
      <rPr>
        <b/>
        <i/>
        <sz val="11"/>
        <color rgb="FF000000"/>
        <rFont val="Arial"/>
      </rPr>
      <t>“Which interventions should be included in HIV programs targeting adolescents?”</t>
    </r>
  </si>
  <si>
    <r>
      <rPr>
        <sz val="11"/>
        <color rgb="FF000000"/>
        <rFont val="Arial"/>
      </rPr>
      <t xml:space="preserve">Intervention types were selected per an </t>
    </r>
    <r>
      <rPr>
        <i/>
        <sz val="11"/>
        <color rgb="FF000000"/>
        <rFont val="Arial"/>
      </rPr>
      <t>a priori</t>
    </r>
    <r>
      <rPr>
        <sz val="11"/>
        <color rgb="FF000000"/>
        <rFont val="Arial"/>
      </rPr>
      <t xml:space="preserve"> list (PubMed &amp; Cochrane literature searches of systematic reviews published between January 2000 and April 2013), then refined based on a criteria on strength of the evidence on their effectiveness, and critically reviewed by panels of experts at technical meetings.The final list of interventions was divided into two categories and evaluated for effectiveness with a set of questions for each category - via systematic reviews of systematic reviews available for these intervention types.</t>
    </r>
  </si>
  <si>
    <t>20 intervention types evaluated from all situational review literature that met study inclusion criteria
The review was limited to the impact of interventions on biological HIV-related outcomes. Where such evidence was not available, or did not strongly support the intervention type, researchers looked beyond our 3 key outcomes to capture data on reported behavior change. For interventions that target adolescents, researchers also incorporated data on the impact on knowledge and reported attitudes</t>
  </si>
  <si>
    <t>Among the interventions designed for adolescents, there was high-quality evidence that in-school interventions and some interventions in geographically defined communities can positively impact important HIV-related outcomes, such as self-reported sexual risk behaviors.
Interventions designed primarily for adults that had high-quality, consistent biological evidence of efficacy included voluntary medical male circumcision (VMMC); antiretrovirals for the prevention of mother-to-child transmission; HIV testing and counseling; HIV treatment; condom use; and provision of sterile injecting equipment to people who inject drugs. There was also an evidence of potential efficacy for oral preexposure prophylaxis and behavior change interventions among certain populations. 
There was a dearth of systematic review data on how best to enable adolescents to access the intervention types identified as having proven effectiveness among adults.</t>
  </si>
  <si>
    <r>
      <rPr>
        <sz val="11"/>
        <color rgb="FF000000"/>
        <rFont val="Arial"/>
      </rPr>
      <t xml:space="preserve">Eight key interventions showed clear evidence of effectiveness, with evidence of potential efficacy for some additional interventions among certain populations.
Of the </t>
    </r>
    <r>
      <rPr>
        <b/>
        <i/>
        <sz val="11"/>
        <color rgb="FF000000"/>
        <rFont val="Arial"/>
      </rPr>
      <t>interventions designed specifically for adolescents</t>
    </r>
    <r>
      <rPr>
        <sz val="11"/>
        <color rgb="FF000000"/>
        <rFont val="Arial"/>
      </rPr>
      <t xml:space="preserve">, there was high-quality evidence which indicated that, if they include identified key characteristics, in-school interventions and interventions in geographically defined communities can have a positive impact on a number of important HIV outcomes. Additionally, there is promising evidence that some cash transfer interventions can positively affect HIV outcomes in adolescents, though additional results from a number of ongoing trials and careful consideration of cost-effectiveness and sustainability are required before these can be recommended for scale-up. As health services are a gateway to a number of other effective interventions (including antiretroviral therapy, PMTCT, treatment  as prevention strategies, STI treatment, and provision of condoms), resources should be allocated toward the development  and implementation of interventions to increase health service use among adolescents and young people, including making them more adolescent friendly.
A number of </t>
    </r>
    <r>
      <rPr>
        <b/>
        <i/>
        <sz val="11"/>
        <color rgb="FF000000"/>
        <rFont val="Arial"/>
      </rPr>
      <t xml:space="preserve">interventions designed primarily for adults </t>
    </r>
    <r>
      <rPr>
        <sz val="11"/>
        <color rgb="FF000000"/>
        <rFont val="Arial"/>
      </rPr>
      <t>have high-quality evidence of potential efficacy: VMMC, ARVs for PMTCT, HIV testing and counseling, HIV treatment, condom use, and provision of sterile injecting equipment to PWID. There was also evidence of potential efficacy for oral PrEP among heterosexual couples and MSM and behavior change interventions among PWID and MSM. These should be priority interventions that are included in all HIV prevention programming for adolescents. A major constraint on this review was that, with the exception of a few intervention types, there was a dearth of systematic review data on how best to enable adolescents to access the intervention types that were identified as having proven effective among adults. There is a clear need for more rigorous research in this area.</t>
    </r>
  </si>
  <si>
    <t>George G, Cawood C, Puren A, Khanyile D, Gerritsen A, Govender K, ... &amp; Kharsany AB. (2020). Evaluating DREAMS HIV prevention interventions targeting adolescent girls and young women in high HIV prevalence districts in South Africa: protocol for a cross-sectional study. BMC women's health, 20(1), 1-11.</t>
  </si>
  <si>
    <t>Evaluation</t>
  </si>
  <si>
    <t>Draft version - 2020</t>
  </si>
  <si>
    <t>1. Epicentre AIDS Risk Management (Epicentre)
2. Centre for HIV and STIs, National Institute for Communicable Diseases (NICD)
3. SAMRC
4. CDC South Africa
5. Health Economics and HIV/AIDS Research Division (HEARD)</t>
  </si>
  <si>
    <t>The objective of this study was to determine changes in HIV-1 incidence over three years after implementation of the DREAMS programme in a household-based representative sample of AGYW in two provinces.</t>
  </si>
  <si>
    <t>Data was collected from a household-based representative sample of AGYW  from March 13, 2017, to July 22, 2018 in four high prevalence (&gt;10%) districts in South Africa. A stratified cluster-based sampling approach was used to select eligible participants in the baseline cross-sectional survey of individuals. A questionnaire was administered containing questions on sexual risk behaviour, selected academic and developmental milestones, prevalence of gender-based violence, whilst examining exposure to DREAMS programmes. Biological samples,
including two micro-containers of blood were collected and tested for HIV infection and HIV incidence using the Limiting antigen (LAg) Avidity Index Enzyme Immunoassay (EIA).
Considering the sampling design and adjusting for non-response, population weighted data were analysed using SAS survey procedures.</t>
  </si>
  <si>
    <t>Gauteng (two districts)
KwaZulu-Natal (two districts)</t>
  </si>
  <si>
    <t>AGYW 12–24 years
18 296 AGYW and 6 487 caregivers from 13 254 households were enrolled in the study.
10 384 AGYW were interviewed in Gauteng.
7912 AGYW were interviewed in KZN.</t>
  </si>
  <si>
    <t>Overall, HIV incidence in the study sample was 0.72% (95% CI: 0.65–0.79%). HIV incidence for AGYW 15 to 24 years old was 0.87% (95% CI: 0.79–0.96%). HIV incidence was highest for young women of 20–24 years at 1.07% (95% CI: 0.97–1.18%), compared with 0.65% (95% CI: 0.59–0.72%) for adolescent girls of 15–19 years. The HIV prevalence was 10.3% overall, with KZN highest at 15% (95% CI: 14.2–16.1%) and Gauteng 7.8% (95% CI: 7.2–8.5%). HIV prevalence was highest for young women of 20–24 years in KZN (23.9%) and lowest among girls of12–14 years old in Gauteng (2.5%). A significant minority (44.5%) of the HIV-positive AGYW in Gauteng and 32.7% of the AGYW in KZN do not know their HIV status. Encouragingly, most AGYW who knew their status tested positive for ARVs. in Gauteng (84.4%) and KZN (89.5%). The majority (90%) of AGYW who tested positive for ARVs, were virally suppressed. Approximately 50% of participants were sexually active, and of these 32% had a sexual partner 5 or more years older (termed age-disparate partners). Gauteng had a higher proportion of AGYW who were involved in age-disparate partnerships than KZN (34.5% vs. 27.8% respectively). Just under half of the AGYW (48%) had used a condom during their last sexual encounter. Over half (56%) of those AGYW who were sexually active indicated having ever been pregnant. Less than one-third (30.7%) of AGYW indicated they had used any form of contraception in the previous 12 months. The DREAMS-like programme with the greatest coverage among AGYW was sexuality education (59.6% of AGYW exposed). Just less than two-thirds (66.4%) of AGYW caregivers had tested for HIV and exposure to DREAMS-like programmes among caregivers was very low with the highest being exposure to HIV testing campaigns in the previous 12 months (21.2%).</t>
  </si>
  <si>
    <t>-HIV incidence amongst AGYW was lower in this evaluation compared to recent surveys in the same areas.
- More HIV testing needs to be undertaken to improve linkage to care for AGYW. 
- AGYW remain susceptible to HIV infection through engaging in risky sexual behaviour, specifically inconsistent condom use and having age-disparate sex partners.
These findings highlight that interventions targeting AGYW remain crucial to reducing their HIV risk exposure.
Furthermore, there is a need for programmes targeting caregivers of the AGYW.</t>
  </si>
  <si>
    <t xml:space="preserve">PrEP landscaping analysis to inform a biomedical prevention strategy for B&amp;MGF in South Africa. 
AVAC. (2017). End-User Research Landscape Mapping and Findings. 
</t>
  </si>
  <si>
    <t>Landscaping analysis</t>
  </si>
  <si>
    <t>Unpublished - shared with steering committee in July 2020 as a final deliverable to the funder.</t>
  </si>
  <si>
    <t>Boston Consulting Group (BCG)</t>
  </si>
  <si>
    <t>This landscaping analysis aimed to understand how the B&amp;MGF could contribute to the understanding of what is needed to provide a robust platform for PrEP delivery to young women (15-29yrs) including a focus on anticipated new products</t>
  </si>
  <si>
    <t>Literature review + key informant interviews</t>
  </si>
  <si>
    <t>South Africa</t>
  </si>
  <si>
    <t xml:space="preserve">The landscaping analysis identified opportunities for the B&amp;MGF to invest in building on the learnings from the current programme of daily FTC/TDF in preparation for the introduction of new products such as Long Acting Cabotegravir (CAB-LA) and monthly oral PrEP. 
The analysis clarified that programmes such as PrEP (and other new HIV prevention products for AGYW) can be optimised with the creation of an appropriate and receptive environment for effective use and to maximize the impact of new prevention products as they become available.
</t>
  </si>
  <si>
    <t>Based on the landscaping, the best way to facilitate the creation of an optimal (appropriate &amp; receptive) environment for the uptake of new HIV prevention products by AGYW is by considering 3 components: 
a. Activities that Attract, Engage and Enable young women to initiate and effectively use PrEP 
b. Providing effective service delivery through a network of user-friendly appropriate user-provider interfaces (UPIs) in a “hub- and- spoke” model 
c. Ensuring that required system enablers are in place 
In addition to these 3 components, BCG's analysis highlights the need to ensure that key stakeholders and influencers in the HIV prevention sector are adequately consulted and aligned on the value of the potential solutions before they are implemented.</t>
  </si>
  <si>
    <t xml:space="preserve">
HER Story! (Quantitative Component)
Duby Z, Mathews C, Jonas KN, Maruping K,  Appollis TM, Dietrich J, Harries J, Kuo C, LoVette A, Armien R, Chigwanda R, Verwoerd W. (2020). HERStory: An evaluation of a South African combination HIV prevention intervention for adolescent girls and young women. 
</t>
  </si>
  <si>
    <t xml:space="preserve">Evaluation </t>
  </si>
  <si>
    <t>SAMRC and partners</t>
  </si>
  <si>
    <t xml:space="preserve">The Global Fund </t>
  </si>
  <si>
    <t>From 2016-2019, The Global Fund invested in a combination HIV prevention intervention for AGYW aged 10 to 24 years in ten priority districts in South Africa.The HERStory Study is an evaluation of this intervention, conducted by the South African Medical Research Council (SAMRC) and partners.
The primary objective of HERStory was to determine the impact of these interventions on HIV incidence over a two-year period. Secondary objectives included assessing the intervention impact on the prevention of behaviours that put AGYW at risk of HIV and other sexually transmitted infections (STIs), and assessing the impact of the intervention on the cognitions and social environments of AGYW.</t>
  </si>
  <si>
    <t>Quantitative &amp; quantitative evaluations
The quantitive aspect included two cross-sectional household surveys 
The first HERStory report (May 2020) focuses on the first quantitative survey</t>
  </si>
  <si>
    <t xml:space="preserve">
South Africa
Seven provinces
(North West, Western Cape, Mpumalanga, Limpopo, Eastern Cape, Gauteng, Eastern Cape)</t>
  </si>
  <si>
    <t xml:space="preserve">14000 AGYW
aged 15 to 24 years per survey </t>
  </si>
  <si>
    <t xml:space="preserve">20 Key findings from the first quantitative study
1. 12.4% of AGYW were HIV positive; this varied by district from 3% in Cape Town to 17% in Zululand. Among AGYW aged 15 to 19 years, the prevalence of HIV was 7%, statistically significantly lower than the prevalence among AGYW aged 20 to 24 years, which was 20%.
2. The annual HIV incidence for participants 15 to 24 years of age was estimated to be 1.45% (95% confidence interval 1.31% – 1.60%). Among adolescent girls aged 15 to 19 years, the incidence was 1.14% (1.02% - 1.26%), while among young women aged 20 to 24 years, it was statistically significantly higher: 1.93% (1.74% - 2.13%).
3. Among AGYW with laboratory-confirmed HIV positive status, 39% did not know their status. Among AGYW who knew their HIV positive status, 83% were on ART (based on the detection of metabolites in the blood). Among AGYW who were exposed to ART (as determined by the detection of metabolites in the blood), 92% were virally suppressed, and thus the third UNAIDS “90” target was achieved.
4. Among all AGYW with laboratory-confirmed HIV positive status, only 51% were exposed to ART (based on laboratory tests to detect metabolites in blood samples).
5. Among all AGYW with laboratory-confirmed HIV positive status, 62% were virally suppressed, (based on study laboratory tests).
6. Among AGYW who know their status, 60% reported hiding their HIV status from others, and they commonly reported feelings of guilt, shame and worthlessness because of their HIV status. This internalised stigma may make it less likely that AGYW living with HIV will disclose their HIV status, and therefore make it difficult for them to manage their ART medications.
7. STIs are among the significant factors known to facilitate HIV transmission, and 11% of AGYW reported they had been diagnosed with an STI in the year prior to the survey. We do not yet know whether antiretroviral interventions are efficacious in the prevention of HIV transmission and acquisition among populations with other STIs.
8. Among AGYW who had reached an age at which they could potentially have completed high school and attained Grade 12 (20 to 24 years), only 63% reported that they had completed Grade 12. A large body of evidence shows the critical factors leading to school dropout for AGYW are pregnancy and poor-quality learning (measured through age by grade progression).
9. Among AGYW who were not attending high school at the time of the survey, only 13% were attending a college or university, and only 1% reported they were working in employment or running a business at the time of the survey, indicating a need for economic opportunities. Livelihood insecurity increases AGYW’s vulnerability to HIV. 
10. AGYW who have early first sex (before the age of 15 years) are vulnerable to adverse sexual and reproductive health outcomes. This study found 9% of AGYW who had ever had sex, had an early sexual debut.
11. Of all AGYW, 10% reported they had ever had transactional sex. Among AGYW who had ever had sex, 14% reported they had stayed in a relationship for money or goods (transactional relationships).
12. Over half (53%) of AGYW in this study who had ever had sex reported they had been pregnant, and 36% reported that their first pregnancy occurred before they were 18 years of age. Pregnancy can have a devastating impact on health and wellbeing during adolescence, lasting into adulthood and undermining the health and wellbeing of the next generation. Among AGYW who had ever been pregnant 70% reported their first pregnancy was unintended, illustrating a high unmet need for contraception.
13.High unmet need for contraception is confirmed by the finding that among AGYW who had ever had sex, only 48% had ever used a modern contraceptive method to prevent pregnancy.
14.7% of AGYW who had ever been pregnant reported accessing an induced abortion.
15. Among all AGYW, 52% had accessed a male condom during the year prior to the survey, 27% had accessed a female condom, and 41% had accessed another form of modern contraception. Among AGYW who had ever had sex, 51% reported using a condom at last sex, indicating that approximately half of AGYW were at risk of HIV acquisition or onward transmission. AGYW urgently need additional programming to support uptake and use of condoms and contraception services to prevent HIV acquisition, onwards horizontal and vertical transmission of HIV, and unintended pregnancies.
16.Nearly a third of AGYW (30%) had experienced intimate partner violence in the year prior to the survey. When asked about lifetime experience of sexual violence from partners and/or nonpartners, 8% of AGYW reported they had ever experienced forced sex/rape.
17,Hazardous levels of alcohol use, determined by score of greater than or equal to 2 on the AUDITC scale, were reported by 27% of AGYW. Such alcohol use potentially increases the risk of HIV and other STIs, and it poses a threat to the success of HIV treatment. This finding endorses the importance of integrating HIV prevention and substance use prevention initiatives.
18. The use of HIV prescription drugs to “get high”, was reported by 9% of AGYW. 
19. A large proportion (48%) of the AGYW in communities where the interventions were implemented reported that they had participated in Soul Buddyz or Rise Clubs, and/or the Keeping Girls in School programme, and/or the Women of Worth programme. These programmes were part of the AGYW combination intervention funded by The Global Fund.
20. One key intervention component was increasing the accessibility and uptake of HIV testing among AGYW. In this survey, AGYW reported high levels of HIV testing: 79% reported they had ever had an HIV test, and 63% of all participants had an HIV test during the past year. 
</t>
  </si>
  <si>
    <t xml:space="preserve">The HERStory survey findings have the potential to contribute towards the collective knowledge base on interventions to reduce HIV incidence among AGYW in South Africa. They enable evidence-based recommendations on how programming for AGYW can be optimized to reach and meet the needs of most at risk/vulnerable AGYW.
These findings highlight the need for strengthened HIV prevention programming for AGYW, given a relatively high annual HIV incidence rate (1.45%) and the relatively high prevalence of condomless sex. The findings of this survey also emphasize the weaknesses in the continuum of care for AGYW who are HIV positive, of whom 39% did not know their HIV positive status and therefore would not have had access to HIV treatment.
HIV risk in AGYW may be a reflection of the structural factors that act as barriers to HIV prevention and care in their communities. Some of these structural barriers have been demonstrated in this survey, including low levels of educational attainment and economic opportunities; limited utilization of sexual and reproductive health interventions and services; intimate partner violence; sexual violence; and the stigmatisation of HIV. Combination HIV prevention interventions need to include effective ways to address these structural barriers. </t>
  </si>
  <si>
    <t xml:space="preserve">
HER Story! (Qualitative Component)
Duby Z, Mathews C, Jonas KN, Maruping K,  Appollis TM, Dietrich J, Harries J, Kuo C, LoVette A, Armien R, Chigwanda R, Verwoerd W. (2020). HERStory: An evaluation of a South African combination HIV prevention intervention for adolescent girls and young women. 
</t>
  </si>
  <si>
    <t>From 2016-2019, The Global Fund invested in a combination HIV prevention intervention for AGYW aged 10 to 24 years in ten priority districts in South Africa.The HERStory Study is an evaluation of this intervention, conducted by the South African Medical Research Council (SAMRC) and partners.
The qualitative component of the HERStory study explored the lives, experiences and social contexts of adolescent girls and young women (AGYW) between the ages of 15 and 24 years, in relation to their sexual and reproductive health (SRH) and education. In addition, the qualitative component examined the impact of a South African combination HIV intervention on the cognitions, behaviour, and social environments of AGYW, perceived enablers and constraints of the intervention, as well as the perceptions of its impact. Qualitative methods complemented a larger quantitative evaluation by providing in-depth insight into perceived successes and failures of the intervention package components on target outcomes, the facilitators and barriers to uptake of the different intervention components, and perceptions of the way in which the intervention affected the lives of AGYW, and the communities in which they live</t>
  </si>
  <si>
    <t>Quantitative &amp; quantitative evaluations
The HERStory qualitative study component employed various methods including single one-time in-depth interviews (IDIs), longitudinal serial individual interviews – multiple interviews with the same respondent over time (SIDIs), and focus-group discussions (FGDs). Participant demographic data were also collected in using questionnaires.
The second HERStory report (August 2020) focuses on the qualitative study component.</t>
  </si>
  <si>
    <t>South Africa
Five Provinces, selected districts (12 subdistricts total)
- WC: City of CPT (Klipfontein, Mitchell's Plain)
- MP: Gert Sibande (Albert Luthuli)
- NW: Bojanala (Moretele, Moses Kotane, Madibeng, Rustenburg)
- EC: Nelson Mandela Bay (Subdistricts A, B &amp; C)
- KZN: Uthungulu (King Cetshwayo, Umfolozi)</t>
  </si>
  <si>
    <t>The qualitative study sample included AGYW recipients of the intervention, as well as AGYW in the intervention communities who were not engaged in intervention activities. In addition, the sample included other key informants such as parents/caregivers, male peers, teachers, club facilitators, and community leaders in the intervention communities. A sample of programme implementers were also interviewed about implementation challenges and successes. 
Within each district, this study purposively selected two schools from a list of schools with Clubs and the Keeping Girls in School programme. Within each district, one out-of-school Rise Club was selected from a list of Clubs provided to this study by the PRs.</t>
  </si>
  <si>
    <t xml:space="preserve">THEME 1) THE CONTEXT OF AGYW SRH AND LIVES
- There is a consistent intersection and association between mental health challenges (stress, anxiety, suicidal ideation) and SRH challenges (i.e HIV status, unintended pregnancy, parenting responsiblities, lack of social support)
- AGYW motivation to engage high-risk transactional sex and transactional relationships could be categorised as related to "needs" and "wants." Alcohol use was associated with transactional sex. The prevalence of multiple concurrent relationships, including a mix of transactional and romantic with ppers was suggested. Power inequities in transactional relationships increase the likelihood of condomless sex.
- There are substantial barriers to consistent condom use and various motivations for condomless sex. These shed light on the lived experiences of gendered power, relationship dynamics and notions of masculinity as they play a part in condom negotiation for South African youth.
- Fear, concern about HIV-related stigma in the family/community and lack of knowledge emerged as barriers towards HIV testing. Barriers were complex and multi-level. Findings show complex, dualistic and contradictory views towards HIV testing in AGYW and male peers.
- AGYW experienced difficulties in accessing contraception services (particularly the younger, 15-19 age group). Barriers exist mainly at the interpersonal and health service levels.
- There are substantial barriers to sexuality communication between AGYW and their parents.
- Narratives emerged re: the mistrust and disconnect between female learners and their teachers. This dynamic negatively impacted educational attainment, mental health and well-being (including SRH).
- Various factors contribute to absenteeism of female high school learners including pregnancy, childcare responsiblities, low socio-economic factors, interpersonal barriers, the school climate and education delivery.
THEME 2) IMPACT OF THE INTERVENTION
AGYW perspectives on the impact of the intervention included improvements in SRH knowledge and decision making, positive behaviour change, improved communication skills, increased access to psycho-social support, and improved mental health and well-being. AGYW stated that through participating in intervention components such as Keeping Girls in School, Rise clubs and Teen Parenting components, they learned self-respect, improving self-esteem and self-worth. They expressed enhanced emotional coping strategies and improved communication with parents/caregivers, improvements in sexual and reproductive health knowledge, and increased prioritisation of education over romantic relationships. Young women who had participated in  the intervention also described ways in which their participation had improved their self-esteem and self-worth. There was a sense of young women feeling stronger and more empowered not to give into peer pressure. Additionally, young women described improved mental health and wellness, through learning how to communicate feelings and emotions. According to AGYW, being part of the intervention helped improve their knowledge about contraceptives, which combined with improved self-esteem, enabled them to access contraception services. </t>
  </si>
  <si>
    <t>Through its evaluation of the Global Fund AGYW prevention programme, the HER Story qualitative study identified key thematic issues for AGYW interventions and was able to provide a summary of future intervention needs per theme as recommendations that emerged from the analysis of results. These themes are:
- Sexuality communication gaps
- AGYW mental health and SRH syndemic
- HIV testing barriers
- Condom use barriers
- Lack of school connectedness
- Transactional sex
- School absenteeism and dropout
- Barriers to contraceptive access
HER Story also articulates key recommendations for future intervention design and planning in order to maximise impact and effectiveness for AGYW:
- consider socio-ecological system of AGYW and involve different stakeholders including parents and caregivers (who need to be provided with similar SRH learning materials that intervention recipients receive in order to improve the sustainability of the interventions)
- include key role players in design and implementation of HIV prevention interventions 
- work with parents and communities to inform and prepare for intervention, and to ensure participants are fully informed
- select appropriate incentives
- make childcare options available for intervention participants
- ensure safe transport for after-school activities</t>
  </si>
  <si>
    <t>Mantell JE, Harrison A, Hoffman S, Smit JA, Stein ZA, Exner TM. (2006). The Mpondombili project: Preventing HIV/AIDS and unintended pregnancy among rural South African school-going adolescents. Reproductive health matters, 14(28), 113-122.</t>
  </si>
  <si>
    <t xml:space="preserve">Research </t>
  </si>
  <si>
    <t>1. HIV Center for Clinical and Behavioral Studies, New York State Psychiatric Institute
and Columbia University, New York NY, USA. (E-mail: jem57@columbia.edu)
2. Brown University, Department of Medicine, Division of Infectious Diseases and
Population Studies and Training Center, Providence RI, USA
3. Department of Epidemiology, Mailman School of Public Health, Columbia
University, New York NY, USA
4. Reproductive Health and HIV Research Unit, University of the Witwatersrand,
Department of Obstetrics and Gynaecology, Durban, South Africa
5. GH Sergievsky Center, Columbia University, New York NY, USA</t>
  </si>
  <si>
    <t>Center Grant from the National
Institute of Mental Health (P30-MH-43520,
Anke A Ehrhardt, Principal Investigator).
Abigail Harrison is supported by NIH training grant NIDA
5T32DA13911.</t>
  </si>
  <si>
    <t xml:space="preserve">The Mpondombili Project is a school-based intervention in rural KwaZulu-Natal that aims to delay the onset of sexual activity and promote condom use as complementary strategies for both sexually experienced and inexperienced youth. </t>
  </si>
  <si>
    <t xml:space="preserve">Interactive training was carried out with peer educators, teachers and nurses over a 15-month period, and a manual was developed. </t>
  </si>
  <si>
    <t>KwaZulu-Natal, two schools</t>
  </si>
  <si>
    <t>Adolescent girls and boys aged 14–17 in Grades 8–10.</t>
  </si>
  <si>
    <t>The intervention was labour- and time-intensive; schools are difficult environments in which to work. Changing the norms and attitudes of youth, teachers and nurses entails great effort.
Unequal gender norms persisted among the peer educators and the students and may have inhibited candid communication in a mixed-gender classroom setting.
Regardless of programme structure, the complexity and diversity of young people’s relationships and vulnerability to sexual risk need to be considered in sexual and reproductive health programmes. This entails embracing risk avoidance (delay in sexual initiation) and risk reduction (condom use) as complementary alternatives, despite personal ideology or political agenda.</t>
  </si>
  <si>
    <t>Failure to address condom use and delay of sexual initiation simultaneously, especially in countries where HIV is well-established, will place young people at risk, denying them choices to protect their health.</t>
  </si>
  <si>
    <t>Breaking the Cycle of Transmission: A human-centred appraoch to increase adoption and sustained use of HIV prevention among high-risk adolscent girls and young women (AGYW) South Africa. (2019). Bill and Malinda Gates.</t>
  </si>
  <si>
    <t>AVAC's Prevention Market Manager (PMM) project is conducting this work in partnership with behavioural research firm Final Mile Consulting and user-centred design firm Upstream Thinking.</t>
  </si>
  <si>
    <t>The primary aim of this research was to increase adoption and effective use of HIV prevention among AGYW at high risk of acquiring HIV by better understanding factors influencing their attitudes, decisions and behaviours related to sexual and reproductive health generally and HIV prevention specifically.</t>
  </si>
  <si>
    <t>Qualitative research with 240 AGYW and 135 influencers; DCE with 1000 AGYW; quantitative survey with 2000 AGYW</t>
  </si>
  <si>
    <t>KwaZulu-Natal (5 districts) and Mpumalanga (2 districts)</t>
  </si>
  <si>
    <t>AGYW 15-24 years 
AGYW influencers (male partners, maternal figures, nurses, community health workers)</t>
  </si>
  <si>
    <t>- The dominant frame for decisionmaking is relationship management; HIV prevention is not an explicit goal or priority. AGYW prioritise relationship management (exclusive of HIV) and may eventually incorporate a priority of healthy and safe sexual routines (inclusive of HIV). HIV prevention strategies must align with relationship goals to have relevance.
 - Different segments of AGYW have different relationship goals and dynamics, which then require different HIV prevention strategies and approaches. 
 - AGYW do not associate the language of prevention with HIV. They proactively prevent pregnancy but take a more passive or reactive approach to HIV, seeking rather to avoid or treat it.
 - Risk and rewards are feelings, not cognitive assessments. Feelings of HIV risk come in blips, whereas rewards can feel continuous. The environment of AGYW is overloaded with rewards for not practicing effective prevention. AGYW are often faced with ambiguous risk-reward trade-offs. 
 - AGYW have a distorted perception of those at risk.They often use relative and subjective probabilities to distance themselves from risk of HIV. They often overestimate their ability to judge risky partners simply by appearance.
 - Testing is often seen as a prevention strategy. A negative test result often ‘resets’ risk perception and reinforces risky behaviors.
 - Improved HIV treatment makes HIV prevention less of a priority. AGYW overestimate their ability to live with chronic conditions like HIV.
 - Support networks for positive sexual health decisions are lacking.Those who empathise with AGYW are not knowledgeable.Those who are knowledgeable often do not empathise. 
 - Positively intentioned influencers view AGYW negatively. Maternal figures, nurses and community health care workers tend to have a poor opinion of AGYW’s cognitive abilities.This leads to use of authoritarian, one-directional communication strategies. It also provides influencers with an easy rationalisation for their inefficacy in helping AGYW.
 - AGYW highly value privacy but find it routinely violated. AGYW can be reluctant to discuss sexual health with their immediate social circle and become the subject of gossip. They may initially approach the clinic as an alternate source of information and support, only to find that confidentiality is not respected there either. 
 - The shift from focus on others to focus on self is key. This transition from an external perspective (focused on others) to an internal perspective 
 (focused on self/family) is connected to higher self-efficacy.</t>
  </si>
  <si>
    <t>AGYW are developing unstable, unhealthy habits rooted in an unhealthy mindset and often driven by external pressures and expectations. Programs should focus first on helping AGYW to develop a health mindset around sexual health and relationship management, and then to develop healthy, stable habits grounded in their own goals and priorities rather than external influences.</t>
  </si>
  <si>
    <t xml:space="preserve">
Cluver L, Toska E, Hodes R, Orkin M, Gardner F, Moyes M, Sherr L, Casale C. (2019). Mzantsi Wakho.University of Oxford. University of Cape Town. </t>
  </si>
  <si>
    <t>University of Oxford
University of Cape Town</t>
  </si>
  <si>
    <t>Primary funders are The Nuffield Foundation (UK), The International AIDS Society’s Collaborative Initiative for Paediatric HIV Education and Research (CIPHER), the Evidence for HIV Prevention in Southern Africa (EHPSA) - a DFID programme managed by Mott MacDonald and Janssen Pharmaceutica N.V., part of the Janssen Pharmaceutical Companies of Johnson &amp; Johnson.
Additional support is provided by the European Research Council, the Philip Leverhulme Fund, the John Fell Fund, ELMA Philanthropies, the ESRC Impact Acceleration Account and the Clarendon-Green Templeton College Scholarship.</t>
  </si>
  <si>
    <t>Main research aims were to:
1. Examine differences in rates of adolescent adherence amongst key subgroups
2. Identify which risk and resilience-promoting factors predict adherence amongst adolescents,
and investigate interactive pathways, interactions and cumulative effects
3. Examine whether risk and resilience-promoting pathways differ amongst subgroups of
adolescents living with HIV</t>
  </si>
  <si>
    <t>Participatory workshops, in-depth interviews, ethnographic research, and three waves of quantitative surveys.
In parallel, a clinic team engaged with public health facilities to collect data from clinic personnel and patient records.</t>
  </si>
  <si>
    <t xml:space="preserve">Eastern Cape (Amathole District). </t>
  </si>
  <si>
    <t>1,600 adolescents, 100 caregivers, and 120 healthcare providers through participatory workshops, in-depth interviews, ethnographic research, and three waves of quantitative surveys.
In parallel, a clinic team engaged with over 79 public health facilities collecting data from clinic managers, healthcare providers, and patient files (with appropriate consent).</t>
  </si>
  <si>
    <r>
      <rPr>
        <sz val="11"/>
        <color rgb="FF000000"/>
        <rFont val="Arial"/>
      </rPr>
      <t xml:space="preserve">Findings showed challenges that young people face when trying to access inflexible benefits and services that are meant to guide them through their transition from childhood to adulthood. 
- Violence exposures at home, school, and clinic are major risks for adolescent ART non-adherence. Prevention, mitigation, and protection services may be essential for the health and survival of adolescents living with HIV. Risk of past-week non adherence rose from 25% with no violence, to 73.5% with four types of violence exposure.
- Cumulative effects were found in combining both cash and care factors for supporting both ART adherence and safe sexual practices. 
- Combination social protection showed additive benefits. With no social protection, percentage probability of past-week nonadherence was 54%, with any one protection 39-41%, with any two social protections, 27- 28% and with all three social protections, 18%. Combination social protection had additive effects amongst girls: without any provisions 49 % reported unprotected sex; with 1-2 provisions 13-38 %; and with all provisions 9 %. Combination social protection has the potential to promote safer sex among HIV-positive adolescents, particularly girls. 
-Retention in care was </t>
    </r>
    <r>
      <rPr>
        <u/>
        <sz val="11"/>
        <color rgb="FF000000"/>
        <rFont val="Arial"/>
      </rPr>
      <t xml:space="preserve">not </t>
    </r>
    <r>
      <rPr>
        <sz val="11"/>
        <color rgb="FF000000"/>
        <rFont val="Arial"/>
      </rPr>
      <t xml:space="preserve">significantly associated with the following clinic-related factors: healthcare staff able to answer adolescent questions, adolescent received information, confidentiality of information, flexible hours, waiting time and travel time to clinic.
- Only 20.4% of adolescents had transitioned out of paediatric HIV care. Two main pathways were identified: classical transition to adult HIV care (43.3%) and down-referral transition to primary healthcare clinics (56.7%). Across pathways, 27.3% experienced cyclical transition, or repeated movement between paediatric and non-paediatric care. 
</t>
    </r>
  </si>
  <si>
    <r>
      <rPr>
        <sz val="11"/>
        <color rgb="FF000000"/>
        <rFont val="Arial"/>
      </rPr>
      <t xml:space="preserve">Findings suggest that, for Mzantsi Wakho participants, the public provision of ART in South Africa </t>
    </r>
    <r>
      <rPr>
        <u/>
        <sz val="11"/>
        <color rgb="FF000000"/>
        <rFont val="Arial"/>
      </rPr>
      <t xml:space="preserve">has not </t>
    </r>
    <r>
      <rPr>
        <sz val="11"/>
        <color rgb="FF000000"/>
        <rFont val="Arial"/>
      </rPr>
      <t>resulted in the social reconfiguration of HIV from a heavily stigmatised, to a manageable and ‘normal’ chronic condition. While the rollout of ART has begun to reverse AIDS-related morbidity and mortality, impressions of HIV as a terminal illness persist – informing perceptions about the efficacy and safety of its treatment.
Three provisions were found to be development accelerators for adolescents living with HIV: high parenting support, government cash transfers, and safe schools. Better physical health was negatively associated with all measures of internalising symptoms. Negative clinic interactions were associated with higher depression scores. Access to clinic support groups appeared to be protective against symptoms of both anxiety and depression. Emotional abuse and bullying victimisation were associated with worse outcomes on all mental health measures. Positive parenting was associated with better mental health across all measures and poor parental monitoring was associated with more anxiety and conduct problems. Bullying victimisation, self-efficacy, and positive parenting may be crucial intervention targets as they were associated with better outcomes on most or all mental health measures.
Higher perceived social support was directly associated with less depression, while being part of a clinic-based support group was not. However, the combination of having more available social support and participating in a clinic-based support group appeared to protect adolescents living with HIV who were experiencing HIV-related stigma from depression and suicidal thought and behaviours.</t>
    </r>
  </si>
  <si>
    <t xml:space="preserve">Cluver L, Hodes R, Toska E , Sherr L, Gittings L, Wittesaele C , Langwenya N, Glinski C, Jochin J, Shenderovich Y, Saal W, Chen J,  Anquandah J, Roberts K,  Zhou S,  Beku U, Sidloyi L, Bellem P, Taleni B, Saliwe B, Marikeni Z, Mbiko A. (2017/2018). HEY BABY (Helping Empower Youth Brought up in Adversity with their Babies and Young children) </t>
  </si>
  <si>
    <t>2017/2018 pilot</t>
  </si>
  <si>
    <t>DOH, DSD, DBE, UNICEF, University of Cape Town, Oxford University, University College London and Fort Hare University</t>
  </si>
  <si>
    <t>Medical Research Council (MRC), European Research Council (ERC), UK Research and Innovation GCRF, Research England (UKRI), UNICEF, The International AIDS Society’s Collaborative Initiative for Paediatric HIV Education and Research (CIPHER), and Help the Aged.
Additional support is also provided by the Philip Leverhulme Fund, the Nuffield Foundation (UK), FHI 360, Economic &amp; Social Research Council (ESRC), Evidence for HIV Prevention in Southern Africa (EHPSA), a DFID programme managed by Mott MacDonald and Janssen Pharmaceutica N.V. part of the Janssen Pharmaceutical Companies of Johnson &amp; Johnson.</t>
  </si>
  <si>
    <t>The HEY BABY study aimed to assess resilience-promiting pathways for adolescent parent families living in adversity, including young parents living in resource-constrained, HIV-affected communities.
It asks two groups of research questions: What puts adolescent parents and their children at risk of disadvantage? What services can help adolescent parents and their children?</t>
  </si>
  <si>
    <t>This study utilised a mixed methodology to capture the complexity of resilience by combining adolescent parent and child data. It employed two research streams (qualitative &amp; quantitiative) which were conducted concurrently. Qualitative work informed the design of questionnaires and in turn quantitative findings informed further qualitative exploration of emerging themes.
The quantitative arm of the study utlised longitudinal data from parent-child dyads to conduct quasi-experimental analyses.
The qualitative arm of the study will combine various research approaches, including in-depth interviews and focus groups, observations, and participatory research.</t>
  </si>
  <si>
    <t>Health sub-districts in Eastern Cape province (including urban, rural, and peri-urban settings)</t>
  </si>
  <si>
    <t>This cohort is nested within a larger longitudinal observational cohort study, Mzantsi Wakho – the world’s largest longitudinal cohort of adolescents living with HIV. This study includes 1059 adolescents living with HIV and 485 uninfected adolescents (10-19 years) recruited from 53 government healthcare facilities in the health district.</t>
  </si>
  <si>
    <t>Still to be determined</t>
  </si>
  <si>
    <t xml:space="preserve">Velloza J, Khoza N, Scorgie F, Chitukuta M, Mutero P, Mutiti K, Mangxilana N, Nobula L, Bultery M.,A, Atujuna M, Hosek S, Heffron R, Bekker L-G, Mgodi N, Chirenje M, Celum C and Delany-Moretlwe S. (2019). The influence of HIV‐related stigma on PrEP disclosure and adherence among adolescent girls and young women in HPTN 082: a qualitative study. </t>
  </si>
  <si>
    <t>University of Washington, USA; WRHI, South Africa; Clinical Trials Research Centre, University of Zimbabwe College of Health Sciences, Zimbabwe;
Desmond Tutu HIV Foundation, South Africa; Stroger H. Hospital of Cook County, USA; Faculty of Health Sciences, Institute of Infectious Disease and Molecular Medicine, University of Cape Town, South Africa; Faculty of Health Sciences, University of the Witwatersrand, South Africa.</t>
  </si>
  <si>
    <t>This work was supported by award numbers UM1-AI068619, UM1-AI068617, and UM1-AI068613, from the NIH (National Institute of Allergy and Infectious Diseases (NIAID)) to HPTN. JV was supported by the NIMH of the NIH (grant F31 MH113420) and the NIAID of the NIH (grant T32 AI007140-42).</t>
  </si>
  <si>
    <t>The study aimed to understand the impact of stigma and disclosure concerns as key barriers to oral pre-exposure prophylaxis (PrEP) adherence among African AGYW in an open-label PrEP study.</t>
  </si>
  <si>
    <t xml:space="preserve">Randomized, open-label trial with AGYW who were offered daily oral FTC/TDF PrEP. </t>
  </si>
  <si>
    <t>Harare, Zimbabwe, and Cape Town and Johannesburg.</t>
  </si>
  <si>
    <t xml:space="preserve">The study enrolled sexually active AGYW, ages 16 to 25, in Johannesburg and Cape Town, South Africa and Harare, Zimbabwe between 2016 and 2018. Eligible women were HIV-negative, literate in English, isiXhosa, isiZulu, SeSotho or Shona, and at high risk of HIV as determined by an empiric risk score. </t>
  </si>
  <si>
    <t>South African and Zimbabwean AGYW described experiences of PrEP stigma related to both HIV and sexual behaviour, particularly early on after initiating PrEP. They discussed how stigma negatively influenced PrEP disclosure, uptake and adherence. For those experiencing stigma, PrEP disclosure became a tool for changing family and community beliefs around PrEP and improving PrEP use.</t>
  </si>
  <si>
    <t>Changes in stigma, disclosure experiences and PrEP use over time highlight opportunities for future PrEP programmes to improve PrEP effectiveness through demand creation and community education campaigns, empowerment and social support interventions, and adolescent-friendly healthcare services, with the ultimate goal of shifting social norms around HIV prevention and sexual behaviour for AGYW.</t>
  </si>
  <si>
    <t>LiveMoya. (2018). You only Live Once. Department of Social Development.</t>
  </si>
  <si>
    <t>LiveMoya Behaviour Chance Consultancy</t>
  </si>
  <si>
    <t xml:space="preserve">Department of Social Development. </t>
  </si>
  <si>
    <t>The purpose of the evaluation was to review YOLO programme design and reflect on the YOLO strategy by determining immediate outcomes of: 
- contributing to increased knowledge, 
- reducing negative attitudes and norms
- reducing risk behaviors
- increasing HIV testing and adherence to treatment
All of these outcomes contribute to reducing HIV transmission.
The evaluation also sought to identify lessons learned in the implementation of YOLO</t>
  </si>
  <si>
    <t>Data was collected between July and November 2018
The evaluation employed a mixed methods approach. 
Quantitative methods comprised of:
1. an analysis of secondary Programme routine data
2. a survey among Programme participants 
3. a survey among parents/caregivers/guardians
4. observation of actual implementation
Qualitative methods included focus group discussions (FGDs)
1. Key Informant Interviews (KIIs)
2. a literature review of published documents</t>
  </si>
  <si>
    <r>
      <rPr>
        <i/>
        <sz val="11"/>
        <color rgb="FF000000"/>
        <rFont val="Arial"/>
      </rPr>
      <t xml:space="preserve">Unclear
</t>
    </r>
    <r>
      <rPr>
        <sz val="11"/>
        <color rgb="FF000000"/>
        <rFont val="Arial"/>
      </rPr>
      <t>Mopani and Capricorn district in Mpumalanga (this is based on the speech from 2017)
Study descriptions suggest that data was taken from a national sample.</t>
    </r>
  </si>
  <si>
    <t>The Programme was developed to specifically respond to the needs of youth, including orphans and vulnerable children and youth (OVCY), aged 15-24 years.
Quantitative sample
- 1270 telephonic interviews of youth from a sample drawn nationwide
- 35 telephonic interviews with caregivers/parents/guardians
Qualitative sample
- programme observation at six YOLO sites
- 8 focus group discussion in KZN and GP
- 45 Key Informant Interviews</t>
  </si>
  <si>
    <t>Effectiveness pillar: The draft TOC was critiqued, and key weaknesses were identified including: performance measurement for the TOC is not defined; the TOC lacks an accountability line; and there is no evidence of a learning agenda. We also did not find evidence that the TOC is routinely interrogated to determine if assumptions hold through the life of the project. Our assessment found that the TOC cannot fully deliver on expected results, and a revised TOC is proposed. The Programme is designed to be interactive and has incorporated youth input, which feeds into the Programme’s intended objectives. Further opportunity for participant input would strengthen the design; as would additional sessions for participants to re-visit topics and address questions. The Programme has been well received, with participants reporting increased knowledge on HIV,
improved understanding of gender norms, and related life skills. Participants requested more information on teenage pregnancy and alcohol and substance use.
Efficiency and Sustainability Pillar: There is much frustration around the dearth of clarity around partner and organisational roles across the governmental and institutional stakeholder groups, with a lack of ownership by dedicated individuals of specific deliverables and activities. This has led to insufficient programme coordination, a lack of accountability and generally poor communication. The Programme is lacking a proper M&amp;E framework which has impacted on the quality of the data. Currently, there is insufficient financial support to implement. YOLO nationwide and in an optimal manner, and relative to the targets, NPOs are not provided with sufficient money to implement the Programme. The Programme should prioritise reaching the most vulnerable with an optimal Programme. It is important that youth who have been recruited to attend YOLO complete the Programme to increase Return on Investment and sustainability of messaging.
Relevance Pillar: The target audience of 15-24-year olds has not been clearly defined nor consistently targeted. These varying factors have created challenges for the implementation of the Programme, and for the evaluation itself. Participants are largely satisfied with the content offering with approval of 93% in 2017 and 87% in 2018. Suggestions from participants on additional topics or further detail on existing topics to include in the curriculum, range from teenage pregnancies, substance abuse, and career development, to making decisions, taking responsibility and addressing poverty.
Lessons learned pillar: An enabling stakeholder environment with clearly defined roles and responsibilities is essential to translate policies and guidelines into well implemented and sustainable Programmes. Measuring of the Programme activities and results is essential to gauge progress and ascertain gaps that need addressing, as well as determining behaviour change. Thus there is a need for a clear, strong M&amp;E framework. The target audience must be clarified and prioritised. Recruitment of participants should work hand in hand with community structures to ensure the right people are attending the course. More attention needs to be placed on the recruitment and training of facilitators; and the process should be standardised and strictly monitored.The curriculum has been effective but additional content on key topics is still required. Content
should be relevant to the youth and respond to their daily and evolving realities. The language across all Programme material should be clear and easy to understand. Ideally, it should be available in the local language. More visual aids need to be provided to facilitators and within the printed material because not all participants are literate.The Programme needs to be implemented over a sustained period to effect behaviour change. There shouldbe greater emphasis on personal decision making, economic empowerment, and gender issues, to strengthen the individual’s ability to make healthy decisions around HIV.</t>
  </si>
  <si>
    <t>The LiveMoya evaluation team deemed the YOLO to be largely effective and relevant, with further efforts required to improve the Programme’s efficiency and sustainability.</t>
  </si>
  <si>
    <t xml:space="preserve">Setswe G, Mbelle N, Mabaso M, Ntsepe Y, Chikovore J, Naidoo D, Msweli S, Chauke, Sigida S, L Nyawane. (2015). First Things First. The Global Fund. </t>
  </si>
  <si>
    <t>Completed 2015
(unpublished)</t>
  </si>
  <si>
    <t>HSRC
National Department of Education &amp; Training
NACOSA
SACPO College Principals
Universities South Africa</t>
  </si>
  <si>
    <t>This is an independent evaluation intended to advise HEAIDS (now Higher Health) and the GFATM on how the First Things First campaign performed from 2013-2015 and what best practices, challenges and opportunities exist.</t>
  </si>
  <si>
    <t xml:space="preserve">The impact evaluation used three methods of data collection and
involved scoring FTF activities against five OECD scoring criteria.
• The quantitative component of the study comprised of a Value for
Money (VfM) assessment
• The qualitative component of the study was conducted at selected
public universities, TVET colleges, NGOs and public sector
departments
</t>
  </si>
  <si>
    <t>36 Key Informant Interviews
–4 KII with universities
–16 KII with urban TVETs
–16 KII with rural TVETs
10 Focus Group Discussions
–4 FGDs with SANAC
–3 FGDs with NGOs
–3 FGD with government entities</t>
  </si>
  <si>
    <t>Final scores derived from VfM and Qualitative Assessments against five OECD criteria
1. Relevance of the FTF campaign : 87% (Very Good)
2. Impact of FTF campaign: 81% (Good)
3. Efficiency of FTF campaign: 74% (Good)
4. Effectivness of FTF campaign: 74.5% (Good)
5. Sustainability of FTF campaign: 74.5% (Good)
Overall (average) score is 78.4% (Good) across all evaluation criteria.</t>
  </si>
  <si>
    <t>- Overall, the activities that the FTF HCT campaign has delivered represent positive impact 
- It is evident that the FTF campaign is relevant in the higher education and post-secondary education sector in South Africa.
- Leadership, buy-in and support for the FTF at universities and TVET colleges was the key factor to the successful implementation of the campaign
- The Global Fund grant for the FTF HCT campaign was pivotal in increasing HCT and access to HIV prevention interventions at HEIs.</t>
  </si>
  <si>
    <t>Rasesemola RM, Matshoge GP &amp; Ramukumba TS. (2019). Compliance to the Integrated School Health Policy: intersectoral and multisectoral collaboration. Curationis, 42(1), 1-8.</t>
  </si>
  <si>
    <t>Adelaide Tambo School of
Nursing Science, Faculty of
Science, Tshwane University
of Technology, South Africa</t>
  </si>
  <si>
    <t>No information</t>
  </si>
  <si>
    <t>The objective of this study was to describe the compliance of the schools in the City of Tshwane to the ISHP in 2015.</t>
  </si>
  <si>
    <t>A quantitative, explorative and descriptive study was conducted in the City of Tshwane using a questionnaire to determine the extent of compliance to the application of the ISHP in selected schools.</t>
  </si>
  <si>
    <t>Implementation of the Integrated School Health Policy (ISHP) requires strong intersectoral collaboration on the part of key role players such as the Department of Health, Department of Basic Education and Department of Social Development. These departments and educational structures such as school governing bodies, teacher unions and learner organisations, academic institutions, civil society and development partner organisations are also expected to contribute to the development of sustainable and comprehensive school health programmes.</t>
  </si>
  <si>
    <t>The study was conducted in the City of Tshwane, which is the second largest municipality in Gauteng province, is among the six biggest metropolitan cities in the country and is the administrative capital of South Africa . It is home to 598 public schools from quintiles 1 to 5 , accommodating 448 720 learners and 16 258 teachers, including 25 schools in the special schools category that cater for children with disabilities 
This study targeted 179 of all 598 public schools. A stratified convenient sampling was applied in this study to select and stratify the sample according to quintile classification and to achieve a 30% representative sample size for each quintile classification.</t>
  </si>
  <si>
    <t>The results indicated a widespread non-compliance to ISHP programmes. There was insufficient stakeholder integration in the school health programmes at schools in the City of Tshwane.
Implementation of the Integrated School Health Policy (ISHP) requires strong intersectoral collaboration on the part of key role players such as the Department of Health, Department of Basic Education and Department of Social Development. These departments and educational structures such as school governing bodies, teacher unions and learner organisations, academic institutions, civil society and development partner organisations are also expected to contribute to the development of sustainable and comprehensive school health programmes.</t>
  </si>
  <si>
    <t>CONCLUSIONS
The lack of collaboration with relevant stakeholders in school health service delivery will lead to a fragmented, uncoordinated and unsustainable approach to the execution of ISHP programmes. This might result in delayed or no detection and intervention in cases of, among others, mental, psychosocial and health challenges to learning, as well as development of nutrition-related conditions.
RECOMMENDATIONS
Schools’ missions and visions should reflect on their intention to collaborate with other stakeholders. Teachers need to be trained on their roles in the implementation of ISHP programmes and their roles need to be clarified in the ISHP document. Intersectoral and multisectoral collaboration for implementation of ISHP programmes should be strengthened with explicit roles and participation of all stakeholders in the ISHP programmes clearly outlined in the ISHP document. As institutions in their own right, schools have to establish baseline standards of compliance to the ISHP that would be used as core standards to sustain and accredit them. Curriculum development for integrated school health promotion and teaching implementation, as well as execution and development of an integrated school health toolkit to guide the implementation process should be done as a matter of urgency. Lastly, there is a need to establish a policy oversight authority to oversee schools’ compliance to ISHP programmes.</t>
  </si>
  <si>
    <t>James S, Pisa PT, Imrie J, Beery MP, Martin C, Skosana C, Delany-Moretlwe S. (2018). Assessment of adolescent and youth friendly services in primary healthcare facilities in two provinces in South Africa. BMC health services research, 18(1), 809.</t>
  </si>
  <si>
    <t>WRHI</t>
  </si>
  <si>
    <t>Wits RHI Adolescent Innovations Project, USAID Southern Africa Cooperative Agreement No. AID-674-A12–00032: HIV
Innovation for Improved Patient Outcomes for Priority Populations –Adolescents.</t>
  </si>
  <si>
    <t>This study undertook to retrospectively review the baseline AYFS assessments conducted at public healthcare facilities in two sub-districts, one each in Gauteng and North West Province – providing an overview of the quality of services available for adolescents in two provinces in South Africa. It investigates the need for tangible service improvements for adolescents and youth generally, and more specifically related to SRH including HIV treatment, care and management.</t>
  </si>
  <si>
    <t>A cross-sectional assessment of AYFS. Data on adolescent care and service management systems were collected through interviews with healthcare providers, non-clinical staff and document review. Responses were scored using a tool based on national and World Health Organisation criteria for ten AYFS standards.</t>
  </si>
  <si>
    <t>The Gauteng sub-district is a densely populated inner-city area, with almost 700,000 inhabitants, 20% of whom are young people aged 10–24 years. There are 14 public healthcare facilities in the area, all of which were included in the assessment.
The sub-district in the North West comprises a small-medium size city and surrounding peri-urban areas with a population of about 400,000, of which around 25% are aged 10–24 years. All 16 of the sub-district’s public healthcare facilities were included.</t>
  </si>
  <si>
    <t>All public healthcare facilities in two selected subdistricts - x14 healthcare facilities in a sub-district of Gauteng Province and x16 in a sub-district in North West Province, South Africa.</t>
  </si>
  <si>
    <t>Mean scores for the ten standards showed substantial variation across facilities in the two sub-Districts, with Gauteng Province scoring lower than the North West for 9 standards. The sub-district median for Gauteng was 38% and the North West 48%. In both provinces standards related to the general service delivery, such as Standard 4 (physical environment) and Standard 5 (adequate drugs, supplies and equipment), scored above 75%. Assessment of services specifically addressing sexual, reproductive and mental health (Standard 3) showed that almost all these services were scored above 50%. Exploration of services related to psycho-social and physical assessments (Standard 8) demonstrated differences in the healthcare facilities’ management of adolescents’ presenting complaints and their comprehensive management including psycho-social status and risk profile. Additionally, none of the facilities in either sub-district was able to meet the minimum criteria for the five standards required for AYFS recognition.</t>
  </si>
  <si>
    <t>Facilities had the essential components for general service delivery in place, but adolescent-specific service provision was lacking. AYFS is a government priority, but additional support for facilities is needed to achieve the agreed standards. Meeting these standards could make a major contribution to securing adolescents’ health, especially in preventing unintended pregnancies and HIV as well as improving psycho-social management.</t>
  </si>
  <si>
    <t>BumbIngomso.(2016). Oxford Policy Management. Federal Republic of Germany through KfW and the DG Murray Trust.</t>
  </si>
  <si>
    <t>Secondary Research Baseline Study</t>
  </si>
  <si>
    <t>Oxford Policy Management</t>
  </si>
  <si>
    <t>Federal Republic of Germany through KfW and the DG Murray Trust</t>
  </si>
  <si>
    <t>(1) To guide the practical planning of bumb’INGOMSO’s five sets of interventions to reduce HIV infection amongst young women (15-29 years old) who live in Buffalo City Metro Municipality (BCMM)
(2) To assist the planning of the primary research which will provide a ‘baseline’ of the current conditions that create the high risk of HIV infection for young women in BCMM by drawing out any implications or recommendations for the primary study. The ‘baseline’ will provide a basis on which to evaluate bumb’INGOMSO’s interventions after three years.</t>
  </si>
  <si>
    <t xml:space="preserve">Desk-based research study complemented by informal interviews with representatives of government departments and civil society institutions.
The mapping of the HIV epidemic in BCMM followed a two-pronged approach. First, a broad range of local and international literature was reviewed to describe HIV risk factors and attempt to identify the transmission pathways, in expectation that therewould be similarities between conditions in BCMM and other metropoles in South Africa. Second, spatial data was used to show the distribution of HIV in relation to risk factors of BCMM. </t>
  </si>
  <si>
    <t>Buffalo City Metropolitan Municipality, Eastern Cape Province, South Africa</t>
  </si>
  <si>
    <t>bumb’INGOMSO’s target population is young adults in BCCM.
The study concluded that demographic characteristics of the municipality reflect the demographic characteristics and risk profiles of South Africa’s HIV epidemic described by national surveys.
In BCMM, and in South Africa in general, the predominantly young population (particularly adolescent girls and young women) is a very vulnerable population. BCMM-specific HIV statistics support these inferences.</t>
  </si>
  <si>
    <t xml:space="preserve">Bumb’INGOMSO has a particular interest in curbing violence against women. The study found no precise information of the scale of this problem in BCMM. However, the reports of several CSOs and the extensiveness of available interventions indicate the severity of the problem in BCMM. The study’s analysis of literature on violence against women shows that it is a particularly difficult issue to address, as it is rooted in culturally and socially normative behaviours that reinforce gender inequality. It is likely that difficult social and economic conditions, such as poverty, lack of education and unemployment, contribute to creating environments in which these behaviours are maintained. The challenge for the interventions is therefore to attempt to change the environments which foster or reinforce violence against women.
The three main recommendations from the study were: 
(1) Allow review of intervention proposals to ensure that they are aligned with the framework for HIV interventions in BCMM, 
(2) A necessary consideration is where the project’s resources should be directed in BCMM. The question is whether the interventions should focus on one area/settlement or in two or more areas/settlements and on what grounds, to have the greatest ‘impact’. The mapping exercise draws attention to different options in terms of the variations in the health facility positive test rate and other indicators of risk and vulnerability.(3) Whatever option is chosen with regard to where the interventions will be conducted, engagement with the relevant residents in the affected community/ies is vital if the interventions are to be effective in changing the environments which foster the problems they seek to resolve. This would be about creating ‘enabling environments’ for the behaviour change, health, VAW and economic empowerment interventions to take root.
</t>
  </si>
  <si>
    <t>There are many gaps in the information available from BCMM that can be used to understand the micro epidemic and thus be used to inform implementation of the bumb’INGOMSO. Nonetheless, by triangulating the different pieces of evidence, drawing on literature from related sources and using local knowledge from practitioners in the different intervention areas, it is possible to create an evidence based HIV intervention in BCMM.
Particular foci for the intervention are the behavioural drivers of the HIV epidemic in BCMM, VAW and IPV, and young women’s perspectives on existing interventions that target them, including the perceived effectiveness of communications projects.</t>
  </si>
  <si>
    <t>The Evaluation of Comprehensive
Sexuality Education Programmes:
A Focus on the Gender and Empowerment Outcomes</t>
  </si>
  <si>
    <t>Review &amp; Analysis</t>
  </si>
  <si>
    <t>UNFPA</t>
  </si>
  <si>
    <t>The report is an extensive review and analysis of a wide range of evaluation studies of different CSE programmes at different stages of development and from different contexts across the globe. It aims to provide and consolidate evidence of new methodologies, available questionnaires and instruments that can be applied to future assessments and evaluations, most particularly to measure the gender empowerment outcome of CSE programmes. It also addresses the adaptation of the review methodology to various settings and age-specific groups of young people and children.</t>
  </si>
  <si>
    <t>This report from the UNFPA Comprehensive Sexuality Education (CSE) Evaluation Expert Meeting summarizes the content of the presentations, which offer examples of prominent approaches to measure the gender and human rights elements of CSE throughout the stages of programme design and implementation.</t>
  </si>
  <si>
    <t>The expert meeting convened by UNFPA in October 2014 brought together partners, practitioners, researchers and advocates from around the world to discuss the state of the art of evidence-based monitoring and evaluation for comprehensive sexuality education (CSE) programmes.</t>
  </si>
  <si>
    <t>Selected CSE programmes
(Global)</t>
  </si>
  <si>
    <t xml:space="preserve">It is evident from participants’ experience that there are major obstacles to scaling up CSE nationally. Although innovative work has taken place in many countries, there is often a wide gap between progressive national policies and programme implementation at the local level.
The delivery of sexuality education is always affected by ongoing difficulties in education provision, including insufficiently trained or supported teachers, overcharged curricula, and large class sizes. In addition, both communities and schools are frequently beset by a high prevalence of sexual exploitation and gender-based violence, which impact on learners’ lives. Researchers were encouraged to examine school environments, specifically policies and practices to address bullying, sexual harassment, discrimination and other violations of rights that detract from a safe learning environment.
It was suggested that the community of practice should hold a meeting on the topic of parental and community involvement.
During the final session, meeting participants engaged in a discussion on frameworks for programme evaluation, and indicators and variables one might track in an empowerment approach to CSE. A crucial aspect of this work is the development of activities, outputs, short- and long-term outcomes and goals for the programme, with evaluation processes identified for each of these components.
Developing a theory of change for a CSE programme is seen as an essential step for any outcome or impact evaluation. 
Current evaluation practice is dominated by short-term outcome studies, and very few studies are able to look at longer-term outcomes, there is a need for periodic assessment of the quality of ongoing programmes and for studies that are carried out over several years. In addition, evaluation design should rely on a number of different information sources and include mixed methods that are triangulated to build a plausible case for the effectiveness of sexuality education. It was also noted that data from implementation evaluations can be instrumental in making recommendations that will increase the support for teachers’ training and the development of costed plans to support teachers.
There was a call for the development of programme evaluation criteria, indicators and research methods that diverge from what is currently dominant and better reflect positive aspects of “sexual health”. CSE evaluation should not only focus on outcomes and impact, but also on programme implementation and quality, as well as assessment of the views of the young people themselves and those views should be taken more seriously than they currently are. 
</t>
  </si>
  <si>
    <t xml:space="preserve">The CSE Evaluation Expert Meeting offered an important opportunity to discuss the wide range of research that is already in place, with a view towards the applications of the tools and instruments to the future assessments and evaluations of the gender and human rights components of comprehensive sexuality education.
Overall, there is more agreement among the participating organizations and experts on the basic principles of CSE and an essential minimum package. The standards also define holistic sexuality education as a lifelong process that begins in childhood and progresses through adolescence and adulthood, and includes the cognitive, emotional, social interactive aspects of sexuality.
This meeting confirmed the commitment to gender equality and human rights as core components of comprehensive sexuality education.
Collectively agreed sets of indicators for CSE programmes provide international agencies, organizations and governments with the means to collect strategic information – at the global, regional, country and local levels – on how to focus CSE programme planning and where to dedicate scarce resources. The tools for ensuring that programmes include sound monitoring and evaluation components, with due consideration to gender and human rights, are important. </t>
  </si>
  <si>
    <t>Haberland N &amp; Rogow D. (2015). Sexuality education: emerging trends in evidence and practice. Journal of adolescent health, 56(1), S15-S21.</t>
  </si>
  <si>
    <t>Review</t>
  </si>
  <si>
    <t>Population Council</t>
  </si>
  <si>
    <t>no information</t>
  </si>
  <si>
    <t>This article summarizes the elements, effectiveness, quality, and country-level coverage of CSE. Throughout, it highlights the matter of a gender and rights perspective in CSE. It presents the policy and evidence-based rationales for emphasizing gender, power, and rights within programs—including citing an analysis finding that such an approach has a greater likelihood of reducing rates of sexually transmitted infections and unintended pregnancy—and notes a recent shift toward this approach. It discusses the logic of an “empowerment approach to CSE” that seeks to empower young people—especially girls and other marginalized young people—to see themselves and others as equal members in their relationships, able to protect their own health, and as individuals capable of engaging as active participants in society.</t>
  </si>
  <si>
    <t>A review &amp; meta-analysis of ICPD documents, reviews and meta-analyses of program evaluations, and situation analyses</t>
  </si>
  <si>
    <t>Selected documents (Global)</t>
  </si>
  <si>
    <t>(1) Defining Sexuality Education - documents concur that sexuality education seeks explicitly to empower young people (especially girls and other marginalized young
people) to see themselves and others as equal members in their relationships, able to protect their own health, and as individuals capable of engaging as active participants in society. The aim is that as learners adopt more egalitarian attitudes and relationships, they will adopt different behaviors and feel empowered to apply their principles and values in actions and among other positive resultsdhave better sexual health outcomes.
(2) Evidence of the effectiveness of Comprehensive Sexuality Education - Findings of programme reviews, meta-analyses and evaluations appear encouraging at first glance, a deeper look suggests room for improvement. First, the magnitude of the effect is typically quite modest. Second, it is notable that one-third of programs fail to demonstrate such a change in even one behavior. Third, because evaluations that assess biological outcomes are more expensive and complex, most interventions understandably define success in behavioral terms. Many reviews recommend the use of biological outcomes as an objective measure of program efficacy rather than self-reported changes in behaviour. There is mounting evidence that an empowerment approach to CSE is particularly effective.
(3) Situation Analysis of Sexuality Education - 
(a) Implementation: With few exceptions, governments have a long way to go to fulfill the Cairo agenda, even setting aside the mandate to address gender and rights. Only a few country programs in a 14-country study felt they were adequately engaging the most vulnerable young people. Complete discussion is required about how best to balance priorities between reaching the greatest number of young people through school-based CSE versus targeting more vulnerable out-of-school youth. How best to reach younger childrendbefore gender and sexual norms consolidate and before many girls end their schoolingdremains a challenge
(b) Program Quality: Unfortunately, reliance on abstinence-only approaches, which have not proven effective, remains strong Strengthening teacher skill and creating conducive classrom cultures are urgent priorities for scaling up or improving CSE. CSE programmes should focus on strengthening linkages to protective factors and addressing persistent risks in the wider (out-of school) social environment.</t>
  </si>
  <si>
    <t xml:space="preserve">Comprehensive sexuality education (CSE) is gaining acceptance globally. CSE is most effective when it highlights a gender and rights perspective. An empowerment approach to CSE promises to empower young people to protect their own health.
This analysis has pointed to a number of gaps in the evidence and suggest a clear research agenda. Authors believe it would be useful to:
(1) Invest in studies that assess sexuality education programsdeither alone or as part of multicomponent interventionsdusing biological and/or health outcomes, such as pregnancy, STIs, and/or HIV.
(2) Support rigorous evaluation of interventions aimed at affecting multiple outcomes, including health, social, and education outcomes.
(3) Broaden indicators to also include such contextual factors as power in sexual relationships, context of sex, the school environment, harassment, and other variables that reflect the multiple factors that influence sexual risk and indicate what the implications are for interventions.
(4) Conduct rigorous evaluations designed to identify “key characteristics” of effective programs and that recognize the multiple contextual factors that influence adolescent sexual behavior.
(5) Support multiarm longitudinal studies that examine the outcomes of primary-level CSE that emphasizes gender and human rights. Such research can help answer whether reaching a wider swath of children at a young age can have beneficial effects on those who are likely to end their schooling at age 12-14 years.
(6) Document implementation of interventions, for program improvement, interpretation of study findings,
</t>
  </si>
  <si>
    <t xml:space="preserve">mothers2mothers' Annual Programme Reviews
https://m2m.org/our-impact/routine-evaluations/. 
</t>
  </si>
  <si>
    <t>Routine internal evaluation</t>
  </si>
  <si>
    <t>various</t>
  </si>
  <si>
    <t>mothers2mothers (m2m) programmes focus on three core client groups—women, children, and adolescents serving those living with HIV, and also those who are HIV-negative but at high risk of infection. m2m delivers services by training and employing local women living with HIV as Community Health Workers called Mentor Mothers.
Annual reviews aim to summarise the scale, reach and impact of these activities.</t>
  </si>
  <si>
    <t>The review consolidates programmatic data from 317 locations/sites including at health facilities and in the surrounding communities in Eswatini, Kenya, Lesotho, Malawi, Mozambique, South Africa, Uganda, and Zambia.</t>
  </si>
  <si>
    <t>The 2018 Evaluation highlights the improved quality and continued impact of our programmes in eight countries—Eswatini, Kenya, Lesotho, Malawi, Mozambique, South Africa, Uganda, and Zambia. It demonstrates our ability to help end HIV and achieve the Global Goals, in particular by developing relationships with our clients that last years.</t>
  </si>
  <si>
    <t>m2m beneficiaries at all sites</t>
  </si>
  <si>
    <t>-m2m enrolled 289,500 adolescents and young adults (aged 10-24) in 2018, an 18% rise over the previous year. 
- 97% of clients were enrolled on treatment, compared to a 93% benchmark in Eastern and Southern Africa. 
- 94% of clients who started antiretroviral therapy for the first time were alive and remained in treatment after a year, compared to a 75% retention rate in Eastern and Southern Africa at 12 months.
- 99% of clients were adherent to their treatment more than 80% of the time, a critical threshold to achieving viral suppression. In fact, 94% were adherent more than 95% of the time.
- 0.12% of the HIV-negative pregnant women supported by a Mentor Mother contracted HIV, 30 times lower than a 2014 pan-African benchmark of 3.6%.</t>
  </si>
  <si>
    <t>These 2018 Evaluation results demonstrate mothers2mothers’ ability to deliver quality services at scale that have a transformative impact on the lives of those we serve.</t>
  </si>
  <si>
    <t>Pettifor A, MacPhail C, Nguyen N, Rosenberg M. (2012). Can money prevent the spread of HIV? A review of cash payments for HIV prevention. AIDS and Behavior, 16(7), 1729-1738.</t>
  </si>
  <si>
    <t xml:space="preserve">The paper provides a brief background on the rationale behind using cash as a means to improve health outcomes. It reviews current studies that have been completed or are underway using cash for HIV prevention, and outlines some key considerations with regard to the use of cash payments as a means to prevent new HIV infections.
</t>
  </si>
  <si>
    <t>By reviewing all studies that have been completed or are underway that use cash or financial incentives and measure HIV or HIV-related outcomes, this review provides a comprehensive summary of the evidence regarding cash for HIV prevention.
Included studies aim to reduce the risk of sexual transmission of HIV by either providing participants with cash transfers (both conditional and unconditional); providing incentives for particular risk reduction outcomes; or reducing financial barriers to schooling.</t>
  </si>
  <si>
    <t>Desk review</t>
  </si>
  <si>
    <t xml:space="preserve">The authors identified studies for inclusion in multiple ways: to identify completed studies, they searched the PubMed and EconLit databases using search terms (cash transfer, cash incentive, cash reward, monetary reward, economic assets, contingency management, or school fee) and (HIV, STD, STI, pregnancy, or sexual behavior); to identify unpublished studies and studies currently underway, and also searched the websites of The World Bank, the NIH Research Portfolio Online Reporting Tool, archived abstracts from AIDS and APHA conferences (2000–2011), and relied on personal communications. From each of the studies identified, the paper abstracted information about the target population (age, sex), the study (design, sample size, location), the intervention (transfer type, conditionality), and the major results, if available.
</t>
  </si>
  <si>
    <t>Most studies reveiwed have seen reductions in sexual behavior and one large trial has documented a difference in HIV prevalence between young women getting cash transfers and those not.
Cash transfer programs that are focused on changing risky sexual behaviors to reduce HIV risk suggest promise. 
The context in which programs are situated, the purpose of the cash transfer, and the population will all affect the impact of such programs; ongoing RCTs with HIV incidence endpoints will shed more light on the efficacy of cash payments as strategy for HIV prevention.</t>
  </si>
  <si>
    <t xml:space="preserve">Preliminary data from cash payment interventions to reduce HIV risk suggest that they might be effective, particularly among young women. Concerns over scalability come into play with implementing cash transfer programs. However, with large social welfare programs in place in many countries, including those hard hit by the HIV epidemic, if cash payment programs are found to be effective these programs could be tailored to address scale up and cost of implementation. </t>
  </si>
  <si>
    <t xml:space="preserve">Abramsky T, Devries KM, Michau L, Nakuti J, Musuya T, Kiss L, ... &amp; Watts C. (2016). Ecological pathways to prevention: How does the SASA! community mobilisation model work to prevent physical intimate partner violence against women?. BMC public health, 16(1), 339.   </t>
  </si>
  <si>
    <t>Gender Violence and Health Centre, London School of Hygiene and Tropical Medicine, UK
Raising Voices, Uganda
Centre for Domestic Violence Prevention, Uganda</t>
  </si>
  <si>
    <t>UK Department for International Development (DFID)</t>
  </si>
  <si>
    <t>Intimate partner violence (IPV) against women is a global public health concern. While community-level gender norms and attitudes to IPV are recognised drivers of IPV risk, there is little evidence on how interventions might tackle these drivers to prevent IPV at the community-level.. This secondary analysis of data from the SASA! study explores the pathways through which SASA!, a community mobilisation intervention to prevent violence against women, achieved community-wide reductions in physical IPV.</t>
  </si>
  <si>
    <t>From 2007 to 2012 a cluster randomised controlled trial (CRT) was conducted in eight communities in Kampala, Uganda. Cross-sectional surveys of a random sample of community members, aged 18-49, were undertaken at baseline (n = 1583) and 4 years post intervention implementation (n = 2532). The paper used cluster-level intention to treat analysis to estimate SASA!'s community-level impact on women's past year experience of physical IPV and men's past year perpetration of IPV. The mediating roles of community-, relationship- and individual-level factors in intervention effect on past year physical IPV experience (women)/perpetration (men) were explored using modified Poisson regression models.</t>
  </si>
  <si>
    <t>Eight communities in Kampala, Uganda.</t>
  </si>
  <si>
    <t xml:space="preserve">The sampling frame for the surveys comprised households situated in the enumeration areas (EA) in which community activists (or ‘passive volunteers’) lived. For the baseline survey a stratified random sample of 8 community activist EAs per site was selected (64 in total; 32 per intervention arm); at followup, due to increased funding the authoers were able to sample all EAs in which CAs were recruited at the start of the study (96 in total; 48 per intervention arm). 35 households per EA were then randomly selected, and a maximum of one eligible person per household selected to complete the survey. </t>
  </si>
  <si>
    <t>SASA! was associated with reductions in women's past year experience of physical IPV (0.48, 95 % CI 0.16-1.39), as well as men's perpetration of IPV . Community-level normative attitudes were the most important mediators of intervention impact on physical IPV risk, with norms around the acceptability of IPV explaining 70 % of the intervention effect on women's experience of IPV and 95 % of the effect on men's perpetration. The strongest relationship-level mediators were men's reduced suspicion of partner infidelity (explaining 22 % of effect on men's perpetration), and improved communication around sex (explaining 16 % of effect on women's experience). Reduced acceptability of IPV among men was the most important individual-level mediator (explaining 42 % of effect on men's perpetration).</t>
  </si>
  <si>
    <t>These results highlight the important role of community-level norm-change in achieving community-wide reductions in IPV risk. They lend strong support for the more widespread adoption of community-level approaches to preventing violence.</t>
  </si>
  <si>
    <t>Hagerman E, Networx E, Msimanga-Radebe B. (2020) Improving the lives of adolescent girls and young women in South Africa—the roll out of the She Conquers campaign.</t>
  </si>
  <si>
    <t>Rapid assessment</t>
  </si>
  <si>
    <t>SANAC Secretariat [supported by the Esibayeni Group]. Unpublished</t>
  </si>
  <si>
    <t xml:space="preserve">The purpose of this rapid assessment was to ascertain whether the She Conquers campaign approach was successfully implemented to facilitate a harmonious national youth HIV prevention campaign in South Africa. </t>
  </si>
  <si>
    <t>The data for this assessment was collected between September and November 2019 using an online survey questionnaire; semi structured interviews with Key Informants and facilitated Focus Group discussions. In addition, a secondary analysis was conducted on documents, such as the Campaign planning documents and existing HIV prevalence surveys. Twenty-eight diverse stakeholder organisations contributed to the assessment findings. Due to the nature of the assessment - designed as a rapid assessment - data collection was limited to key informants and key civil society constituencies represented in the  national youth HIV prevention Technical Working Group (TWG)</t>
  </si>
  <si>
    <t>Purposeful sampling of national representatives from government, civil society, NGOs, development partners. 28 representatives participated through the various channels</t>
  </si>
  <si>
    <t xml:space="preserve">The She Conquers campaign provided a national framework that has helped stakeholders in planning and programming for AGYW. All respondents agreed that the five objectives of the campaign are relevant and valid.
The lack of formal communication regarding the governance and coordination led to a situation that individuals, rather than organisations, took responsibilities of aspects of the campaign rather than one centrally coordinated body coordinating the national campaign.
Lack of specific resource allocation for the coordination, communication and monitoring of the campaign, did not allow intense management of the implementation of the Campaign.
In spite of the comprehensive communications strategy and extensive provincial consultation, there seems to have been be lack of a common understanding of some key campaign messages, such as inclusion of young men and boys, or the principle of existing programmes contributing toward the Campaign objectives.
The findings of this rapid assessment show that the implementing partners continued to have their own monitoring and evaluation data collection mechanisms, and partners are regularly reporting to the funders only.
Very few respondents described inclusion of youth as part of the organisational leadership or management team or inclusion of youth in a manner that would support youth leadership. Furthermore, the youth respondents expressed limited awareness of the She Conquers campaign on the ground and amongst their peers and constituencies. </t>
  </si>
  <si>
    <t>This rapid assessment highlights the importance of funding to be allocated to support programme monitoring, coordination and communications - without which a campaign cannot reach its full success. It is critical for youth engagement to be strengthened and for ABYM to be an equal priority in communciations around national campaigns.</t>
  </si>
  <si>
    <t xml:space="preserve">GAP Year Program. (2016-2020). Wits RHI (Grassroot Soccer, PATH and Sonke Gender Justice as sub partners). Bill and Melinda Gates Foundation. </t>
  </si>
  <si>
    <t>Impact Evaluation</t>
  </si>
  <si>
    <t>Wits RHI, with Grassroot Soccer, PATH and Sonke Gender Justice as sub partners</t>
  </si>
  <si>
    <t>Bill and Melinda Gates Foundation</t>
  </si>
  <si>
    <t>To assess programme impact (2016-2020) against the following objectives
.Objective 1: To increase adolescent girls’ asset base, agency, safety, and collective capabilities through sport-based educational interventions and mentoring;
 . Objective 2: Create an enabling environment for adolescent girls by transforming schools into hubs of safety and support;
 . Objective 3: Develop an evidence base around programming to address gender-based vulnerability at this critical time in young people’s lives</t>
  </si>
  <si>
    <t>Cluster randomized design: 13 intervention schools and 13 control schools</t>
  </si>
  <si>
    <t>Soweto, Tembisa and Khayelitsha townships, South Africa</t>
  </si>
  <si>
    <t>Grade 8 learners (2730 girls and 1850 boys across both arms)</t>
  </si>
  <si>
    <t>Of those enrolled into the survey at baseline (1470), 86.5% (1273) completed the survey at endline between June and Oct 2019 in Khayelitsha (Western Cape). Preliminary findings in Khayelitsha show the following: 
 - Progression data, collected at school level for each participant, shows no significant difference between control and intervention arms. When assessing school progression among those who participated in either GAP 1 or GAP 2 there is a slightly higher progression rate amongst those in the intervention (95% (968)) compared to those in the control group (93.9% (420)); however not statistically significant.
 - At endline, 23.3% (294) have ever experienced violence: of these, 83.3% (245) had experienced 1 type of violence. At baseline, 70.7% (331) of participants noted that they told someone that the violence had happened: at endline this increased to 77.1% (226). This change was more pronounced among the intervention group. Between baseline and endline, there was an increase in the informal reporting of violence to friends, teachers and the principal while there was a decrease in reporting to a parent.
 - Between baseline and endline there was an increase in formally reporting violence to a healthcare provider, from 11.5% to 16.3%.
 - The percentage of participants dating has increased as the cohort aged: 51.6% (810) at baseline were dating, compared to 64.5% (811) at endline (p=0.035). The age of the partner they are dating has decreased as the greatest proportion of participants at endline (40.9% (332)) are now dating someone the same age as them. At baseline, 25% (208) were dating someone more than 10 years older than them: this has decreased to 11.5% (94) at endline. This difference is more pronounced in males in the intervention arm.
 - Participants in both arms have decreased their number of sexual partners: 43.2% (350) were dating more than one person at baseline, which has now reduced to 22.9% (186) (p=0.027) at endline.
 Overall, data shows that there have been positive changes around gender norms and empowerment as the cohort have progressed from grades 8 to 10. At baseline, 83.1% (1178) felt that a girl can suggest to her boyfriend that he can use a condom: this increased to 91.9% (1153) at endline (P&lt;0.031).
 - At baseline, 17.0% (240) believed that girls who wear miniskirts want to have sex: at endline, the number holding this perception reduced to 6.1% (77) (P&lt;0.001).
 - Overall, there was increased uptake of healthcare services between baseline and endline. Appendix 14 provides findings from the learner’s linkage and access to healthcare. At baseline, 54.1% (491) had visited a clinic in the last year: this increased to 73.5% (645) at endline, and the increase was more pronounced in the intervention arm (P=0.057). Those reporting having had an HIV test almost doubled: from 45.0% (707) at baseline to 81.7% (1028) at endline, with a larger increase in the intervention arm.
 - Data shows an increase in those discussing contraception with their partner: from 49.0% (220) at baseline to 70.6% (470) at endline, with 85.5% (402) noting that they discussed this before they had sex, rather than after. These changes were more pronounced in the intervention arm.
 - Of those who had had sex in the last 3 months, there was a significant increase in condom use in the intervention arm: from 70.6% (135) at baseline to 81.7% (202) at endline (p=0.026)</t>
  </si>
  <si>
    <t>Preliminary findings from the GAP Year intervention in Khayelithsa suggest that the intervention did support the main outcomes (increased reporting of violence, uptake of health facilities, increased empowerment and SRH knowledge, decreased risky sexual behaviours, and reduction in harmful gender norms and attitudes). 
 Findings indicate the need to rapidly scale sex and age specific HIV prevention interventions, and target very young adolescent's, before they become sexually active. Implementation models most likely to achieve epidemic control must include the provision of a comprehensive package of sexual and reproductive health and HIV prevention (incl. PrEP) and treatment services which must be integrated with the school, community and health facility environments. Structural interventions which address poverty related inequity, violence and disempowerment are needed to reduce the risks that intergenerational relationships pose; such as school level screening for violence and sexual grooming, work readiness and economic empowerment programming.</t>
  </si>
  <si>
    <t>Shahmanesh M, Okesola N, Chimbindi N, Zuma T, Mdluli S, Mthiyane N, ... &amp; Seeley, J. (2020). Thetha Nami: Participatory development of a peer-navigator intervention to deliver biosocial HIV prevention for adolescents and young men and women in rural South Africa.</t>
  </si>
  <si>
    <t>Research</t>
  </si>
  <si>
    <r>
      <rPr>
        <i/>
        <sz val="11"/>
        <color rgb="FF000000"/>
        <rFont val="Arial"/>
      </rPr>
      <t xml:space="preserve">in review for publication
</t>
    </r>
    <r>
      <rPr>
        <sz val="11"/>
        <color rgb="FF000000"/>
        <rFont val="Arial"/>
      </rPr>
      <t xml:space="preserve">conducted
2018-2019
</t>
    </r>
  </si>
  <si>
    <t>University College London Institute for Global Health, Africa Health Research Institute, University of Southhampton, University College London, London School of Hygiene and Tropical Medicine</t>
  </si>
  <si>
    <t>NIH, Bill and Melinda Gates Foundation, The Wellcome Trust, DSI-MrC South Africa Population Research Network, Royal Society</t>
  </si>
  <si>
    <t>To develop a contextually adapted, peer-led biosocial intervention for HIV care and prevention in young people using evidence and integrating community based participatory research</t>
  </si>
  <si>
    <t>Community based participatory research (CPBR)</t>
  </si>
  <si>
    <t>21 administrative areas of uMkhanyakude district, KwaZulu-Natal</t>
  </si>
  <si>
    <t>13 men and 44 women aged 18-30 years (selected by community leaders &amp; trained as peer navigators)</t>
  </si>
  <si>
    <r>
      <rPr>
        <sz val="11"/>
        <color rgb="FF000000"/>
        <rFont val="Arial"/>
      </rPr>
      <t>Community leaders from all 21 areas were able to identify youth who fit criteria and agreed to participate, due to the success of recruitment and buy-in from leaders to a community led training &amp; potential employment programme for youth. 57 peer navigators were selected to implement. Less men were recruited than the 1:1 ratio expected. Retention was good with 53 (92%) still working after one year; of which 12 (23%) were men, and 19 (36%) aged 18–24. All four who left the programme took up full time work or education.
Using evidence of what worked for young people like them, local youth were able to design and develop a theoretically informed peer-led intervention to deliver a biosocial intervention that strengthens the cascade of HIV prevention and can potentially improve well-being. Young people were able to engage creatively with the evidence and contextually adapt effective interventions to this rural and deprived setting. Moreover, roll out of this area-based peer-navigators intervention for HIV prevention with adolescents and youth was acceptable and reached more than one in three of the target group over a six month period.
In this area of high youth unemployment, the peer-navigator intervention was seen as beneficial not only to the community but also the peer navigators themselves by providing training, work and income.</t>
    </r>
    <r>
      <rPr>
        <b/>
        <i/>
        <sz val="11"/>
        <color rgb="FF000000"/>
        <rFont val="Arial"/>
      </rPr>
      <t xml:space="preserve">
</t>
    </r>
    <r>
      <rPr>
        <sz val="11"/>
        <color rgb="FF000000"/>
        <rFont val="Arial"/>
      </rPr>
      <t>Peer navigators logged reaching 6871 of the 16,473 (42%) 15-30-year-old men and women living in their areas through outreach work. 6141 (89%) accepted a rapid psychosocial and health needs assessment. Based on the assessments, the following needs were identified: referral or support for health needs, n = 2790; social welfare needs, n = 435; social vulnerability, n = 236; educational (skills) support need, n = 2330; and legal and advocacy support, n = 338. Peer navigators distributed 41,450 male condoms, 3000 female condoms and 5898 HIV self-test kits, and provided 4145 information packs and referrals to</t>
    </r>
    <r>
      <rPr>
        <i/>
        <sz val="11"/>
        <color rgb="FF000000"/>
        <rFont val="Arial"/>
      </rPr>
      <t xml:space="preserve"> Isisekelo Sempilo</t>
    </r>
    <r>
      <rPr>
        <sz val="11"/>
        <color rgb="FF000000"/>
        <rFont val="Arial"/>
      </rPr>
      <t xml:space="preserve"> clinics; 438 (11%) attended clinic. 
Semi structured interviews with peer navigators suggested that young people were comfortable to discuss health issues not otherwise shared with adults; however, peer navigators felt that their young age could be a barrier to effectively delivering the intervention with older adolescents or when the information conflicted with pre-existing messaging their peers received from caregivers. Peer navigators also felt limited when the referrals provided were to unpopular services.</t>
    </r>
  </si>
  <si>
    <t>- Community-based participatory research methods are powerful and feasible ways to develop,
contextually adapt and deliver interventions in partnership with young people.
- Extensive training and time are required to support participatory research methods.
- Gender and HIV status neutral approach were strengths.
- Early challenges highlighted the intergenerational power imbalances and the need for advocacy
alongside the intervention delivery.
Thetha Nami has been developed to be sustainable through community caregiver programs that are widely involved in healthcare delivery in southern Africa. However, the effectiveness and cost effectiveness of this peer-led biosocial intervention to reduce HIV-related mortality and morbidity and improve sexual health outcomes and well-being will need to be tested in a randomized controlled trial.</t>
  </si>
  <si>
    <t>Gomez, A., Malone, S., Prasad, R., Gangaramany, A., Croucamp, Y., Mulhausen, J., ... &amp; Surana, R. (2019). Understanding HIV prevention in high-risk adolescent girls and young women in two South African provinces. South African Health Review, 2019(1), 167-171.</t>
  </si>
  <si>
    <t>Review &amp; Presentation</t>
  </si>
  <si>
    <t>AVAC, Final Mile, Upstream Thinking</t>
  </si>
  <si>
    <t>This chapter reports on findings from the qualitative research phase of a sequential mixed-methods study focused on understanding HIV-prevention decisions and behaviours among AGYW in select districts of Kwa-Zulu Natal and Mpumalanga provinces.</t>
  </si>
  <si>
    <t>Qualitative research phase of a sequential mixed-methods study</t>
  </si>
  <si>
    <t>South Africa: Kwa-Zulu Natal province (5 districts - eThekwini, King Cetshwayo, Ugu, uMgungundlovu, Zululand) and Mpumalanga province (2 districts - Ehlanzeni, Gert Sibande)</t>
  </si>
  <si>
    <t>240 AGYW interviewed in groups of five, segmented by age (15-19, 20-24).
135 influencers of AGYW interviewed including male partners, matriarchal figures, CHWs and nurses</t>
  </si>
  <si>
    <r>
      <rPr>
        <sz val="11"/>
        <color rgb="FF000000"/>
        <rFont val="Arial"/>
      </rPr>
      <t xml:space="preserve">The </t>
    </r>
    <r>
      <rPr>
        <b/>
        <sz val="11"/>
        <color rgb="FF000000"/>
        <rFont val="Arial"/>
      </rPr>
      <t>study identified relationship management as the most likely decision-making frame and overarching motivation for the thoughts and actions (and often inaction) of AGYW related to HIV prevention</t>
    </r>
    <r>
      <rPr>
        <sz val="11"/>
        <color rgb="FF000000"/>
        <rFont val="Arial"/>
      </rPr>
      <t xml:space="preserve">. Motivation to implement preventive measures was transient. AGYW did not identify any explicit or immediate rewards for preventive behaviours.
A </t>
    </r>
    <r>
      <rPr>
        <b/>
        <sz val="11"/>
        <color rgb="FF000000"/>
        <rFont val="Arial"/>
      </rPr>
      <t>five-stage journey was identified for AGYW in the study to achieve sustained HIV prevention behaviours</t>
    </r>
    <r>
      <rPr>
        <sz val="11"/>
        <color rgb="FF000000"/>
        <rFont val="Arial"/>
      </rPr>
      <t xml:space="preserve">. The journey includes clear milestones that, once reached, result in positive sexual relationships; however, a lack of sustained focus on HIV prevention/adoption of healthy sexual behaviours affected attainment of these milestones.
</t>
    </r>
    <r>
      <rPr>
        <b/>
        <sz val="11"/>
        <color rgb="FF000000"/>
        <rFont val="Arial"/>
      </rPr>
      <t>Five main themes were identified as influential in the AGYW's journey and adoption of preventive behaviours</t>
    </r>
    <r>
      <rPr>
        <sz val="11"/>
        <color rgb="FF000000"/>
        <rFont val="Arial"/>
      </rPr>
      <t xml:space="preserve">:
- Preservation of relationships (as a primary goal)
- Focus of preventive action (Active prevention was associated more with unplanned pregnancy than HIV; AGYW used subjective probabilities to assess risk and overestimated their ability to assess risk for HIV, which distorted risk perception; AGYW made risk/reward tradeoffs that prioritised relationship preservation as an immediate reward over prevention/aversion of risk as a nil benefit with more distant rewards
- 5 Stages in development of HIV prevention awareness - Journey &amp; Milestones (In stages 1-2, AGYW were more concerned about external influences and opinions, at stage 3 they experienced a shift where more healthy preventive behaviours were linked to them attaining a more internal focus on their own needs and goals - as opposed to those of others. AGYW at stages 4-5 had developed a greater sense of agency that enabled better assessment of risks and sustained adoption of healthy behaviours)
- Support networks (AGYW with high-risk behaviours reported having little support. Male partners who had the most influence had a largely negative one on supporting positive sexual health decisions - this was apparently a social norm)
- Influencers (Matriarchs &amp; healthcare providers were seen to have limited influence despite positive intention. Male partners played the msot significant role in influencing behaviour, but were cited as a negative influence - whether subtly or overtly)
- </t>
    </r>
  </si>
  <si>
    <t>Results indicate that AGYW in the study prioritised maintaining and managing sexual relationships over preventing HIV. 
The qualitative stage of this research led to three groups of recommendations for ways in which programmes can better support AGYW with HIV prevention in healthy relationships (listed in the paper) - the recommendations presented will be refined through additional phases of the project.</t>
  </si>
  <si>
    <t xml:space="preserve">Attract, Engage &amp; Enable (AE&amp;E) - HIV biomedical prevention strategy for South Africa. (2020). Boston Consulting Group (BCG). Bill and Melinda Gates Foundation. https://www.gatesfoundation.org/Where-We-Work/Africa-Office/Focus-Countries/South-Africa </t>
  </si>
  <si>
    <t>Strategy Presentation</t>
  </si>
  <si>
    <r>
      <rPr>
        <sz val="11"/>
        <color rgb="FF000000"/>
        <rFont val="Arial"/>
      </rPr>
      <t xml:space="preserve">Unpublished
</t>
    </r>
    <r>
      <rPr>
        <i/>
        <sz val="11"/>
        <color rgb="FF000000"/>
        <rFont val="Arial"/>
      </rPr>
      <t>Inputs from June 2020 presentation to B&amp;MGF</t>
    </r>
  </si>
  <si>
    <t>The goal of Attract, Engage &amp; Enable initiatives is to re-shape young women's priorities to include PrEP.
- Attract aims to Understand existing priorities and use associated benefits to attract young women by using channels that already attract young women and incorporating current priorites into content
- Engage aims to re-shape young women's priorities to demand PrEP through content
- Enable aims to enable young women to physically and psychologically access PrEP by using linkage models to bridge young women to providers and providing continuation support to assist psychological enablement</t>
  </si>
  <si>
    <t>Attract, engage &amp; enable approach is broken down into designing individual initiatives and building a diverse portfolio of initiatives
Individual initiatives are based on young women's priorities &amp; preferences for four elements (location, content, format, person)
A portfolio of complementary initiatives consists of various engagement types that cover the AE&amp;E client journey and provide a mix of supply- and demand-led implementation approaches
Geospatial location data of PrEP access locations (Nurse clinic, TVET, Pharmacy, PHC) in priority provinces - KZN &amp; Gauteng - used to map feasibility of hub-and-spoke models for different settings</t>
  </si>
  <si>
    <t>None - strategy has not been implemented</t>
  </si>
  <si>
    <t>None</t>
  </si>
  <si>
    <t xml:space="preserve">The Strategy offers several recomendations for data collection/generating evidence for components of...
an applicable AE&amp;E approach for young women in South Africa, including:
- assess what individual initiatives attract and subsequently engage young women effectively
- assess what community engagements are required to create an enabling environment for YW
effective User-Provider interaces to deliver PrEP and ensure continuous use, including:
- assess whether PHCs in communities that offer youth zones and comprehensive care meet the needs of YW
- Assess whether Mobile Clinics that cater to youth and are placed in proximal areas meet needs of YW
- Assess whether SRH services currently offered within PHCs meet the needs of YW
- Assess whether hypothesized convenience &amp; discretion offered by Pharmacies meet the needs of YW
- Assess whether the friendly and integrated care offered by Nurse-owned Clinics meets the needs of YW
- Determine the ideal minimum clinical basket of services to serve YW
- Assess whether service at TVET and University clinics that overlaps with daily lives meets the needs of YW
Each of these recommendations contains objectives, requirements and suggested methods of execution
</t>
  </si>
  <si>
    <t>RESEARCH  &amp; PROGRAMME ADDITIONS FROM AVAC AGYW PROJECT MAPPING DATABASE (PrEPwatch.org - JULY 2019)</t>
  </si>
  <si>
    <t xml:space="preserve">3Ps for Prevention Study (PrEP, Power, Pride). Desmond Tutu Foundation.
</t>
  </si>
  <si>
    <t>PrEP Demonstration Project
 (Marketing &amp; Communications, Acceptability &amp; Adherence)</t>
  </si>
  <si>
    <r>
      <rPr>
        <i/>
        <sz val="11"/>
        <color rgb="FF000000"/>
        <rFont val="Arial"/>
      </rPr>
      <t xml:space="preserve">Unpublished
</t>
    </r>
    <r>
      <rPr>
        <sz val="11"/>
        <color rgb="FF000000"/>
        <rFont val="Arial"/>
      </rPr>
      <t xml:space="preserve">Completed
</t>
    </r>
    <r>
      <rPr>
        <i/>
        <sz val="11"/>
        <color rgb="FF000000"/>
        <rFont val="Arial"/>
      </rPr>
      <t>Feb 2017 - April 2019</t>
    </r>
  </si>
  <si>
    <t>RTI International, University of Washington, Harvard University, London School of Hygiene and Tropical Medicine</t>
  </si>
  <si>
    <t>NIMH, Bill and Melinda Gates Foundation</t>
  </si>
  <si>
    <t>The formative research will be used for development of a social marketing campaign about PrEP in collaboration with McCann Global Health in two phases:
- Phase 1: To assess risk perception for HIV among young South African women, strategies for partner involvement including HIV testing, effect of partner Involvement on relationships, and factors influencing the decision to take up and adhere to HIV prevention strategies including oral PrEP
- Phase 2: Enumerate the demand for PrEP and describe the characteristics of PrEP uptake and initiation among young South African women in the context of a PrEP social marketing campaign in Masiphumelele township. To assess the effect of an incentive provided at months 2 and 3 and conditioned on young women’s PrEP adherence, measured by Tenofovir drug levels at 1 and 2 months after initiating PrEP.</t>
  </si>
  <si>
    <t xml:space="preserve">Demonstration project, Observational cohort study, Open label, qualitative formative research about risk perception and partner HIV testing as well as ethnographic research about young women’s influencers and the context of HIV prevention decision-making.
</t>
  </si>
  <si>
    <t>South Africa
reesarch centres in Masiphumulele township in Cape Town</t>
  </si>
  <si>
    <t xml:space="preserve">AGYW, 16-25 years old; Target number of enrollees: 200
</t>
  </si>
  <si>
    <t xml:space="preserve">Interim results shared on select topics - as below:
Behaviour-centred design approach to demand creation (Myers, et al, AIDS2018, conference poster)
Evaluation of PrEP demand creation and uptake (Gill, et al, AIDS2018, conference poster)
Dr. Celum also presented during the IAS pre-conference on our approach to demand creation. 
Qualitative findings on uptake, HIV risk and vulnerability (O’Rourke, et al, 2018, R4P conference poster)
Intimate partner violence and early PrEP adherence (Roberts, et al, 2018, R4P conference oral)
We will also be presenting a poster on initial drug levels in the cohort at CROI 2019.
</t>
  </si>
  <si>
    <t>not available</t>
  </si>
  <si>
    <t xml:space="preserve"> A Multilevel Comprehensive Response on Uptake and Adherence to HIV Prevention Among Adolescent Girls and Young Women. RTI International. 
</t>
  </si>
  <si>
    <t>CAB
 (NICHD)</t>
  </si>
  <si>
    <t>Ongoing</t>
  </si>
  <si>
    <t>South African Department of Health</t>
  </si>
  <si>
    <t>NICHD</t>
  </si>
  <si>
    <t xml:space="preserve">The proposed project will address the structural, interpersonal, and individual factors to support a comprehensive woman-focused intervention for PrEP uptake and adherence. The findings could provide a valuable complement to the HIV prevention plan of the Government of South Africa and help reduce new HIV infections among vulnerable adolescent girls and young women.
This implementation research study aims to understand the multilevel risks to uptake and adherence to a woman-empowered HIV prevention strategy. </t>
  </si>
  <si>
    <t xml:space="preserve">Focus Groups, Interviews, Surveys
We will leverage data and the study population from a DREAMS Innovations Study assessing acceptability and uptake of an intervention providing HIV self-test kits to adolescent girls and young women to provide to their male partners, in addition to pre-exposure prophylaxis (PrEP) for young women with HIV positive partner or partners who refuse testing. Our approach will utilize an HIV prevention cascade framework to conduct quantitative multilevel analyses with secondary data, along with collection of 96 qualitative interviews with adolescent girls and young women and male partners who fell out at various steps from the HIV prevention cascade.
</t>
  </si>
  <si>
    <t xml:space="preserve">AGYW, male partners
</t>
  </si>
  <si>
    <t>not applicable for ongoing/in progress studies</t>
  </si>
  <si>
    <t xml:space="preserve">AGYW Focus groups &amp; Community Advisory Board (CAB). Wits RHI Wechsberg, W. M., Browne, F. A., Ndirangu, J., Bonner, C. P., Minnis, A. M., Nyblade, L., ... &amp; Ahmed, K. (2020). The PrEPARE Pretoria Project: protocol for a cluster-randomized factorial-design trial to prevent HIV with PrEP among adolescent girls and young women in Tshwane, South Africa. BMC public health, 20(1), 1-14. 
</t>
  </si>
  <si>
    <t>Focus groups
 (Product Preference)</t>
  </si>
  <si>
    <r>
      <rPr>
        <sz val="11"/>
        <color rgb="FF000000"/>
        <rFont val="Arial"/>
      </rPr>
      <t xml:space="preserve">Ongoing
</t>
    </r>
    <r>
      <rPr>
        <i/>
        <sz val="11"/>
        <color rgb="FF000000"/>
        <rFont val="Arial"/>
      </rPr>
      <t>Publication process underway (as of 2019)</t>
    </r>
  </si>
  <si>
    <t>STRIVE</t>
  </si>
  <si>
    <t>Various</t>
  </si>
  <si>
    <t>How to reach AGYW with HIV prevention options. *Interview focused broadly on Wits work with AGYW, and specifically on findings from focus groups.</t>
  </si>
  <si>
    <t xml:space="preserve">AGYW focus groups ongoing (led by Sinéad Delany-Moretlwe &amp; Jonathan Stadler, STRIVE). 
Additionally, WRHI Youth CAB works across projects.
</t>
  </si>
  <si>
    <t>South Africa, India, Tanzania</t>
  </si>
  <si>
    <t xml:space="preserve">AGYW 16-24 years old
</t>
  </si>
  <si>
    <t>Initial qualitative/observed findings from focus groups:
- buy-in from local “celebrity” ambassadors (e.g., local musicians) who are not traditional celebrities, . but relevant to the district/city/community helps buy in.
- the Truvada bottle is seen as only for someone who is HIV-positive.
- some AGYW reporting desire for co-packaging with contraception to minimize stigma and maximize ease of access to desired/needed health products.
- Social media/mobile reminders and informational groups are important.
- The need for anonymous platforms is key—adolescents are often sharing phones and want information to disappear as quickly as possible. South Africa NDOH working on an anonymous platform. 
- paper is archaic to AGYW and there are reports of AGYW disposing of the IEC materials in the PrEP demo project at the site exits. Ensuring information is provided in a youth-friendly way is key.
- Local context in program planning is key. For example, different districts/cities use different slang (i.e., in Cape Town the use of “I’m going to Jo’burg tonight” is meant to imply having sex), and have different influencers.
- AGYW influences and language is fast moving and always evolving, ensuring relevance of materials and services to population is key</t>
  </si>
  <si>
    <t xml:space="preserve">CAPRISA 082: Prospective Study of HIV Risk Factors and Prevention Choices in Young Women in KwaZulu-Natal, South Africa. CAPRISA. 2018. USAID.
</t>
  </si>
  <si>
    <t>Observational cohort study
 (Acceptability &amp; Adherence)</t>
  </si>
  <si>
    <r>
      <rPr>
        <sz val="11"/>
        <color rgb="FF000000"/>
        <rFont val="Arial"/>
      </rPr>
      <t xml:space="preserve">Ongoing
</t>
    </r>
    <r>
      <rPr>
        <i/>
        <sz val="11"/>
        <color rgb="FF000000"/>
        <rFont val="Arial"/>
      </rPr>
      <t xml:space="preserve">March 2016-April 2021
</t>
    </r>
    <r>
      <rPr>
        <sz val="11"/>
        <color rgb="FF000000"/>
        <rFont val="Arial"/>
      </rPr>
      <t>"Publish date not known, interim data may be available in early 2018"</t>
    </r>
  </si>
  <si>
    <t>N/A</t>
  </si>
  <si>
    <t>Identify risk factors for HIV acquisition in healthy young women.
 - Measure the acceptability of, uptake and adherence to the range of behavioral and biomedical
 prevention options, including PrEP (when available).
 - Measure HIV and other STI incidence rates.
 - Assess trends in sexual behavior.
 - Measure pregnancy rates.</t>
  </si>
  <si>
    <t xml:space="preserve">Observational cohort study
- Collecting data on sexual behavior, HIV risk perception, risk reduction methods, alcohol/drug consumption
- Collecting data on acceptability of expanded HIV prevention options including perceptions of ease of use.
- Collecting blood and genital specimens to assess risk exposure, PrEP adherence and Tenofovir resistance in sero-converters.                                                                                                                                            </t>
  </si>
  <si>
    <t xml:space="preserve">South Africa
KZN province
CAPRISA research sites in Umgungdlovu and eThekwini Districts, South Africa
</t>
  </si>
  <si>
    <t xml:space="preserve">AGYW 18-30 years old; Target number enrollees: 2,500
</t>
  </si>
  <si>
    <t xml:space="preserve">Choices For Adolescent Methods Of Prevention In South Africa (CHAMPS). (2017). Desmond Tutu Foundation. 
</t>
  </si>
  <si>
    <t>PrEP Demonstration Project
 (Acceptability &amp; Adherence)</t>
  </si>
  <si>
    <r>
      <rPr>
        <i/>
        <sz val="11"/>
        <color rgb="FF000000"/>
        <rFont val="Arial"/>
      </rPr>
      <t xml:space="preserve">Unpublished
</t>
    </r>
    <r>
      <rPr>
        <sz val="11"/>
        <color rgb="FF000000"/>
        <rFont val="Arial"/>
      </rPr>
      <t xml:space="preserve">Completed
</t>
    </r>
    <r>
      <rPr>
        <i/>
        <sz val="11"/>
        <color rgb="FF000000"/>
        <rFont val="Arial"/>
      </rPr>
      <t>July 2011 - June 2017</t>
    </r>
  </si>
  <si>
    <t>NIAID</t>
  </si>
  <si>
    <r>
      <rPr>
        <b/>
        <sz val="11"/>
        <color rgb="FF000000"/>
        <rFont val="Arial"/>
      </rPr>
      <t>Primary objectives:</t>
    </r>
    <r>
      <rPr>
        <sz val="11"/>
        <color rgb="FF000000"/>
        <rFont val="Arial"/>
      </rPr>
      <t xml:space="preserve">   1. To evaluate the Acceptability and Use of a daily regimen of oral PrEP (FTC/TDF), as a component of a comprehensive HIV prevention package [with HIV testing, STI management, risk reduction counseling, access to condoms, PEP, counseling and referral for male circumcision (for boys)], for adolescents between 15 and 19 years of age. 2. To evaluate the safety of a daily regimen of oral PrEP (FTC/TDF), as a component of a comprehensive HIV prevention package [with HIV testing, STI management, risk reduction counseling, access to condoms, PEP, counseling and referral for male circumcision (for boys)], for adolescents between 15 and 19 years of age. 
</t>
    </r>
    <r>
      <rPr>
        <b/>
        <sz val="11"/>
        <color rgb="FF000000"/>
        <rFont val="Arial"/>
      </rPr>
      <t xml:space="preserve">Secondary objectives: </t>
    </r>
    <r>
      <rPr>
        <sz val="11"/>
        <color rgb="FF000000"/>
        <rFont val="Arial"/>
      </rPr>
      <t xml:space="preserve"> 1. To evaluate adherence to a daily regimen of oral PrEP (FTC/TDF), as a component of a comprehensive HIV prevention package for adolescents between 15 and 19 years of age. 2. To evaluate change in sexual activity, perceptions of sexual risk, risk compensation, and health behaviours, including condom use, in adolescents, between 15 and 19 years of age, who take a daily regimen of oral PrEP (FTC/TDF) over a 12 month period.   3. To assess study participants’ and their partners’ perceptions on key issues associated with oral PrEP (FTC/TDF), including adherence barriers, adherence facilitators, and general product knowledge, as part of a comprehensive HIV prevention package [with HIV testing, STI management, risk reduction counseling, access to condoms, PEP, counseling and referral for male circumcision(for boys)].   4. To assess HIV incidence in study participants during the course of study participation.  
</t>
    </r>
    <r>
      <rPr>
        <b/>
        <sz val="11"/>
        <color rgb="FF000000"/>
        <rFont val="Arial"/>
      </rPr>
      <t>Exploratory objectives</t>
    </r>
    <r>
      <rPr>
        <sz val="11"/>
        <color rgb="FF000000"/>
        <rFont val="Arial"/>
      </rPr>
      <t xml:space="preserve">:  1. To explore the utility of Plasma Drug levels, Dried Blood Spot (DBS) drug levels and the impact of biofeedback of results as an adherence enhancing strategy, among HIV-negative adolescents, between 15 and 19 years of age.  2. To explore the relationship between daily PrEP usage and sexual practices and behavior in adolescents.   
</t>
    </r>
  </si>
  <si>
    <t xml:space="preserve">Consists of 4 pilot studies:
1. “MACHO”: male circumcision
2. “Pluspills”: oral Pre-exposure prophylaxis (PrEP)
3. “UChoose”: modes of PrEP delivery (injectable, oral and vaginal ring)
4. “iChoose”: adolescent decision-making about prevention
- Contains modelling and costing component to determine the impact of interventions on the South African adolescent epidemic
- An examination of the ethical-legal challenges surrounding research on and implementation of biomedical
prevention strategies in adolescents also forms a part of this project."
</t>
  </si>
  <si>
    <t>South Africa
Masiphumelele and Soweto</t>
  </si>
  <si>
    <t>Adolescent men and women, 15-19 years old; target number of enrollees: 150</t>
  </si>
  <si>
    <t xml:space="preserve">- Adolescents in South Africa are still at high risk for HIV
- Pluspills was a self selected cohort appropriate for combination prevention
- Adherence to programming notoriously difficult for adolescents worldwide.
- PrEP was reasonably well tolerated with minimal safety concerns 
- PrEP usage and adherence diminished over time with less frequent visits (fatigue factor)
- Women were not less adherent than young men
- STI diagnoses remained constant with low HIV incidence 
- Opportunity to engage on ethical norms in adolescent research. </t>
  </si>
  <si>
    <t xml:space="preserve">-Results will have direct applications in enhancing specific HIV prevention interventions and in the design of a robust trial to evaluate a novel approach to combining biological and behavioral prevention modalities.
- The findings from the three pilot studies will feed into a fourth study that will examine adolescents’ decision making around HIV prevention, the efficacy of a ‘menu’ approach for HIV prevention options, and the impact of messaging about each option on the adolescents’ selection.
</t>
  </si>
  <si>
    <t xml:space="preserve">Choma Dreams Cafes. HIVSA.
</t>
  </si>
  <si>
    <t>Communications/Marketing
 (Distribution &amp; Delivery)</t>
  </si>
  <si>
    <t>JSI</t>
  </si>
  <si>
    <t>U.S. President's Emergency Plan for AIDS Relief (PEPFAR); Johnson &amp; Johnson; ViiV Healthcare; Bill &amp; Melinda Gates Foundation, Gilead, The Girl Effect</t>
  </si>
  <si>
    <t>DREAMS Innovation Challenge grantee HIVSA partners with community-based organizations to provide safe spaces (Choma Dreams Cafes) for adolescent girls and young women in South Africa to relate to peers and receive positive information about relationships, lifestyle options, and health.</t>
  </si>
  <si>
    <t xml:space="preserve">Church of Scotland Hospital Demonstration Project. Church of Scotland Hospital. 
</t>
  </si>
  <si>
    <t>Planned</t>
  </si>
  <si>
    <t>To come</t>
  </si>
  <si>
    <t xml:space="preserve">To improve health outcomes for the mothers and babies. Central focus will be assisting young mothers to return to school, prevent acquisition of HIV and postponing further pregnancies. Other adherence strategies will be investigated as well.
</t>
  </si>
  <si>
    <t>This demonstration project will recruit teenagers at first ANC visit and enroll them into a comprehensive
support program involving an interactive curriculum of health education, parenting, HIV prevention, family
planning, improving developmental milestones for babies, addressing their challenges etc.</t>
  </si>
  <si>
    <t>South Africa
Kwa-Zulu Natal province, Church of Scotland Hospital</t>
  </si>
  <si>
    <t xml:space="preserve">Pregnant teenagers
</t>
  </si>
  <si>
    <t xml:space="preserve">Hartmann, M., Lanham, M., Palanee-Phillips, T., Mathebula, F., Tolley, E. E., Peacock, D., ... &amp; CHARISMA team. (2019). Generating CHARISMA: Development of an Intervention to Help Women Build Agency and Safety in Their Relationships While Using PrEP for HIV Prevention. AIDS Education and Prevention, 31(5), 433-451. 
</t>
  </si>
  <si>
    <t>Develop/test IPV intervention
 (Acceptability &amp; Adherence; PrEP Integration; Social Harms)</t>
  </si>
  <si>
    <r>
      <rPr>
        <sz val="11"/>
        <color rgb="FF000000"/>
        <rFont val="Arial"/>
      </rPr>
      <t xml:space="preserve">Ongoing
</t>
    </r>
    <r>
      <rPr>
        <i/>
        <sz val="11"/>
        <color rgb="FF000000"/>
        <rFont val="Arial"/>
      </rPr>
      <t>July 2015 - July 2020</t>
    </r>
  </si>
  <si>
    <t>Wits RHI, FHI 360, Sonke Gender Justice (for pilot study)</t>
  </si>
  <si>
    <t>USAID (MPii)</t>
  </si>
  <si>
    <t>To support women's agency to safely use ARV-based prevention products and reduce vulnerability to intimate partner violence, by identifying improved approaches to measure and address the beneficial impacts and harmful social effects—particularly IPV—of microbicide use; developing and pilot testing the CHARISMA intervention designed to increase women’s agency to consistently and safely use microbicides and mitigate IPV; and disseminating knowledge generated and promote uptake of promising practices for future microbicide and multipurpose prevention technology (MPT) implementation projects.</t>
  </si>
  <si>
    <t xml:space="preserve">Implementation science project
Adherence measures; In-depth interviews; Impact evaluation; Qualitative &amp; quantitative surveys; Impact evaluation with nested qualitative and process evaluation studies
</t>
  </si>
  <si>
    <t>South Africa
Gauteng province, Johannesburg</t>
  </si>
  <si>
    <t xml:space="preserve">Women &amp; men, 18-45
</t>
  </si>
  <si>
    <t xml:space="preserve">CHARISMA project and other related findings were shared in 7 different presentations at formal conferences.  Citations for a number of our published results are listed below:
1. Miriam Hartmann, Thesla Palanee-Phillips, Abigail Hatcher, Florence Mathebula, Siyanda Tenza, Slindile Bombo, Danielle Wagner, Asha Ayub, Shannon O’Rourke, Elizabeth T. Montgomery. Relationships dynamics, agency, and trust in the context of microbicide use: Formative research outcomes from the CHARISMA study in Johannesburg, South Africa. HIV R4P, 18 October 2016.
2. Gonasagrie Nair. Disclosure of Vaginal Ring Use to Male Partners in an HIV Prevention Study: Impact on Adherence. HIV R4P, 18 October 2016.
3. Danielle Wagner, Ayasha Ayub. Trust issues: Perspectives of male and female partners navigating dapivirine vaginal ring (VR) use in dyadic relationships; formative research outcomes from the CHARISMA study in Johannesburg, South Africa. IAS, 24 July 2017.
4. Betsy Tolley, Seth Zisette. Addressing Issues Impacting Safe and Consistent Use of an HIV Prevention Intervention: Development of a Social Benefits Harms (SBH) Tool. IAS, 26 July 2017.
5. Asha Ayub, Jared Baeten, Miriam Hartmann, Michelle Lanham, Florence Mathebula, Elizabeth Montgomery, Laura Pascoe, Thesla Palanee, Nonhlanhla Skosana, Betsy Tolley, Sarah Roberts, Danielle Wagner, Ellen Wilson, Rose Wilcher, Seth Zissette on behalf of the CHARISMA team. Generating CHARISMA: development of an intervention to help women build agency and safety in their relationships while using microbicides, SVRI, 21 September 2017.
6. Elizabeth Ellen Tolley, Andres Martinez, Thesla Palanee-Phillips,  Seth Zissette, Florence Mathebula, Miriam Hartmann, Danielle Wagner, Sarah Roberts,  Elizabeth T. Mongomery. Measuring HEART: Validity of a HEAlthy Relationships Assessment Tool to guide tailored counseling in the CHARISMA pilot study, HIV R4P, 21-25 October 2018.
7. Ellen K. Wilson, Danielle Wagner, Thesla Palanee-Phillips, Florence Mathebula, Miriam Hartmann, Elizabeth T. Montgomery. Acceptability and Feasibility of CHARISMA: Results of a Pilot Study Addressing Relationship Dynamics, Intimate Partner Violence and Microbicide Use for HIV Prevention, HIV R4P, 21-25 October 2018.
In addition, our formative research outcomes were published in the following journal article:
8. Hartmann, M., Palanee-Phillips, T., O’Rourke, S., Adewumi, K., Tenza, S., Mathebula, F., Wagner, D., Ayub, A. and Montgomery, E.T., 2018. The relationship between vaginal ring use and intimate partner violence and social harms: formative research outcomes from the CHARISMA study in Johannesburg, South Africa. AIDS care, pp.1-7."
</t>
  </si>
  <si>
    <t xml:space="preserve">
The pilot was tested in the context of the vaginal ring, but the second phase of intervention research will be in the context of an oral PrEP demonstration project.</t>
  </si>
  <si>
    <t xml:space="preserve">DOMA (Development and Validation of Self-Reported Measures for Vaginal Ring Adherence). Wits RHI. 
</t>
  </si>
  <si>
    <t>Adherence measures
 (Acceptability &amp; Adherence)</t>
  </si>
  <si>
    <t>To develop and validate self-reported measures for vaginal ring adherence.</t>
  </si>
  <si>
    <t xml:space="preserve">Focus groups, interviews, surveys
Two-stage formative research study including:
1) consultations and cognitive interviews, and
2) a cross-sectional survey
</t>
  </si>
  <si>
    <t xml:space="preserve">18-45 year old
1) Clinical trial staff and community opinion leaders
2) Women, aged 18 and older, who have exited from a clinical trial testing the safety and/or effectiveness of a
contraceptive or HIV prevention product, including a vaginal ring, a vaginal gel or oral pre-exposure prophylaxis (PrEP)
3) Women, aged 18-45, drawn from communities in which clinical trial(s) took place, but who have not participated in a clinical trial.
</t>
  </si>
  <si>
    <t xml:space="preserve">Siyayinqoba DREAMS Girls Club. Community Media Trust, South Africa. 
</t>
  </si>
  <si>
    <t>Educational Intervention
 (Keeping Girls in School)</t>
  </si>
  <si>
    <t>DREAMS Innovation Challenge grantee Community Media Trust provides mentors and fosters peer support to empower adolescent girls who are migrants and those who are disabled to stay in school in South Africa.</t>
  </si>
  <si>
    <t>South Africa
(Johannesburg, Durban)</t>
  </si>
  <si>
    <t xml:space="preserve">iSTARSHIPP DREAMS Innovation Challenge Project. SisterLove, Inc.
</t>
  </si>
  <si>
    <t>Service delivery model
 (Distribution &amp; Delivery)</t>
  </si>
  <si>
    <t>DREAMS Innovation Challenge grantee SisterLove fosters access to high impact HIV prevention methods like PrEP and educates adolescent girls and young women in South Africa about advances in HIV prevention</t>
  </si>
  <si>
    <t xml:space="preserve">Implementation project
</t>
  </si>
  <si>
    <t>South Africa
(KZN, Gauteng)</t>
  </si>
  <si>
    <t xml:space="preserve">Dreams Mcup. University of the Witwatersrand's MatCH Research Unit. 
</t>
  </si>
  <si>
    <t>Educational Intervention
 (HIV Prevention Education)</t>
  </si>
  <si>
    <t>The project aims to empower Adolescent Girls and Young Women by providing an alternate menstrual hygiene product – The Menstrual Cup – at no cost to AGYW attending Further Education institutions. will receive information and education on Sexual Reproductive Health and will be linked to appropriate health screening and prevention services.</t>
  </si>
  <si>
    <t>Implementation project</t>
  </si>
  <si>
    <t xml:space="preserve">EMOTION. CONRAD
</t>
  </si>
  <si>
    <t>Human-centered design; in-depth qualitative interviews
 (Acceptability &amp; Adherence)</t>
  </si>
  <si>
    <r>
      <rPr>
        <sz val="11"/>
        <color rgb="FF000000"/>
        <rFont val="Arial"/>
      </rPr>
      <t xml:space="preserve">Ongoing
</t>
    </r>
    <r>
      <rPr>
        <i/>
        <sz val="11"/>
        <color rgb="FF000000"/>
        <rFont val="Arial"/>
      </rPr>
      <t>2015-2020, (phase I completed, results of Phase II presented at R4P conference, October
2016.)</t>
    </r>
  </si>
  <si>
    <t>FHI 360, Lancet Laboratories, UCL, Statistical Center for HIV/AIDS Research and Prevention (SCHARP), Ideo, Instant Grass, Abt Associates/ Matchboxology</t>
  </si>
  <si>
    <t xml:space="preserve">Increase uptake and correct/consistent use of ARV-based prev. products by women at high risk of HIV infection using an end-user centered strategy
To develop new product attributes, packaging, dispensing systems, messaging, dosing preferences, and branding for two lead HIV prevention products, as well as at least two new alternative drug delivery systems
</t>
  </si>
  <si>
    <t xml:space="preserve">Building on the piloted human-centered design study in South Africa (Project KAROO) with HCD firm IDEO to test product dosage, packaging, branding, outreach and marketing campaigns. Interview women, their partners and community members to better understand drivers for and barriers to product use. Participants invited to share opinion on: oral tablet, vaginal ring, injectable, patch, vaginal insert, vaginal film, intrauterine device, implant.
- Project Kalahari: Round 1) Product and pack design preferences: Eight PrEP products – oral tablet, vaginal
ring, injectable, patch, vaginal insert, vaginal film, intrauterine device, and implant.
- Project Kalahari Round 2) live prototyping experiments, including brand and touchpoints for a holistic experience based on the design principles generated in Round 1
- Marketing study using controlled market behavior simulation methodology
</t>
  </si>
  <si>
    <t>South Africa, Kenya, Zimbabwe</t>
  </si>
  <si>
    <t>Women who are at the highest risk of HIV infection, especially young unmarried women, including those who:
live with their parents, have a current or past history of intimate partner violence and exchange sex for money</t>
  </si>
  <si>
    <t xml:space="preserve">IDEO &amp; CONRAD, Launching V: A Human-Centered Approach to PrEP: An Implementer's Guide (2018), </t>
  </si>
  <si>
    <t xml:space="preserve">EMPOWER (Enhancing Methods of Prevention and Options for Women Exposed to Risk) Consortium. London School of Hygiene and Tropical Medicine (LSHTM). 
</t>
  </si>
  <si>
    <t>PrEP Demonstration Project; implementation science
 (Social Harms, PrEP Integration)</t>
  </si>
  <si>
    <t>Unpublished
 Completed</t>
  </si>
  <si>
    <t>Wits RHI, London School of Hygiene and Tropical Medicine</t>
  </si>
  <si>
    <t>Wits RHI, LSHTM; USAID</t>
  </si>
  <si>
    <t>Aims to assess whether it is feasible, acceptable, and safe to offer oral PrEP as part of a combination prevention package that addresses gender based violence (GBV) and HIV.
Investigate the social norms and inequalities that drive HIV, integrating violence prevention and combination prevention, including PrEP.</t>
  </si>
  <si>
    <t>An initiative of STRIVE, a research consortium investigating the social norms and inequalities that drive HIV, that integrates violence prevention and combination prevention, including PrEP.</t>
  </si>
  <si>
    <t>South Africa, Tanzania
Gauteng province, Johannesburg
(WRHI) - Hillbrow</t>
  </si>
  <si>
    <t xml:space="preserve">AGYW, 16-24 years old, Target number of enrollees: 500
</t>
  </si>
  <si>
    <t xml:space="preserve">Sinead Delany-Moretlwe et al., Empowerment clubs did not increase PrEP continuation among adolescent girls and young women in South Africa and Tanzania - Results from the EMPOWER randomised trial, IAS 2018,
</t>
  </si>
  <si>
    <t xml:space="preserve">Female Condom Surveys and Interviews. Maternal Adolescent and Child Health (MatCH) Research Unit. 
</t>
  </si>
  <si>
    <t>Surveys/Interviews
 (Product Preference)</t>
  </si>
  <si>
    <t>Evaluate South Africa’s national female condom (FC) program.</t>
  </si>
  <si>
    <t>Surveyed on end-user preferences.</t>
  </si>
  <si>
    <t>4,000 women (18+)</t>
  </si>
  <si>
    <t>Mags Beksinska et al., Twenty years of the female condom programme in South Africa: past, present, and future, 2017 SAHR – 20 Year Anniversary Edition, 
 Initial data from survey show:
 - Reasons for non-use of female condoms include: trusting their partner, using another method of protection, and fear of product.
 - Reason for use is it is a dual protection product that is under womens' control, ease of use once they understand insertion and buy-in of male partners which is key.
 - Product: the FC that mimics tampon insertion has had good reception in a population that has about 30-40% use of tampons 
 - Branding and packaging importance with female condom (i.e., pink packaging, but more importantly, the type of female condom).
 - Use of female condom differs by province and depends on the provider. In some rural settings use and knowledge are very high, while in urban settings use is low. Often the provider can be linked to high/low use.</t>
  </si>
  <si>
    <t>\</t>
  </si>
  <si>
    <t xml:space="preserve">GEMS. University of Pittsburgh. 
</t>
  </si>
  <si>
    <t>Risk of resistance research
 (Policy)</t>
  </si>
  <si>
    <t>Ongoing
2015-2020</t>
  </si>
  <si>
    <t>IDEO, CAPRISA, RTI International, Abt Associates</t>
  </si>
  <si>
    <t>To better characterize risk of resistance with topical ARV-based microbicides and PrEP agents and the possible effects on future HIV treatment options; model and analyze potential public health harms, benefits, and costs of different intervals and requirements for HIV testing for users of microbicides in resource-constrained settings; develop and evaluating evidence-based policy recommendations for the frequency of HIV testing and resistance monitoring; and monitor sero-converters in ARV-based prevention programs for resistance.</t>
  </si>
  <si>
    <t xml:space="preserve">Mathematical modelling, policy development
</t>
  </si>
  <si>
    <t>Kenya, South Africa, Zimbabwe</t>
  </si>
  <si>
    <t xml:space="preserve">Interim results:
Bhavna Chohan, PhD et al., A Comprehensive Assessment of HIV Drug Resistance among Seroconverters using Pre-Exposure Prophylaxis (PrEP) in Kenya (poster), 2018.
L. Levy et al., Monitoring strategies for HIV drug resistance in PrEP rollout settings, IAS 2018, http://programme.aids2018.org/Abstract/Abstract/5967.
Andrew Phillips et al., Potential effectiveness and cost effectiveness of condomless sex targeted PrEP in KZN, South Africa: considerations of drug resistance, ART regimen and HIV testing frequency (poster), IAS 2018.
L. Levy et al., Policy Recommendations for ART in PrEP Seroconverters (poster), R4P 2018.
</t>
  </si>
  <si>
    <t xml:space="preserve">HiP: HIV Implantable for PrEP (end-user component of TIP/iPrevent). (2018). RTI International.
</t>
  </si>
  <si>
    <t>Human-centered design
 (Acceptability &amp; Adherence)</t>
  </si>
  <si>
    <t>Dalberg</t>
  </si>
  <si>
    <t>To conduct an human centered design study around acceptance of the dapivirine ring to address the question: How might we increase and sustain use of DPV(/MPT) rings by better understanding and engaging young Sub-Saharan African women and their influencers in the service journey?</t>
  </si>
  <si>
    <t xml:space="preserve">Human centered design study
</t>
  </si>
  <si>
    <t>South Africa, Uganda</t>
  </si>
  <si>
    <t xml:space="preserve">AGYW (18-21 and 22-28) and influencers (young men representative of partners; health practitioners; community leaders
</t>
  </si>
  <si>
    <r>
      <rPr>
        <sz val="11"/>
        <color rgb="FF000000"/>
        <rFont val="Arial"/>
      </rPr>
      <t xml:space="preserve">All final project materials available here: </t>
    </r>
    <r>
      <rPr>
        <u/>
        <sz val="11"/>
        <color rgb="FF000000"/>
        <rFont val="Arial"/>
      </rPr>
      <t>http://www.engagehcd.com/dpv-ring/</t>
    </r>
    <r>
      <rPr>
        <sz val="11"/>
        <color rgb="FF000000"/>
        <rFont val="Arial"/>
      </rPr>
      <t xml:space="preserve">
</t>
    </r>
  </si>
  <si>
    <t xml:space="preserve">HCD Study on Vaginal Ring. International Partnership for Microbicides (IPM). 
</t>
  </si>
  <si>
    <t>Focus groups, interviews
 (Product Attributes, Product Preferences)</t>
  </si>
  <si>
    <t>2018
 Completed</t>
  </si>
  <si>
    <t>RTI International</t>
  </si>
  <si>
    <t>USAID, NIMH, and Whitaker Foundation</t>
  </si>
  <si>
    <t xml:space="preserve">This is a qualitative study that will use focus groups with potential end users and interviews with health care providers. The purpose is to understand the specific characteristics of a subcutaneous implant for sustained release PrEP that will influence uptake and adherence.
All activities in this study seek to better understand factors that would impact the delivery, uptake and adherence to a subcutaneous PrEP implant. Focus groups with potential end users are intended to identify characteristics of the implant and the process of insertion that are considered to be important, with men and women who are implant-naïve and women who are implant experienced. Interviews with health care providers are intended to collect information about desired attributes of an HIV prevention implant, the design of the applicator and insertion process.
</t>
  </si>
  <si>
    <t xml:space="preserve">In-depth interviews with health care providers; focus group discussions with young men and women; questionnaires
</t>
  </si>
  <si>
    <t>South Africa
Western Cape province (Cape Town) &amp; Gauteng province (Soshanguve)</t>
  </si>
  <si>
    <t xml:space="preserve">Adolescent women, Adolescent men, Women, Men 18-24
</t>
  </si>
  <si>
    <t xml:space="preserve">Reported in JIAS and at R4P 2018.
Krogstad EA, Atujuna M, Montgomery ET, et al. Perspectives of South African youth in the development of an implant for HIV prevention. J Int AIDS Soc. 2018;21(8):e25170.
Krogstad EA et al., Perspectives of South African Health Care Providers on the Design of an HIV Prevention Implant: Learning from Challenges with Contraceptive Implant Rollout (poster), R4P 2018.
</t>
  </si>
  <si>
    <t xml:space="preserve">HPTN 082: Evaluation of daily oral PrEP as a primary prevention strategy for young African women: A Vanguard Study. (2018). HIV Prevention Trials Network (HPTN). University of Washington.
</t>
  </si>
  <si>
    <t>Open Label Study
 (Acceptability &amp; Adherence)</t>
  </si>
  <si>
    <t>Unpublished
 Completed
Dec 2015 - Oct 2018</t>
  </si>
  <si>
    <t>HPTN, Wits RHI, University of Washington</t>
  </si>
  <si>
    <t>DAIDS, NIAID, NIMH</t>
  </si>
  <si>
    <r>
      <rPr>
        <b/>
        <sz val="11"/>
        <color rgb="FF000000"/>
        <rFont val="Arial"/>
      </rPr>
      <t xml:space="preserve">Primary objectives: 
</t>
    </r>
    <r>
      <rPr>
        <sz val="11"/>
        <color rgb="FF000000"/>
        <rFont val="Arial"/>
      </rPr>
      <t xml:space="preserve">• To assess the proportion and characteristics of young HIV-uninfected women who accept versus decline Oral PrEP at enrollment.
• To assess the difference in Oral PrEP adherence using drug levels in young women randomized to the enhanced versus standard arms.
</t>
    </r>
    <r>
      <rPr>
        <b/>
        <sz val="11"/>
        <color rgb="FF000000"/>
        <rFont val="Arial"/>
      </rPr>
      <t xml:space="preserve">Secondary objectives: 
</t>
    </r>
    <r>
      <rPr>
        <sz val="11"/>
        <color rgb="FF000000"/>
        <rFont val="Arial"/>
      </rPr>
      <t xml:space="preserve">• To assess the timing of Oral PrEP acceptance among women who initially decline Oral PrEP at enrollment but elect to accept Oral PrEP during follow up. 
• To assess correlates of early and delayed acceptance of Oral PrEP, including sociodemographic factors, individual-level and partner-level characteristics, and risk practices.
• To assess correlates of Oral PrEP adherence at Weeks 13, 26, and 52, after adjusting for study arm, such as adherence at prior study visits, sociodemographic factors, individual-level and partner-level characteristics, exposure to study-based adherence support, and risk practices.
• To assess the proportion of young women who discontinue Oral PrEP, timing of discontinuation, and factors associated with Oral PrEP discontinuation.
• To assess the specificity and predictive value of a Oral PrEP readiness tool [based on the HIV Prevention Readiness Measure (HPRM) and Oral PrEP Beliefs Measure (PBM)] to predict uptake and adherence to oral PrEP.
• To explore qualitative factors that influence women’s decisions to use Oral PrEP, to adhere to Oral PrEP, and acceptability of Oral PrEP in the first 3 months after Oral PrEP acceptance. 
• To compare adverse events between young women taking Oral PrEP and young women who are not taking Oral PrEP.
• To assess HIV incidence in those who accept Oral PrEP compared to those who do not, and to assess the association with detectable TFV in Oral PrEP users who acquire HIV infection during the study.
</t>
    </r>
  </si>
  <si>
    <t xml:space="preserve">Open label study
Study includes exploratory objective being modeled: To estimate the potential impact of PrEP use on HIV acquisition in young African women.
- Collecting data on behavioral covariates: partnership characteristics and partner HIV status, sexual behaviors, HIV risk perception, HIV stigma
- Collecting data on HIV seroconversion
- Collecting data on individual-level characteristics: social support, depression, alcohol and drug use, history of intimate partner violence. Social impacts (benefits and harms) to be collected and reported and every effort will be made to provide appropriate counseling as necessary and/or referral to appropriate resources.
</t>
  </si>
  <si>
    <t xml:space="preserve">South Africa, Zimbabwe
Clinical HPTN research sites in Gauteng Province, Johannesburg - Hillbrow (WRHI) and Western Cape Province, Cape Town - Nyanga (DTHF), South Africa
Suburban Harare (UZUCSF),
Zimbabwe"\
</t>
  </si>
  <si>
    <t xml:space="preserve">HIV-uninfected Adolescent girls and young women, 16-25 years old; Target number of enrollees: 400
</t>
  </si>
  <si>
    <t xml:space="preserve">The last allowable follow up visit was 26 October 2018. Analysis is ongoing and results will be presented at IAS 2019. 
</t>
  </si>
  <si>
    <t xml:space="preserve">iPrevent: End-user Research to Optimize Adherence to Injectable HIV Prevention Approaches. (2019). RTI International.
</t>
  </si>
  <si>
    <t>In-depth interviews, focus group discussions, discrete-choice experiment
 (Acceptability &amp; Adherence, Product Attributes, Product Preference, Distribution &amp; Delivery)</t>
  </si>
  <si>
    <t>Aim 1 results published in 2019</t>
  </si>
  <si>
    <t>Desmond Tutu HIV Foundation</t>
  </si>
  <si>
    <t>NIMH</t>
  </si>
  <si>
    <r>
      <rPr>
        <b/>
        <sz val="11"/>
        <color rgb="FF000000"/>
        <rFont val="Arial"/>
      </rPr>
      <t xml:space="preserve">Aim 1. </t>
    </r>
    <r>
      <rPr>
        <sz val="11"/>
        <color rgb="FF000000"/>
        <rFont val="Arial"/>
      </rPr>
      <t xml:space="preserve">To identify end-user factors at the individual, interpersonal, and structural levels influencing uptake of and adherence to sustained-release injectables among Pre-Exposure Prophylaxis (PrEP)-experienced youth in South Africa. Through in-depth-interviews with 60 youth aged 18-24 years, this research will measure user attitudes, examine perceived barriers and facilitators to use, and discuss preferences between injectable, vaginal ring, and oral PrEP among young women exiting a Phase II trial of intramuscular injectable PrEP (HPTN 076) and a vaginal ring study (Microbicide Trials Network [MTN] 020 ASPIRE), and young women and men who participated in oral PrEP studies (HPTN 067, CHAMPS-SA and iPrEx OLE). 
</t>
    </r>
    <r>
      <rPr>
        <b/>
        <sz val="11"/>
        <color rgb="FF000000"/>
        <rFont val="Arial"/>
      </rPr>
      <t xml:space="preserve">Aim 2. </t>
    </r>
    <r>
      <rPr>
        <sz val="11"/>
        <color rgb="FF000000"/>
        <rFont val="Arial"/>
      </rPr>
      <t xml:space="preserve">To determine the key attributes of a sustained-release injectable that may improve uptake and adherence among PrEP-naïve South African youth aged 18-24. Integrating data from Aim 1, the Investigators will design, and DTHF staff will conduct, a community-based, cross-sectional discrete-choice experiment among 600 “PrEP-naïve” young women and men. Through an audio computer-assisted self-interviewing (ACASI) approach with graphic displays that present product alternatives that vary across attributes and multiple levels of each attribute, the questionnaire will allow the Investigators to measure preferences for specific attributes and relationships among attributes using conjoint analysis techniques. Aim 2 findings will inform injectable technology development, optimization of future injectable PrEP trial designs, and community implementation targeting youth.
</t>
    </r>
  </si>
  <si>
    <t xml:space="preserve">The study consists of two research activities designed to be conducted in parallel, with initial qualitative research informing the development of a discrete-choice experiment.
</t>
  </si>
  <si>
    <t>South Africa
Western Cape province (Cape Town)</t>
  </si>
  <si>
    <t xml:space="preserve">MSM, adolescent women, adolescent men, women, and men ages 18-24.
</t>
  </si>
  <si>
    <t xml:space="preserve">Aim 1 results published to date:
Montgomery ET, Atujuna M, Krogstad E, Hartmann M, Ndwayana S, O'Rourke S, Bekker LG, van der Straten A, Minnis AM. The Invisible Product: Preferences for Sustained-Release, Long-Acting Pre-exposure Prophylaxis to HIV Among South African Youth. JAIDS Journal of Acquired Immune Deficiency Syndromes. 2019 Apr 15;80(5):542-50.
Krogstad EA, Atujuna M, Montgomery ET, et al. Perspectives of South African youth in the development of an implant for HIV prevention. J Int AIDS Soc. 2018;21(e25170):1-10. doi:10.1002/jia2.25170
Aim 1 results presented to date (abstracts available upon request):
M. Atujuna, A. Minnis, M. Hartmann, E. Krogstad, S.B. Ndwayana, S. Orourke, L.-G. Bekker, E.T. Montgomery. Making health a priority: the influence of family structure and household composition on youth’s PrEP use in Cape Town, South Africa. IAS, Paris, 23-26 July 2017.
E. Montgomery, M. Atujuna, S. Ndwayana, E. Krogstad, M. Hartmann, R. Weinrib, L.-G. Bekker, A. Minnis. The invisible product: preferences for long-acting injectable and implantable PrEP among South African youth. IAS, Paris, 23-26 July 2017.
Emily Krogstad, Tsholofelo Malapane, Sheily Ndwayana, Mary Kate Shapley-Quinn, Kgahlisho Manenzhe, Millicent Atujuna, Ellen Luecke, Mookho Malahleha, Khatija Ahmed, Alexandra Minnis, Elizabeth T. Montgomery, Linda-Gail Bekker, Ariane van der Straten. Listening to at-risk youth:  perspectives of young women and men in South Africa on the design of an implant for HIV prevention. AIDS Impact, Cape Town, 13-15 November 2017.
E Krogstad et al, """"Listening to at-risk youth: perspectives of young women and men in South Africa on the design of an implant for HIV prevention."""" Oral presentation. AIDS Impact Conference, Nov 2017, Cape Town, South Africa.
E Krogstad, """"What do providers want in a long-acting HIV prevention method? Perspectives on South African nurses and physicians on the design of an HIV prevention implant"""". Oral presentation (satellite). HIVR4P, Oct 2018, Madrid, Spain.
E Krogstad et al, ‘Perspectives of South African Health Providers on the Design of an HIV Prevention Implant: Learning From Challenges With Contraceptive Implant Rollout’. Poster presentation (P03.12). HIVR4P, Oct 2018, Madrid, Spain.
Aim 2 results presented to date (abstracts available upon request):
Minnis, A, Atujuna, M, Browne, E, Ndwayana, S, Hartmann, M, Sindelo, S, Ngcwayi, N, Boeri, M, Mansfield, C, Bekker, LG, &amp; Montgomery, ET. Attribute Preferences for Long-acting PrEP: Results of a Discrete Choice Experiment with South African Youth. R4P, Madrid, 21-25 October 2018.
Atujuna, M., Minnis, A., &amp; Montgomery, ET. What do end-users want in a long-acting HIV prevention method? Results of a discrete-choice experiment to capture South African youth preferences for long-acting PrEP. Satellite session conducted at R4P, Madrid, 22 October 2018.
Montgomery, E., Browne, E., Atujuna, M, Boeri, M, Mansfield, C, Sindelo, S, Wonxie, T, Hartmann, M, Ndwayana, S, Bekker, LG, &amp; Minnis, A. Young MSM and heterosexual men’s high acceptability of long-acting implants and injections for HIV prevention in South Africa: results of a discrete-choice experiment. IAS, Mexico City, 21-24 July 2019.
Hartmann, M., Minnis, A., Krogstad, E., Ndawayana, S., Sindelo, S., …&amp; Montgomery, E. Engaging youth as long-acting HIV prevention product co-researchers in the iPrevent study in Cape Town, South Africa. IAS, Mexico City, 21-24 July 2019.
Aim 2 publications are forthcoming."
</t>
  </si>
  <si>
    <t xml:space="preserve">Male partner study. Population Council. 
</t>
  </si>
  <si>
    <t>Exploratory study and program
 evaluation
 (Distribution &amp; Delivery)</t>
  </si>
  <si>
    <r>
      <rPr>
        <sz val="11"/>
        <color rgb="FF000000"/>
        <rFont val="Arial"/>
      </rPr>
      <t xml:space="preserve">2018
</t>
    </r>
    <r>
      <rPr>
        <i/>
        <sz val="11"/>
        <color rgb="FF000000"/>
        <rFont val="Arial"/>
      </rPr>
      <t>for Uganda &amp; Swaziland results.</t>
    </r>
  </si>
  <si>
    <t>B&amp;MGF, PEPFAR</t>
  </si>
  <si>
    <t>Using population-based data (2010–2015) in three DREAMS impact evaluation settings in Kenya and South Africa, we describe the demographic characteristics and sexual behaviour of male partners reported by AGYW, and the characteristics of males who report sexual activity with AGYW.</t>
  </si>
  <si>
    <t>Programme Evaluation
1.) From the perspective of male partners, what are the sexual dynamics with AGYW, and their HIV risk understanding? What are the profiles of male partners of AGYW in different ‘hot spots’? 2.) What programs successfully link male partners of AGYW with clinical HIV services? Were the ‘right’ men reached?</t>
  </si>
  <si>
    <t>South Africa, Swaziland, Uganda</t>
  </si>
  <si>
    <t xml:space="preserve">AGYW and their male partners
</t>
  </si>
  <si>
    <r>
      <rPr>
        <sz val="11"/>
        <color rgb="FF000000"/>
        <rFont val="Arial"/>
      </rPr>
      <t xml:space="preserve">Doyle AM, Floyd S, Baisley K, Orindi B, Kwaro D, Mthiyane TN, et al. (2018) Who are the male sexual partners of adolescent girls and young women? Comparative analysis of population data in three settings prior to DREAMS roll-out. PLoS ONE 13(9): e0198783. https://doi.org/10.1371/journal.pone.0198783
</t>
    </r>
    <r>
      <rPr>
        <i/>
        <sz val="11"/>
        <color rgb="FF000000"/>
        <rFont val="Arial"/>
      </rPr>
      <t xml:space="preserve">In all settings, over 90% of recent male partners reported by AGYW were aged &lt;35 years. Median ages of spousal and non-spousal partners were 29 and 23 years respectively in uMkhanyakude (rural South Africa) and 21 and 20 years respectively in Nairobi (urban Kenya). Most males reporting an AGYW partner had never been married (89%) and many were in school (39%). Most male partners reported only 1 AGYW partner in the past year; in Gem (rural Kenya) and Nairobi 25%-29% reported 2+(AGYW or older female) partners. Concurrent partners were reported by 16% of male partners in Gem and 3–4% in uMkhanyakude. Two thirds of male partners in Gem reported testing for HIV in the past 6 months and under half in uMkhanyakude reported testing for HIV in the past year. Almost all (96%) partners in Nairobi were circumcised, compared to 45% in Gem and 43% in uMkhanyakude.
</t>
    </r>
    <r>
      <rPr>
        <sz val="11"/>
        <color rgb="FF000000"/>
        <rFont val="Arial"/>
      </rPr>
      <t xml:space="preserve">Reynolds Z, Gottert A, Luben E, Mamba B, Shabangu P, Dlamini N, et al. (2018) Who are the male partners of adolescent girls and young women in Swaziland? Analysis of survey data from community venues across 19 DREAMS districts. PLoS ONE 13(9): e0203208. </t>
    </r>
    <r>
      <rPr>
        <u/>
        <sz val="11"/>
        <color rgb="FF1155CC"/>
        <rFont val="Arial"/>
      </rPr>
      <t>https://doi.org/10.1371/journal.pone.0203208</t>
    </r>
    <r>
      <rPr>
        <sz val="11"/>
        <color rgb="FF000000"/>
        <rFont val="Arial"/>
      </rPr>
      <t xml:space="preserve">
</t>
    </r>
    <r>
      <rPr>
        <i/>
        <sz val="11"/>
        <color rgb="FF000000"/>
        <rFont val="Arial"/>
      </rPr>
      <t>Men’s average age was 25.7. Sixty-three percent reported female partners ages 15–19, and 70% reported partners ages 20–24 in the last year; of those, 12% and 11% respectively had five or more such partners. Among the 568 male partners of AGYW, 36% reported consistent condom use with their current/last partner. Forty-two percent reported testing for HIV in the last year; 6% were HIV-positive, and of those, 97% were currently on treatment. One-third (37%) reported being circumcised; among uncircumcised, 81% were not considering it. In multivariate analyses, men who reported three or more AGYW partners in the last year were more likely to be HIV-positive (aOR 3.2, 95% CI 1.1,8.8). Men were also less likely to disclose their HIV status to adolescent versus older partners (aOR 0.6, 95% CI 0.4,0.9) and partners more than 5 years younger than themselves (aOR 0.6, 95% CI 0.4,0.9). Results also revealed relatively high unemployment and mobility, substantial financial responsibilities, and periodic homelessness.</t>
    </r>
    <r>
      <rPr>
        <sz val="11"/>
        <color rgb="FF000000"/>
        <rFont val="Arial"/>
      </rPr>
      <t xml:space="preserve">
Gottert A, Pulerwitz J, Siu G, Katahoire A, Okal J, Ayebare F, et al. (2018) Male partners of young women in Uganda: Understanding their relationships and use of HIV testing. PLoS ONE 13(8): e0200920.</t>
    </r>
    <r>
      <rPr>
        <sz val="11"/>
        <color rgb="FF000000"/>
        <rFont val="Arial"/>
      </rPr>
      <t xml:space="preserve"> </t>
    </r>
    <r>
      <rPr>
        <u/>
        <sz val="11"/>
        <color rgb="FF000000"/>
        <rFont val="Arial"/>
      </rPr>
      <t>https://doi.org/10.1371/journal.pone.020092</t>
    </r>
    <r>
      <rPr>
        <u/>
        <sz val="11"/>
        <color rgb="FF000000"/>
        <rFont val="Arial"/>
      </rPr>
      <t>0</t>
    </r>
    <r>
      <rPr>
        <sz val="11"/>
        <color rgb="FF000000"/>
        <rFont val="Arial"/>
      </rPr>
      <t xml:space="preserve">
</t>
    </r>
    <r>
      <rPr>
        <i/>
        <sz val="11"/>
        <color rgb="FF000000"/>
        <rFont val="Arial"/>
      </rPr>
      <t>Most respondents (80%) were married and 28 years old on average. Men saw partner concurrency as pervasive, and half described their own current multiple partners. Having married in their early 20s, over time most men continued to seek out AGYW as new partners, regardless of their own age. Relationships were highly fluid, with casual short-term partnerships becoming more formalized, and more formalized partnerships characterized by periods of separation and outside partnerships. Nearly all men reported recent HIV testing and described testing at distinct relationship points (e.g., when deciding to continue a relationship/get married, or when reuniting with a partner after a separation). Testing often stemmed from distrust of partner behavior, and an HIV-negative status served to validate respondents’ current relationship practices.</t>
    </r>
    <r>
      <rPr>
        <sz val="11"/>
        <color rgb="FF000000"/>
        <rFont val="Arial"/>
      </rPr>
      <t xml:space="preserve">
Population Council. 2018. “Male partners of adolescent girls and young women: relationship characteristics and HIV risk—findings
from DREAMS implementation science research,” DREAMS Results Brief. Washington, DC: Population Council."</t>
    </r>
  </si>
  <si>
    <r>
      <rPr>
        <sz val="11"/>
        <color rgb="FF000000"/>
        <rFont val="Arial"/>
      </rPr>
      <t xml:space="preserve">Doyle AM, Floyd S, Baisley K, Orindi B, Kwaro D, Mthiyane TN, et al. (2018) Who are the male sexual partners of adolescent girls and young women? Comparative analysis of population data in three settings prior to DREAMS roll-out. PLoS ONE 13(9): e0198783. https://doi.org/10.1371/journal.pone.0198783
</t>
    </r>
    <r>
      <rPr>
        <i/>
        <sz val="11"/>
        <color rgb="FF000000"/>
        <rFont val="Arial"/>
      </rPr>
      <t xml:space="preserve">With almost all AGYW’s sexual partners aged 15–34 years, this is an appropriate target group for DREAMS interventions. Encouraging young men to reduce their number of partners and concurrency, and uptake prevention and treatment services such as HIV testing, circumcision and ART is crucial in the effort to reduce HIV among both AGYW and young men.
</t>
    </r>
    <r>
      <rPr>
        <sz val="11"/>
        <color rgb="FF000000"/>
        <rFont val="Arial"/>
      </rPr>
      <t xml:space="preserve">Reynolds Z, Gottert A, Luben E, Mamba B, Shabangu P, Dlamini N, et al. (2018) Who are the male partners of adolescent girls and young women in Swaziland? Analysis of survey data from community venues across 19 DREAMS districts. PLoS ONE 13(9): e0203208. https://doi.org/10.1371/journal.pone.0203208 
</t>
    </r>
    <r>
      <rPr>
        <i/>
        <sz val="11"/>
        <color rgb="FF000000"/>
        <rFont val="Arial"/>
      </rPr>
      <t>Most men identified through community venues reported relationships with AGYW, and these relationships demonstrated substantial HIV risk. Challenging life circumstances suggest structural factors may underlie some risk behaviors. Engaging men in HIV prevention and targeted health services is critical, and informant-identified community venues are promising intervention sites to reach high-risk male partners of AGYW.</t>
    </r>
    <r>
      <rPr>
        <sz val="11"/>
        <color rgb="FF000000"/>
        <rFont val="Arial"/>
      </rPr>
      <t xml:space="preserve">
Gottert A, Pulerwitz J, Siu G, Katahoire A, Okal J, Ayebare F, et al. (2018) Male partners of young women in Uganda: Understanding their relationships and use of HIV testing. PLoS ONE 13(8): e0200920. https://doi.org/10.1371/journal.pone.0200920 
</t>
    </r>
    <r>
      <rPr>
        <i/>
        <sz val="11"/>
        <color rgb="FF000000"/>
        <rFont val="Arial"/>
      </rPr>
      <t xml:space="preserve">Across the three regions in Uganda, findings with partners of AGYW confirm earlier reports in Uganda of multiple concurrent partnerships, and demonstrate substantial HIV testing. Yet they also unearth the degree to which these partnerships are fluid (switching between casual and/or more long-term partnerships), which complicates potential HIV prevention strategies. Context-specific findings around these partnerships and risk are critical to further tailor HIV prevention programs.
</t>
    </r>
    <r>
      <rPr>
        <sz val="11"/>
        <color rgb="FF000000"/>
        <rFont val="Arial"/>
      </rPr>
      <t>Population Council. 2018. “Male partners of adolescent girls and young women: relationship characteristics and HIV risk—findings from DREAMS implementation science research,” DREAMS Results Brief. Washington, DC: Population Council."</t>
    </r>
  </si>
  <si>
    <t xml:space="preserve">MAMAS: Mentoring Adolescent Mothers At School. Drexel University. 
</t>
  </si>
  <si>
    <t>DREAMS Innovation Challenge grantee Drexel University trains mentor mothers to facilitate re-enrollment in secondary school, psychosocial support, and access to a child support grant for young mothers who have dropped out in South Africa.</t>
  </si>
  <si>
    <t xml:space="preserve">Baxter, C., &amp; Abdool Karim, S. (2016). Combination HIV prevention options for young women in Africa. African Journal of AIDS Research, 15(2), 109-121. 
</t>
  </si>
  <si>
    <t>Feasibility/acceptability, in-depth interviews, program evaluation
 (Acceptability &amp; Adherence)</t>
  </si>
  <si>
    <t>Africa Health Research Institute, University College London, Southampton and the London School of Hygiene and Tropical Medicine</t>
  </si>
  <si>
    <t>Leveraging a unique situation of complete surveillance data from Kwazulu-Natal in South Africa and DREAMS HIV prevention for intervention for AGYW roll out, this study will provide evidence for intervention to improve uptake and retention of AGYW and their male partners across multi-level combination HIV prevention and along the HIV treatment and prevention cascade. These findings will inform scale-up of HIV prevention programs and impact on the HIV epidemic and its negative consequences in communities in sub-Saharan Africa hardest hit by the epidemic.</t>
  </si>
  <si>
    <t xml:space="preserve">Feasibility/acceptability, in-depth interviews, program evaluation
</t>
  </si>
  <si>
    <t>South Africa
 KwaZulu Natal province</t>
  </si>
  <si>
    <t xml:space="preserve">Messaging for MTN 034. Routes2Results. 
</t>
  </si>
  <si>
    <t>Qualitative and quantitative
 interviews
 (Marketing &amp; Communications)</t>
  </si>
  <si>
    <t>Microbicide Trials Network (MTN)</t>
  </si>
  <si>
    <t>A Phase IIa trial that seeks to understand the HIV prevention needs and preferences of adolescent girls and young women in sub-Saharan Africa, who are among those most vulnerable to HIV. Specifically, REACH is evaluating how adolescent girls and young women use the monthly dapivirine vaginal ring and Truvada® as daily PrEP (pre-exposure prophylaxis), and their preferences for either or both approaches after using each for six months.  REACH will also collect much needed information on the safety of the approaches in these populations. The study, which began in February 2019, will enroll 300 adolescent girls and young women ages 16-21 at four trial sites in South Africa, Uganda and Zimbabwe, and is expected to be completed late 2021.</t>
  </si>
  <si>
    <t xml:space="preserve">Focus Groups, Interviews, Surveys; Implementation project
</t>
  </si>
  <si>
    <t>Kenya, Zimbabwe, South Africa</t>
  </si>
  <si>
    <t xml:space="preserve">AGYW, 16-21 years old
</t>
  </si>
  <si>
    <t xml:space="preserve">Routes2Results, Understanding consumer preference for prevention products: A high level presentation on qualitative research withYoung Women in South Africa, </t>
  </si>
  <si>
    <t xml:space="preserve">MTN 032. Microbicide Trials Network (MTN).
</t>
  </si>
  <si>
    <t>Qualitative In-Depth Interviews
 and focus groups
 (Acceptability &amp; Adherence)</t>
  </si>
  <si>
    <t>IPM</t>
  </si>
  <si>
    <t>NIH</t>
  </si>
  <si>
    <t>MTN-032 is an exploratory sub-study of the ASPIRE and HOPE trials that explored socio-contextual and trial specific issues which affected participants' adherence to the dapivirine vaginal ring.</t>
  </si>
  <si>
    <t>Malawi, South Africa, Uganda, Zimbabwe</t>
  </si>
  <si>
    <t xml:space="preserve">MTN-034/REACH. Microbicide Trials Network (MTN). 
</t>
  </si>
  <si>
    <t>MTN, IPM</t>
  </si>
  <si>
    <t>NIH, NIAID, NIMH,
 NICHD</t>
  </si>
  <si>
    <t>The primary objectives are to compare the safety of and adherence to the DPV ring and oral PrEP in young women. Secondary objectives are to compare the acceptability of the products, to assess preference between the 2 products, and to compare study product adherence during the third study product use period when study product is chosen against the study product use period during which the study product is randomly assigned.</t>
  </si>
  <si>
    <t>A Phase 2a Crossover Trial Evaluating the Safety of and Adherence to a Vaginal Matrix Ring Containing Dapivirine and Oral Emtricitabine/Tenofovir Disoproxil Fumarate in an Adolescent and Young Adult Female Population</t>
  </si>
  <si>
    <t>South Africa, Kenya, Uganda, Zimbabwe</t>
  </si>
  <si>
    <t xml:space="preserve">Multi-level determinants of uptake and adherence to a novel women-empowered HIV prevention strategy. Johns Hopkins.
</t>
  </si>
  <si>
    <t>Qualitative interviews, quantitative analysis
 (Acceptability &amp; Adherence)</t>
  </si>
  <si>
    <t>Witkoppen Health and Welfare Centre</t>
  </si>
  <si>
    <t>Fogarty</t>
  </si>
  <si>
    <t xml:space="preserve">This implementation research study aims to understand the multilevel risks to uptake and adherence to a woman-empowered HIV prevention strategy. We will leverage data and the study population from a DREAMS Innovations Study assessing acceptability and uptake of an intervention providing HIV self-test kits to adolescent girls and young women to provide to their male partners, in addition to pre-exposure prophylaxis (PrEP) for young women with HIV positive partner or partners who refuse testing. Our approach will utilize an HIV prevention cascade framework to conduct quantitative multilevel analyses with secondary data, along with collection of 96 qualitative interviews with adolescent girls and young women and male partners who fell out at various steps from the HIV prevention cascade.
</t>
  </si>
  <si>
    <t>We will leverage data and the study population from a DREAMS Innovations Study assessing acceptability and uptake of an intervention providing HIV self-test kits to adolescent girls and young women to provide to their male partners, in addition to pre-exposure prophylaxis (PrEP) for young women with HIV positive partner or partners who refuse testing. Our approach will utilize an HIV prevention cascade framework to conduct quantitative multilevel analyses with secondary data, along with collection of 96 qualitative interviews with adolescent girls and young women and male partners who fell out at various steps from the HIV prevention cascade.</t>
  </si>
  <si>
    <t xml:space="preserve">Mvuselelo Male-Friendly Clinic. Witkoppen Health &amp; Welfare Centre. 
</t>
  </si>
  <si>
    <t>DREAMS Innovation Challenge grantee Witkoppen Health and Welfare Centre empowers adolescent girls and young women in South Africa to encourage their male partners to self-test for HIV and to access pre-exposure prophylaxis (PrEP) to protect themselves from HIV.</t>
  </si>
  <si>
    <t xml:space="preserve">Service delivery model
</t>
  </si>
  <si>
    <t xml:space="preserve">AGYW, Men
</t>
  </si>
  <si>
    <t xml:space="preserve">Optimizing Prevention Technology Introduction On Schedule (OPTIONS) / McCann
</t>
  </si>
  <si>
    <t>Qualitative and quantitative
 (Marketing &amp; Communications, Policy)</t>
  </si>
  <si>
    <r>
      <rPr>
        <sz val="11"/>
        <color rgb="FF000000"/>
        <rFont val="Arial"/>
      </rPr>
      <t xml:space="preserve">Ongoing
</t>
    </r>
    <r>
      <rPr>
        <i/>
        <sz val="11"/>
        <color rgb="FF000000"/>
        <rFont val="Arial"/>
      </rPr>
      <t>2015-2020; end-user/demand creation work planned</t>
    </r>
    <r>
      <rPr>
        <sz val="11"/>
        <color rgb="FF000000"/>
        <rFont val="Arial"/>
      </rPr>
      <t>.</t>
    </r>
  </si>
  <si>
    <t>FHI 360, AVAC, Wits RHI, LVCT Health, Pangea</t>
  </si>
  <si>
    <t>Studies will support project aims to: develop evidence-based business cases and coordinated investment strategies for the introduction of prevention products; support country level regulatory approval, policy development, program planning, and marketing and implementation strategies; facilitate and conduct implementation science; and provide technical assistance and support for health systems strengthening with rapid use of data to identify and address implementation bottlenecks throughout the value chain.
 *Additional information to come on specifics of national campaign work. Planning for national campaign guidance development work.</t>
  </si>
  <si>
    <t xml:space="preserve">Market intelligence work, possibly including focus groups, aiming to fill gaps in existing research on acceptance of HIV prevention products and PrEP, and to gain greater understanding of the end user and their influencers.
</t>
  </si>
  <si>
    <t xml:space="preserve">AGYW landscape analysis completed, findings not yet available. Currently in planning stages.
</t>
  </si>
  <si>
    <t xml:space="preserve">Oral PrEP Product Characteristics and Packaging. Mylan.
</t>
  </si>
  <si>
    <t>Interviews/focus groups 
 (Acceptability &amp; Adherence, Product Attributes)</t>
  </si>
  <si>
    <t>Ipsos</t>
  </si>
  <si>
    <t>Examine product characteristics of oral PrEP in order to understand what modifications to the product may lead to uptake and adherence.</t>
  </si>
  <si>
    <t xml:space="preserve">Oral PrEP user-oriented market research study with Ipsos. 60-90 minute in-depth interviews will be conducted.
Key product issues discussed include:
- Size of the pill and possibly scoring the pill so that it is breakable.
- Blister packs instead of bottles, which may come with challenges due to Tenofovir’s stability.
- Color and distinguishing the pill from that taken for treatment.
- Smoother coating so it is easier to swallow.
- Co-packaging with contraception.
</t>
  </si>
  <si>
    <t>Kenya, South Africa</t>
  </si>
  <si>
    <t xml:space="preserve">Women currently on PrEP (18-30); women at risk (18-30); sex workers; Primary care providers (Doctors/Nurses), KOLs and other at-risk people.
</t>
  </si>
  <si>
    <t xml:space="preserve">POWER (Prevention Options for Women Evaluation Research). (2020). University of Washington
</t>
  </si>
  <si>
    <t>PrEP Demonstration Project
 (Pricing, Acceptability &amp; Adherence)</t>
  </si>
  <si>
    <r>
      <rPr>
        <sz val="11"/>
        <color rgb="FF000000"/>
        <rFont val="Arial"/>
      </rPr>
      <t xml:space="preserve">Ongoing
</t>
    </r>
    <r>
      <rPr>
        <i/>
        <sz val="11"/>
        <color rgb="FF000000"/>
        <rFont val="Arial"/>
      </rPr>
      <t>July 2015 - June 2020</t>
    </r>
  </si>
  <si>
    <t>Desmond Tutu HIV Foundation, Kenya Medical Research Institute (KEMRI), Wits Reproductive Health and HIV Institute (WRHI), Carnegie Mellon University ,
 Massachusetts General Hospital (MGH), RTI
 International</t>
  </si>
  <si>
    <r>
      <rPr>
        <b/>
        <sz val="11"/>
        <color rgb="FF000000"/>
        <rFont val="Arial"/>
      </rPr>
      <t>Aim 1:</t>
    </r>
    <r>
      <rPr>
        <sz val="11"/>
        <color rgb="FF000000"/>
        <rFont val="Arial"/>
      </rPr>
      <t xml:space="preserve"> Conduct formative research among African women and health care providers, focusing on motivators and obstacles for initiation of and adherence to microbicides and PrEP, in order to develop effective communication and decision tools and delivery strategies that meet women’s needs integrate with established programs, including regular HIV testing.
</t>
    </r>
    <r>
      <rPr>
        <b/>
        <sz val="11"/>
        <color rgb="FF000000"/>
        <rFont val="Arial"/>
      </rPr>
      <t>Aim 2:</t>
    </r>
    <r>
      <rPr>
        <sz val="11"/>
        <color rgb="FF000000"/>
        <rFont val="Arial"/>
      </rPr>
      <t xml:space="preserve"> Establish open prevention cohorts of HIV-uninfected women and pilot scalable microbicide and PrEP adherence support and delivery strategies in Cape Town and Johannesburg, South Africa, and Kisumu, Kenya. From the formative work, we will design coordinated pilot activities to test within the demonstration cohorts in order to evaluate optimized adherence support and effective delivery models for PrEP and microbicides.   
</t>
    </r>
    <r>
      <rPr>
        <b/>
        <sz val="11"/>
        <color rgb="FF000000"/>
        <rFont val="Arial"/>
      </rPr>
      <t xml:space="preserve">Aim 3: </t>
    </r>
    <r>
      <rPr>
        <sz val="11"/>
        <color rgb="FF000000"/>
        <rFont val="Arial"/>
      </rPr>
      <t xml:space="preserve">Conduct costing analyses, cost-effectiveness analyses and mathematical modeling of the successful piloted delivery approaches and identify optimized packages for multiple contexts.  
</t>
    </r>
    <r>
      <rPr>
        <b/>
        <sz val="11"/>
        <color rgb="FF000000"/>
        <rFont val="Arial"/>
      </rPr>
      <t>Aim 4:</t>
    </r>
    <r>
      <rPr>
        <sz val="11"/>
        <color rgb="FF000000"/>
        <rFont val="Arial"/>
      </rPr>
      <t xml:space="preserve"> Disseminate findings and provide technical assistance. We will translate successful approaches to deliver microbicides and PrEP for African women at risk to programmatic settings."
</t>
    </r>
  </si>
  <si>
    <t xml:space="preserve">Demonstration project, Implementation science research, observational cohort study, open-label
</t>
  </si>
  <si>
    <t>Public and private family planning clinics, testing centers, general health clinics and NGOs in Kisumu, Kenya; Johannesburg (Gauteng) and Cape Town (Western Cape), South Africa</t>
  </si>
  <si>
    <t xml:space="preserve">AGYW, 16-25 years old. Target number of enrollees: 1,000 Kenya, 2,000 South Africa
</t>
  </si>
  <si>
    <t xml:space="preserve">Final data 2020 (preliminary data sooner) 
</t>
  </si>
  <si>
    <t xml:space="preserve">Preferences for PrEP: A Discrete-choice Experiment in General and Key Populations in Gauteng Province, South Africa. Wits RHI.
</t>
  </si>
  <si>
    <t>Discrete-choice experiment
 (Product Preference)</t>
  </si>
  <si>
    <t>1. To quantify the determinants of demand for new HIV prevention technologies and predict changes in uptake according to product characteristics amongst adults and adolescent girls in the general population, and among female sex workers.
2. To estimate the magnitude and direction of substitution of demand for existing and new prevention technologies.
3. To project the likely uptake of individual products amongst these two cohorts
4. To model the impact of combination prevention in Gauteng in terms of HIV infections averted, accounting for variations in predicted uptake
5. To explore how partner characteristics influence preferences for HIV prevention products.</t>
  </si>
  <si>
    <t xml:space="preserve">Discrete choice experiment
</t>
  </si>
  <si>
    <t xml:space="preserve">Gauteng, South Africa
</t>
  </si>
  <si>
    <t xml:space="preserve">200 adolescent girls (16-17), 200 adult women, 200 adult men, 200 FSW
</t>
  </si>
  <si>
    <t xml:space="preserve">HIV protection was the most important attribute to respondents; however, results indicate significant demand among all groups for multipurpose prevention products that offer protection from HIV infection, other STIs, and unwanted pregnancy. All groups demonstrated a strong preference for long-lasting injectable products. There was substantial heterogeneity in preferences within and across population groups.
</t>
  </si>
  <si>
    <t xml:space="preserve">Evaluation of stepped PrEP adherence support for young South African women using a SMART design: PrEP SMART. University of Washington &amp; Wits RHI.
</t>
  </si>
  <si>
    <t>Adherence support models
 (Acceptability &amp; Adherence)</t>
  </si>
  <si>
    <r>
      <rPr>
        <sz val="11"/>
        <color rgb="FF000000"/>
        <rFont val="Arial"/>
      </rPr>
      <t xml:space="preserve">Ongoing
</t>
    </r>
    <r>
      <rPr>
        <i/>
        <sz val="11"/>
        <color rgb="FF000000"/>
        <rFont val="Arial"/>
      </rPr>
      <t>May 2019 - July 2021</t>
    </r>
  </si>
  <si>
    <r>
      <rPr>
        <b/>
        <sz val="11"/>
        <color rgb="FF000000"/>
        <rFont val="Arial"/>
      </rPr>
      <t>Primary objective:</t>
    </r>
    <r>
      <rPr>
        <sz val="11"/>
        <color rgb="FF000000"/>
        <rFont val="Arial"/>
      </rPr>
      <t xml:space="preserve">
1. To evaluate the proportion of young South African women who adhere well to PrEP with regular clinic visits and mHealth interventions alone, the proportion of women who adhere well to PrEP with intensified interventions (i.e. monthly visits and special issue counseling or quarterly visits and drug-level feedback), and the optimal sequence of intensifying adherence support among young women who have low adherence after the first two months of use.
Secondary objectives:
1. To assess the proportion who achieve high adherence early (month 2), and whether high adherence is sustained through month 12.
2. To assess the correlates of PrEP adherence, after adjusting for study arm, including adherence at prior study visits, sociodemographic factors, individual-level and partner-level characteristics, use of adherence support, and risk practices.
3. To assess the proportion of young women who discontinue PrEP, timing of discontinuation, and factors associated with PrEP discontinuation.
4. To characterize SMS response rates and the content and frequency of use of WhatsApp groups.
5. To qualitatively explore factors that influence women’s decisions to use PrEP and adhere to PrEP and their satisfaction/preferences for with their assigned intervention(s).
</t>
    </r>
    <r>
      <rPr>
        <b/>
        <sz val="11"/>
        <color rgb="FF000000"/>
        <rFont val="Arial"/>
      </rPr>
      <t>Exploratory objectives:</t>
    </r>
    <r>
      <rPr>
        <sz val="11"/>
        <color rgb="FF000000"/>
        <rFont val="Arial"/>
      </rPr>
      <t xml:space="preserve">
• To assess HIV incidence and to assess the association with detectable TFV-DP in PrEP users who acquire HIV infection during the study.
• To describe antiretroviral (ARV) drug resistance among women who acquire HIV infection."
</t>
    </r>
  </si>
  <si>
    <t>We will use a SMART design study. Women who accept PrEP will be enrolled and randomized to SOC adherence support (brief counseling) and either WhatsApp groups or weekly two-way SMS messages. These mHealth interventions are aimed at increasing PrEP adherence during follow-up by providing peer support for PrEP adherence (WhatsApp groups), clinical support to manage side effects and address adherence issues (SMS messages), and reminders about daily PrEP pill-taking (both WhatsApp groups and SMS messages). Women who do not have high adherence at month 2 will be re-randomized t also receive either monthly visits with problem-focused counseling or quarterly drug level feedback. The primary outcome for the combined intervention is the proportion with high adherence measured by TFV-DP levels at 9 months. Secondary outcomes include measuring TFV-DP at 2 months to assess short-term intervention effects on PrEP use and at 12 months to assess durability of adherence over time.</t>
  </si>
  <si>
    <t>350 young women</t>
  </si>
  <si>
    <t xml:space="preserve">Product preferences and attributes when considering injectables, microbicides, vaginal ring, diaphragm, male and female condoms for STI protection, pregnancy prevention, HIV prevention and side effects. London School of Hygiene and Tropical Medicine (LSHTM). 
</t>
  </si>
  <si>
    <t>Discrete-choice experiment
 (Product Preference, Product Attributes)</t>
  </si>
  <si>
    <t>University of Bristol</t>
  </si>
  <si>
    <t>USAID/PATH &amp; OPTIONS (USAID)</t>
  </si>
  <si>
    <t>??</t>
  </si>
  <si>
    <t>Not Available</t>
  </si>
  <si>
    <t xml:space="preserve">Strategic Evaluation Framework: Fieldwide context, limitations, and next steps for market-based strategies in HIV prevention and multi-purpose prevention technologies (MPTs) product development. Coalition Advancing Multipurpose Innovations (CAMI). 
</t>
  </si>
  <si>
    <t>Key Informant Discussions
 (Marketing &amp; Communications)</t>
  </si>
  <si>
    <t>Routes2Results</t>
  </si>
  <si>
    <t>USAID/OHA</t>
  </si>
  <si>
    <t>End-user study focused on generating insights from key informant discussions.</t>
  </si>
  <si>
    <t xml:space="preserve">Supporting Operational AIDS Research (PROJECT SOAR): 
Does Shifting Gender Norms on the Community Level Lead to Increased HIV Services Uptake?. Population Council.
</t>
  </si>
  <si>
    <t>To assess whether community-based HIV prevention group meetings that link HIV prevention, gender norms, and sexual and gender-based violence education are effective in increasing the use of quality HIV services and reducing HIV incidence in South Africa.</t>
  </si>
  <si>
    <t>Randomized controlled trial</t>
  </si>
  <si>
    <t>Not availabe</t>
  </si>
  <si>
    <t xml:space="preserve">The Quatro Study: Acceptability study of (placebo) vaginal delivery forms for preventing HIV and unintended pregnancy among young women in Zimbabwe and South Africa. (2019). CONRAD.
</t>
  </si>
  <si>
    <t>Acceptability, preferences, user experience and effect, discrete-choice experiment
 (Acceptability &amp; Adherence, Product Preference, Product Attributes)</t>
  </si>
  <si>
    <r>
      <rPr>
        <sz val="11"/>
        <color rgb="FF000000"/>
        <rFont val="Arial"/>
      </rPr>
      <t xml:space="preserve">2019 &amp; 2020
</t>
    </r>
    <r>
      <rPr>
        <i/>
        <sz val="11"/>
        <color rgb="FF000000"/>
        <rFont val="Arial"/>
      </rPr>
      <t>multiple publications</t>
    </r>
    <r>
      <rPr>
        <sz val="11"/>
        <color rgb="FF000000"/>
        <rFont val="Arial"/>
      </rPr>
      <t xml:space="preserve">
</t>
    </r>
  </si>
  <si>
    <t>RTI International; UZ-UCSF Collaborative Research Programme; MatCH Research</t>
  </si>
  <si>
    <t>USAID, B&amp;MGF</t>
  </si>
  <si>
    <t>The purpose of the Quatro study is to assess the acceptability, preferences, user experience and effect on sexual behavior of four different vaginal microbicide or MPT delivery forms
 The study also examines adherence to the dosage forms through objective markers, developed for each dosage form prior to the commencement of the study.</t>
  </si>
  <si>
    <t xml:space="preserve">Use of placebo products in 18-30 year old African women: rapidly disintegrating vaginal insert, intravaginal ring (IVR), film and gel. 
Key informant interviews to determine provider attitudes towards the different products, including rapidly disintegrating vaginal insert, intravaginal ring (IVR), film, gel. Key informant interviews to explore appropriate educational and marketing materials and messages for each delivery form.
Measures:
- Change from baseline in ratings and relative preference rankings of four vaginal delivery forms
- Attributes least and most favored for the vaginal delivery forms as measured by discreet choice experiment
- Adherence assessed by self-report via questionnaire
- Adherence assessed by objective biomarkers, utilizing antibodies, tagged recombinant proteins, biochemical
assays and/or spectroscopy </t>
  </si>
  <si>
    <t>South Africa, Zimbabwe</t>
  </si>
  <si>
    <t>18-30 year old African women</t>
  </si>
  <si>
    <r>
      <rPr>
        <sz val="11"/>
        <color rgb="FF000000"/>
        <rFont val="Arial"/>
      </rPr>
      <t xml:space="preserve">Weinrib, R., Browne, E.N., Shapley-Quinn, M.K. et al. Perspectives from Young South African and Zimbabwean Women on Attributes of Four (Placebo) Vaginal Microbicide Delivery Forms. AIDS Behav 24, 637–647 (2020). https://doi.org/10.1007/s10461-019-02576-8
</t>
    </r>
    <r>
      <rPr>
        <i/>
        <sz val="11"/>
        <color rgb="FF000000"/>
        <rFont val="Arial"/>
      </rPr>
      <t>Overall opinions of products and their individual attributes were generally positive; all products were rated either 4 or a 5 by ≥ 50% of participants. Attributes related to ease of use and interference with normal activities were the most salient predictors of satisfaction. Preferences for duration of use tended toward relatively shorter use periods for the ring (i.e., 1–3 months vs. 12 months) and for coitally independent dosing for the on-demand products.</t>
    </r>
    <r>
      <rPr>
        <sz val="11"/>
        <color rgb="FF000000"/>
        <rFont val="Arial"/>
      </rPr>
      <t xml:space="preserve">
Weinrib R, Browne EN, Shapley-Quinn MK, et al. Perspectives from Young South African and Zimbabwean Women on Attributes of Four (Placebo) Vaginal Microbicide Delivery Forms. AIDS and Behavior. June 20</t>
    </r>
    <r>
      <rPr>
        <sz val="11"/>
        <color rgb="FF000000"/>
        <rFont val="Arial"/>
      </rPr>
      <t xml:space="preserve">19. </t>
    </r>
    <r>
      <rPr>
        <u/>
        <sz val="11"/>
        <color rgb="FF000000"/>
        <rFont val="Arial"/>
      </rPr>
      <t>https://doi.org/10.1007/s10461-019-025</t>
    </r>
    <r>
      <rPr>
        <u/>
        <sz val="11"/>
        <color rgb="FF000000"/>
        <rFont val="Arial"/>
      </rPr>
      <t>76-8</t>
    </r>
    <r>
      <rPr>
        <sz val="11"/>
        <color rgb="FF000000"/>
        <rFont val="Arial"/>
      </rPr>
      <t xml:space="preserve">
End‐user preference for and choice of four vaginally delivered HIV prevention methods among young women in South Africa and Zimbabwe: the Quatro Clinical Crossover Study, JIAS, May</t>
    </r>
    <r>
      <rPr>
        <sz val="11"/>
        <color rgb="FF000000"/>
        <rFont val="Arial"/>
      </rPr>
      <t xml:space="preserve"> 2019.
</t>
    </r>
    <r>
      <rPr>
        <u/>
        <sz val="11"/>
        <color rgb="FF000000"/>
        <rFont val="Arial"/>
      </rPr>
      <t>http://webcasts.hivr4p.org/console/player/40337?mediaType=audio&amp;&amp;crd_fl=0&amp;ssmsrq=1540550062289&amp;ctms=5000&amp;csm</t>
    </r>
    <r>
      <rPr>
        <u/>
        <sz val="11"/>
        <color rgb="FF000000"/>
        <rFont val="Arial"/>
      </rPr>
      <t xml:space="preserve">srq=5420
</t>
    </r>
  </si>
  <si>
    <r>
      <rPr>
        <sz val="11"/>
        <color rgb="FF000000"/>
        <rFont val="Arial"/>
      </rPr>
      <t xml:space="preserve">Weinrib, R., Browne, E.N., Shapley-Quinn, M.K. et al. Perspectives from Young South African and Zimbabwean Women on Attributes of Four (Placebo) Vaginal Microbicide Delivery Forms. AIDS Behav 24, 637–647 (2020). https://doi.org/10.1007/s10461-019-02576-8
</t>
    </r>
    <r>
      <rPr>
        <i/>
        <sz val="11"/>
        <color rgb="FF000000"/>
        <rFont val="Arial"/>
      </rPr>
      <t>How well a product fit in with participants’ lifestyles was important to their overall satisfaction. For on-demand products, greater flexibility around timing of use was desired, to avoid coital dependency of the dosing.</t>
    </r>
  </si>
  <si>
    <t xml:space="preserve">Eakle, R., Gomez, G. B., Naicker, N., Bothma, R., Mbogua, J., Cabrera Escobar, M. A., ... &amp; TAPS Demonstration Project Team. (2017). HIV pre-exposure prophylaxis and early antiretroviral treatment among female sex workers in South Africa: results from a prospective observational demonstration project. PLoS medicine, 14(11), e1002444.
</t>
  </si>
  <si>
    <t>PrEP Demonstration Project
 (Distribution &amp; Delivery)</t>
  </si>
  <si>
    <r>
      <rPr>
        <sz val="11"/>
        <color rgb="FF000000"/>
        <rFont val="Arial"/>
      </rPr>
      <t>2017 &amp; 20</t>
    </r>
    <r>
      <rPr>
        <sz val="11"/>
        <color rgb="FF000000"/>
        <rFont val="Arial"/>
      </rPr>
      <t>18</t>
    </r>
    <r>
      <rPr>
        <sz val="11"/>
        <color rgb="FF000000"/>
        <rFont val="Arial"/>
      </rPr>
      <t xml:space="preserve">
</t>
    </r>
    <r>
      <rPr>
        <i/>
        <sz val="11"/>
        <color rgb="FF000000"/>
        <rFont val="Arial"/>
      </rPr>
      <t>multiple publications</t>
    </r>
  </si>
  <si>
    <r>
      <rPr>
        <sz val="11"/>
        <color rgb="FF000000"/>
        <rFont val="Arial"/>
      </rPr>
      <t>WRHI
Australian Research Centre in Sex, Health &amp; Society, La Trobe University, Australia  (</t>
    </r>
    <r>
      <rPr>
        <i/>
        <sz val="11"/>
        <color rgb="FF000000"/>
        <rFont val="Arial"/>
      </rPr>
      <t>one author only)</t>
    </r>
  </si>
  <si>
    <t>To evaluate whether oral PrEP and immediate treatment can be rolled out within a combination prevention and care approach tailored to needs of 400 HIV-negative and 300 HIV-positive female sex workers.</t>
  </si>
  <si>
    <t xml:space="preserve">TAPS was a prospective observational cohort study with 2 groups receiving interventions delivered in existing service settings: (1) PrEP as part of combination prevention for HIV-negative FSWs and (2) early ART for HIV-positive FSWs.
FGDs were conducted in two clinic‐based sites in Johannesburg and Pretoria. They aimed to explore community‐level, multi‐dimensional acceptability of PrEP within the context of imminent implementation alongside early ART in the TAPS Demonstration Project. </t>
  </si>
  <si>
    <r>
      <rPr>
        <sz val="11"/>
        <color rgb="FF000000"/>
        <rFont val="Arial"/>
      </rPr>
      <t xml:space="preserve">South Africa (Gauteng)
</t>
    </r>
    <r>
      <rPr>
        <i/>
        <sz val="11"/>
        <color rgb="FF000000"/>
        <rFont val="Arial"/>
      </rPr>
      <t>Study sites include: FSW Programme within existing Public Sector and NGO clinics in the RHI Research Centre, Hillbrow, Johannesburg and Sediba Hope Clinic, Pretoria, South Africa</t>
    </r>
  </si>
  <si>
    <t>400 HIV-negative and 300 HIV-positive female sex workers.over 18 years old</t>
  </si>
  <si>
    <r>
      <rPr>
        <sz val="11"/>
        <color rgb="FF000000"/>
        <rFont val="Arial"/>
      </rPr>
      <t xml:space="preserve">Eakle R, Gomez GB, Naicker N, Bothma R, Mbogua J, Cabrera Escobar MA, et al. (2017) HIV pre-exposure prophylaxis and early antiretroviral treatment among female sex workers in South Africa: Results from a prospective observational demonstration project. PLoS Med 14(11):e1002444.
</t>
    </r>
    <r>
      <rPr>
        <i/>
        <sz val="11"/>
        <color rgb="FF000000"/>
        <rFont val="Arial"/>
      </rPr>
      <t xml:space="preserve">The main outcome was programme retention at 12 months of follow-up. Of the 947 FSWs initially seen in clinic, 692 were HIV tested. HIV prevalence was 49%. Among those returning to clinic after HIV testing and clinical screening, 93% of the women who were HIV-negative were confirmed as clinically eligible for PrEP (n = 224/241), and 41% (n = 110/270) of the women who were HIV-positive had CD4 counts within National Department of Health ART initiation guidelines at assessment. Of the remaining women who were HIV-positive, 93% were eligible for early ART (n = 148/160). From those eligible, 98% (n = 219/224) and 94% (n = 139/148) took up PrEP and early ART, respectively. At baseline, a substantial fraction of women had a steady partner, worked in brothels, and were born in Zimbabwe. Of those enrolled, 22% on PrEP (n = 49/219) and 60% on early ART (n = 83/139) were seen at 12 months; we observed high rates of loss to follow-up: 71% (n = 156/219) and 30% (n = 42/139) in the PrEP and early ART groups, respectively. Little change over time was reported in consistent condom use or the number of sexual partners in the last 7 days, with high levels of consistent condom use with clients and low use with steady partners in both study groups. There were no seroconversions on PrEP and 7 virological failures on early ART among women remaining in the study. Reported adherence to PrEP varied over time between 70% and 85%, whereas over 90% of participants reported taking pills daily while on early ART. Data on provider-side costs were also collected and analysed. The total cost of service delivery was approximately US$126 for PrEP and US$406 for early ART per person-year. 
</t>
    </r>
    <r>
      <rPr>
        <sz val="11"/>
        <color rgb="FF000000"/>
        <rFont val="Arial"/>
      </rPr>
      <t xml:space="preserve">Eakle R, Bourne A, Mbogua J, Mutanha N, Rees H. Exploring acceptability of oral PrEP prior to implementation among female sex workers in South Africa. J Int AIDS Soc. 2018;21(2):e25081. doi:10.1002/jia2.25081
</t>
    </r>
    <r>
      <rPr>
        <i/>
        <sz val="11"/>
        <color rgb="FF000000"/>
        <rFont val="Arial"/>
      </rPr>
      <t>Overall, there was strong acceptability of PrEP among participants and positive anticipation for the imminent delivery of PrEP in the local sex worker clinics. Themes arising from the discussions exploring aspects of PrEP acceptability included: awareness and understanding of PrEP; PrEP motivations including choice, control, and vulnerability, managing PrEP risks and worries; and, de‐stigmatizing and empowering PrEP delivery. Participant discussions and recommendations highlighted the importance of developing clear education and messaging to accurately convey the concept of PrEP, and intervention integration into supportive and tailored services.</t>
    </r>
    <r>
      <rPr>
        <sz val="11"/>
        <color rgb="FF000000"/>
        <rFont val="Arial"/>
      </rPr>
      <t xml:space="preserve">
R. Eakle et al., “They must understand us as sex workers”: Health service perspectives among female sex workers in the context of PrEP and early ART introduction in the TAPS Demonstration Project, South Africa, IAS 2018, http://programme.aids2018.org/Abstract/Print/?abstractid=5143. 
</t>
    </r>
  </si>
  <si>
    <r>
      <rPr>
        <sz val="11"/>
        <color rgb="FF000000"/>
        <rFont val="Arial"/>
      </rPr>
      <t xml:space="preserve">Eakle R, Gomez GB, Naicker N, Bothma R, Mbogua J, Cabrera Escobar MA, et al. (2017) HIV pre-exposure prophylaxis and early antiretroviral treatment among female sex workers in South Africa: Results from a prospective observational demonstration project. PLoS Med 14(11):e1002444.
</t>
    </r>
    <r>
      <rPr>
        <i/>
        <sz val="11"/>
        <color rgb="FF000000"/>
        <rFont val="Arial"/>
      </rPr>
      <t xml:space="preserve">PrEP and early ART services can be implemented within FSW routine services in high prevalence, urban settings. We observed good uptake for both PrEP and early ART; however, retention rates for PrEP were low. Retention rates for early ART were similar to retention rates for the current standard of care. While the cost of the interventions was higher than previously published, there is potential for cost reduction at scale. The TAPS Demonstration Project results provided the basis for the first government PrEP and early ART guidelines and the rollout of the national sex worker HIV programme in South Africa. The main limitations of this study include the lack of a control group, which was not included due to ethical considerations; clinical study requirements imposed when PrEP was not approved through the regulatory system, which could have affected uptake; and the timing of the implementation of a national sex worker HIV programme, which could have also affected uptake and retention.
</t>
    </r>
    <r>
      <rPr>
        <sz val="11"/>
        <color rgb="FF000000"/>
        <rFont val="Arial"/>
      </rPr>
      <t xml:space="preserve">
Eakle R, Bourne A, Mbogua J, Mutanha N, Rees H. Exploring acceptability of oral PrEP prior to implementation among female sex workers in South Africa. J Int AIDS Soc. 2018;21(2):e25081. doi:10.1002/jia2.25081
</t>
    </r>
    <r>
      <rPr>
        <i/>
        <sz val="11"/>
        <color rgb="FF000000"/>
        <rFont val="Arial"/>
      </rPr>
      <t>Through the course of these FGDs, PrEP became a positive and highly anticipated prevention option among the FSWs participants who endorsed implementation in their communities. Effective integration of PrEP into existing services will include comprehensive health programming where ART is also available, appropriate messaging, and support.</t>
    </r>
  </si>
  <si>
    <t xml:space="preserve">The TRIO study: Acceptability of different MPT delivery methods (Placebo). (2019). RTI International. 
</t>
  </si>
  <si>
    <t>Communications/ Market Research 
 - End user
 - Provider
 - Influencers
 (Acceptability &amp; Adherence, Product Attributes, Product Preference)</t>
  </si>
  <si>
    <r>
      <rPr>
        <sz val="11"/>
        <color rgb="FF000000"/>
        <rFont val="Arial"/>
      </rPr>
      <t xml:space="preserve">2019
</t>
    </r>
    <r>
      <rPr>
        <i/>
        <sz val="11"/>
        <color rgb="FF000000"/>
        <rFont val="Arial"/>
      </rPr>
      <t>multiple publications</t>
    </r>
  </si>
  <si>
    <t>Setshaba Research Centre and Impact Research and Development Organization</t>
  </si>
  <si>
    <t>Seeks to evaluate the acceptability of three multipurpose, prevention technologies (MPTs) as delivery forms for HIV prevention and unintended pregnancy among young women in Kenya and South Africa.</t>
  </si>
  <si>
    <t xml:space="preserve">The three MPTs include tablet, ring and injection.
IDIs with HCP, FGD and IDIs with end users, and IDIs with their male partners
Approval ratings and stated choice among the products was collected at baseline. Factors influencing stated product choice were explored using multivariable multinomial logistic regression. 
</t>
  </si>
  <si>
    <t xml:space="preserve">Women (18-30)
</t>
  </si>
  <si>
    <r>
      <rPr>
        <sz val="11"/>
        <color rgb="FF000000"/>
        <rFont val="Arial"/>
      </rPr>
      <t xml:space="preserve">
RELATED PUBLICATIONS
Lutnick, A., Shapley-Quinn, M. K., Manenzhe, K. N., Onyango, J., Agot, K., Ahmed, K., &amp; van der Straten, A. (2019). Two Birds with One Stone: Health Care Providers’ Perspectives about Prevention Technologies in Kenya and South Africa. Journal of the International Association of Providers of AIDS Care (JIAPAC). 
</t>
    </r>
    <r>
      <rPr>
        <i/>
        <sz val="11"/>
        <color rgb="FF000000"/>
        <rFont val="Arial"/>
      </rPr>
      <t>Four themes emerged related to health care providers’ reported interest in offering the proposed MPTs: (1) perceptions of young women’s interest in the MPTs, (2) considerations about product administration, (3) feedback about product attributes, and (4) providers’ training needs. Overwhelmingly, health care providers are eager to offer a product that prevents both HIV and unintended pregnancy in young women.</t>
    </r>
    <r>
      <rPr>
        <sz val="11"/>
        <color rgb="FF000000"/>
        <rFont val="Arial"/>
      </rPr>
      <t xml:space="preserve">
“We are not the same”: African women’s view of multipurpose prevention products in the TRIO clinical study, Int J Women's Health, Feb. 2019.
</t>
    </r>
    <r>
      <rPr>
        <i/>
        <sz val="11"/>
        <color rgb="FF000000"/>
        <rFont val="Arial"/>
      </rPr>
      <t>The majority (62%) of women in Trio stated they would choose injections, 27% would choose tablets and 11% would choose the ring. Significant predictors of choice included past experience with similar contraceptive delivery forms, age, and citing frequency of use as important. Ring choice was higher for older (25–30) women than for younger (18–24) women (aRR = 3.1; p &lt; 0.05). These results highlight the importance of familiarity in MPT product choice of potential for variations in MPT preference by age.</t>
    </r>
    <r>
      <rPr>
        <sz val="11"/>
        <color rgb="FF000000"/>
        <rFont val="Arial"/>
      </rPr>
      <t xml:space="preserve">
Young Women's Stated Preferences for Biomedical HIV Prevention Results of a Discrete Choice Experiment in Kenya and South Africa, JAIDS, April 2019.
</t>
    </r>
    <r>
      <rPr>
        <i/>
        <sz val="11"/>
        <color rgb="FF000000"/>
        <rFont val="Arial"/>
      </rPr>
      <t xml:space="preserve">HIV prevention efficacy was a strong determinant of stated choice overall; however, in South Africa, delivery form was just as important, with an injection every 2–3 months most preferred and a daily oral tablet least preferred. In Kenya, product-experienced women preferred monthly injections and least preferred a monthly ring. Respondents indicated a preference for multipurpose prevention technologies that combine HIV and pregnancy protection. Latent class analyses confirmed these findings and delineated heterogeneity in preferences across subgroups defined by age, past experience with the delivery forms, and education.
</t>
    </r>
    <r>
      <rPr>
        <sz val="11"/>
        <color rgb="FF000000"/>
        <rFont val="Arial"/>
      </rPr>
      <t xml:space="preserve">
Straten Avd et al., The Tablets, Ring, Injections as Options (TRIO) study: what young African women chose and used for future HIV and pregnancy prevention, Journal of the International AIDS Society 2018, 21:e25094, https://doi.org/10.1002/jia2.25094 
</t>
    </r>
    <r>
      <rPr>
        <i/>
        <sz val="11"/>
        <color rgb="FF000000"/>
        <rFont val="Arial"/>
      </rPr>
      <t>After trying each product, 85% preferred a TRIO product over condoms. Injections were chosen most (64%, 95% confidence interval (CI) 58%, 70%; p &lt; 0.001), and by more South Africans than Kenyans (odds ratio (OR) 2.01, 95% CI: 1.17, 3.43; p = 0.01). There was no significant difference in choosing tablets versus ring (21%, 95% CI: 16%, 26% vs. 15%, 95% CI: 11%, 20%; p = 0.11). Tablet and ring adherence, based on direct observations and self-reports, improved over time. However, participants' self-reported use of tablets did not match objective data from the electronic dose monitoring device. Participants were fully compliant with injections.</t>
    </r>
  </si>
  <si>
    <r>
      <rPr>
        <sz val="11"/>
        <color rgb="FF000000"/>
        <rFont val="Arial"/>
      </rPr>
      <t xml:space="preserve">
RELATED PUBLICATIONS
“We are not the same”: African women’s view of multipurpose prevention products in the TRIO clinical study, Int J Women's Health, Feb. 2019
</t>
    </r>
    <r>
      <rPr>
        <i/>
        <sz val="11"/>
        <color rgb="FF000000"/>
        <rFont val="Arial"/>
      </rPr>
      <t xml:space="preserve">Rather than choosing a product to use based on the product’s perceived advantages, women’s choices were based on the unfavorable attributes of other TRIO products. Moreover, the importance that women placed on a given disadvantage varied. Disadvantages that women deemed as most important emerged as a greater driver of product preference than selecting products based on their advantages and favorable characteristics
</t>
    </r>
    <r>
      <rPr>
        <sz val="11"/>
        <color rgb="FF000000"/>
        <rFont val="Arial"/>
      </rPr>
      <t xml:space="preserve">Young Women's Stated Preferences for Biomedical HIV Prevention Results of a Discrete Choice Experiment in Kenya and South Africa, JAIDS, April 2019.
</t>
    </r>
    <r>
      <rPr>
        <i/>
        <sz val="11"/>
        <color rgb="FF000000"/>
        <rFont val="Arial"/>
      </rPr>
      <t xml:space="preserve">Despite an overall preference for products with high efficacy, we identified attributes salient to future uptake and use of HIV prevention products. Preferences for injectable products underscored interest in this pre-exposure prophylaxis delivery form. Likewise, the multipurpose prevention technology feature was valued in both Kenya and South Africa and most influenced interest in vaginal rings.
</t>
    </r>
    <r>
      <rPr>
        <sz val="11"/>
        <color rgb="FF000000"/>
        <rFont val="Arial"/>
      </rPr>
      <t xml:space="preserve">Straten Avd et al., The Tablets, Ring, Injections as Options (TRIO) study: what young African women chose and used for future HIV and pregnancy prevention, Journal of the International AIDS Society 2018, 21:e25094, https://doi.org/10.1002/jia2.25094 
</t>
    </r>
    <r>
      <rPr>
        <i/>
        <sz val="11"/>
        <color rgb="FF000000"/>
        <rFont val="Arial"/>
      </rPr>
      <t>In this population at risk for HIV and pregnancy, all participants agreed to choose and use a placebo MPT delivery form. A majority of participants preferred TRIO products to male condoms, an existing MPT. Injections were most liked and best used, however, they are years away from reaching the clinics. In the meantime, expanding the availability of tablets and giving access to rings can begin to fulfill the promise of choice for HIV prevention technologies and inform the development of suitable delivery forms as MPT.</t>
    </r>
  </si>
  <si>
    <t xml:space="preserve">Sturke, R., Vorkoper, S., Bekker, L. G., Ameyan, W., Luo, C., Allison, S., ... &amp; Guay, L. (2020). Fostering successful and sustainable collaborations to advance implementation science: the adolescent HIV prevention and treatment implementation science alliance. Journal of the International AIDS Society, 23, e25572.
</t>
  </si>
  <si>
    <r>
      <rPr>
        <sz val="11"/>
        <color rgb="FF000000"/>
        <rFont val="Arial"/>
      </rPr>
      <t xml:space="preserve">Planned
</t>
    </r>
    <r>
      <rPr>
        <i/>
        <sz val="11"/>
        <color rgb="FF000000"/>
        <rFont val="Arial"/>
      </rPr>
      <t>2016-2021</t>
    </r>
  </si>
  <si>
    <t>United Nations Children’s
 Fund (UNICEF)</t>
  </si>
  <si>
    <t>UNITAID</t>
  </si>
  <si>
    <t>To increase accessibility of PrEP for eligible adolescent population in the project implementation areas, demonstrate effective use of PrEP among adolescents enrolled on the project; and, generate knowledge on the use of PrEP by eligible adolescents shared.
The project will address regulatory, structural and capacity challenges in offering PrEP to adolescents, thus expanding availability and use of PrEP
- Test different models for improving adherence including adherence improvement self-management strategies, SMS reminders, PrEP peer brothers and sisters, support groups, resilience support, m-Health
and the use of social media.
- Map available technical capacities to implement PrEP among adolescents as well as the HIV expenditure on PrEP within national HIV programs.</t>
  </si>
  <si>
    <t>Not available</t>
  </si>
  <si>
    <t>South Africa, Brazil, Thailand
Western Cape, Gauteng, KwaZulu-Natal, South Africa
(Belo Horizonte, Salvador and Sao Paulo, Brazil; Bangkok, Chiang Mai, Maha Sarakham and Sogkhla, Thailand)</t>
  </si>
  <si>
    <t xml:space="preserve">Sexually active adolescents, 15-19 years old, 
Target number of enrollees: 2,500 in Brazil, 10,000 in South
Africa, 2,500 in Thailand
</t>
  </si>
  <si>
    <t xml:space="preserve">Young Mothers Programme (YMP). Future of the African Daughter Project.  
</t>
  </si>
  <si>
    <t>DREAMS Innovation Challenge grantee Future of the African Daughter empowers young mothers returning to school in South Africa with counseling, mentorship, life skills, digital learning, and workshops on re-negotiating relationships.</t>
  </si>
  <si>
    <t xml:space="preserve">Structured Ethnographic Market Research Study. NIH.
</t>
  </si>
  <si>
    <t>Market research
 (Marketing &amp; Communications)</t>
  </si>
  <si>
    <t>NIAID, DAIDS, PSP in collaboration with the Smith School of Business of the University of Maryland</t>
  </si>
  <si>
    <t>To assess product attributes, positioning, and messaging to drive adoption and use of new personal use products among adolescents and young South African women</t>
  </si>
  <si>
    <t>Ethnographic study .
Study based on observational in-context depthnographies, real life experiential journeys, and quantitative psychographic segmentation.</t>
  </si>
  <si>
    <t xml:space="preserve">Urban and peri urban adolescents and young women (age range 14-25) who live in low income areas
</t>
  </si>
  <si>
    <t xml:space="preserve">The project’s findings will serve as inputs to help NIAID identify those product attributes, packaging, messaging, and branding that will be used for the development of HIV biomedical prevention products that are more likely to be accepted and used.
</t>
  </si>
  <si>
    <t xml:space="preserve">AYAZAZI; Investigating Patterns of Behavioural and Biomedical Risk for HIV Acquisition and Vaccine Trial Preparedness among Adolescents and Young Adults in a Priority Setting. Maternal Adolescent and Child Health (MatCH) Research Unit. (2018).
</t>
  </si>
  <si>
    <t>Service delivery model
(Distribution &amp; Delivery)</t>
  </si>
  <si>
    <r>
      <rPr>
        <sz val="11"/>
        <color rgb="FF000000"/>
        <rFont val="Arial"/>
      </rPr>
      <t xml:space="preserve">2018
</t>
    </r>
    <r>
      <rPr>
        <i/>
        <sz val="11"/>
        <color rgb="FF000000"/>
        <rFont val="Arial"/>
      </rPr>
      <t>multiple publications</t>
    </r>
  </si>
  <si>
    <t>MatCH</t>
  </si>
  <si>
    <t>Canadian HIV Vaccine Initiative, Canadian Institutes for Health Research Via Simon Fraser University, Canada.</t>
  </si>
  <si>
    <t>The study aimed to identify, understand and link socio-behavioural, clinical, and biomedical patterns of risk for HIV acquisition and vaccine trial preparedness using a mixed method approach.</t>
  </si>
  <si>
    <t>This study developed a cohort of adolescents and young adults in Soweto and Durban aged between 16-24 (AYA) who were either known to be HIV negative or did not know their HIV status.
Youth were divided into 8 focus groups in order to rank HIV prevention options</t>
  </si>
  <si>
    <t>South Africa
 Gauteng province (Soweto)
 KZN province (Durban)</t>
  </si>
  <si>
    <t>Adolescents and young adults aged between 16-24</t>
  </si>
  <si>
    <t xml:space="preserve">Barriers to reaching most at-risk youth include lack of parental consent. If youth don’t have parental consent they can’t be part of the study (i.e., don’t have a guardian or don’t want to talk to their parents). High levels of retention in the study have been linked to the parental consent
- Risk perception of participants is low. Nearly all participants say they are not at risk, however 30-40% will go on to acquire HIV in the next 10 years, and many have lost parents to HIV. When asked if their peers are at risk they say yes.
- Importance of youth-friendly language in service delivery (ensuring language that doesn’t problematize and gets at openness). Stigmatized behaviors are an example, such as saying, “lots of sexual partners,” and then having an AGYW think, “I’m not a slut so I’m not at risk.” It should be more nuanced, such as: “having sex with partners within your age group with condoms means you are not at risk.”
- Youth are a highly mobile population spending time at school, work or with a boyfriend (visiting one in another area etc.) Often they have limited money and phones that are shut off. Retention is a huge challenge in this study, as well as with programs engaging youth in general.
- Physical service delivery space important. Ayazazi in central Durban is downtown in a commercial office building and very different outreach efforts are reported between that site and the Soweto clinic site. A safe and trusting space needs to be created. Ayazazi is housed in a downtown, commercial office building in Central Durban, which requires very different outreach mechanisms than the clinic site in Soweto. They need to create a safe space to develop trust with the community.
- Youth as part of service delivery. It is important for youth to see themselves reflected in their care: sex, gender, race and levels of privilege.
- Missed opportunity with STIs. We have a picture of what HIV looks like before there is an infection with STIs, and STI testing should be a trigger for HIV risk. Seeing very high rates of BVI (60%).
- Lack of understanding by providers and program implementers of fundamental sexual health and sexuality of AGYW. The complexities of expectations vs. reality (virginity before marriage etc.), and the understanding that AGYW may enjoy sex and may want to have sex with more than one partner without judgement in service delivery and program planning. A need to assess what stigmas the entire service delivery team has. “We can all be challenged on what it means to provide youth-friendly care in a non-stigmatized, rights-based framework.” Youth-centered clinics does not mean youth-centered care (Note: LVCT reiterated this explaining LVCT clinics are not truly youth friendly). 
- Use of mobile devices is key in reaching AGYW, but first understanding what percentage have a mobile phone, what percentage share phones and who does not have access to a mobile phone. Mxit is the most popular platform used by study participants (a combination of WhatsApp and Facebook).
- Prevalence of sexual violence in AGYW is extremely high.
- AGYW care about their own health, but the number of external forces and structural drivers they have to overcome that are out of her control are significant. The basic assumption should not be that a girl does not care about her health or not want to use PrEP. HIV is transmitted at an individual level but the risk is created at a community level.
- Blessers (generally wealthy, older men, who provide generally younger women with financial incentive to enter into a relationship) come up, but only in the context of access to money, and economic opportunity is the real issue of importance.
- Ayazazi not currently linking to PrEP for prevention.
- Lessons from contraception option uptake in clinics could be applicable. Low uptake of oral contraception; fear of needles when asked if want to use depo; more girls using implant, but reports of girls removing the implant due to early side effects, as well as myths about the implant circulating.
</t>
  </si>
  <si>
    <r>
      <rPr>
        <sz val="11"/>
        <color rgb="FF000000"/>
        <rFont val="Arial"/>
      </rPr>
      <t xml:space="preserve">A Kaida et al., A high burden of asymptomatic genital tract infections undermines the syndromic management approach among adolescents and young adults in South Africa: implications for HIV prevention efforts, 
BMC Infect Dis. 2018 Oct 3;18(1):499. doi: 10.1186/s12879-018-3380-6.
</t>
    </r>
    <r>
      <rPr>
        <i/>
        <sz val="11"/>
        <color rgb="FF000000"/>
        <rFont val="Arial"/>
      </rPr>
      <t xml:space="preserve">A high prevalence of asymptomatic GTIs and very poor sensitivity of symptom-based reporting undermines the applicability of syndromic GTI management, thus compromising GTI control and HIV prevention efforts among youth. Syndromic GTI management does not meet the sexual health needs of young people. Policy changes incorporating innovations in GTI diagnostic testing are needed to reduce GTIs and HIV-associated risks among youth.
</t>
    </r>
  </si>
  <si>
    <t>l</t>
  </si>
  <si>
    <t>Comprehensive Sexuality Education - Scripted Lesson Plans (SLPs)</t>
  </si>
  <si>
    <t>Adolescent and Youth Friendly Services (AYFS programme) - (NATL GOVT)</t>
  </si>
  <si>
    <t>You Only Live Once (YOLO)</t>
  </si>
  <si>
    <t>Integrated School Health Programme (ISHP)</t>
  </si>
  <si>
    <t>School-Based HIV and GBV Prevention</t>
  </si>
  <si>
    <t>DREAMS (South Africa)</t>
  </si>
  <si>
    <t>The GF AGYW programme</t>
  </si>
  <si>
    <t>OPTIONS (Optimizing Prevention Technology Introduction On Schedule)</t>
  </si>
  <si>
    <t>Integrating PrEP into Comprehensive Services for Adolescent Girls and Young Women (a project of WRHI)</t>
  </si>
  <si>
    <t>OVCY-III</t>
  </si>
  <si>
    <t>BumbIngomso</t>
  </si>
  <si>
    <t>MHIVP</t>
  </si>
  <si>
    <t>m2m Peer Mentors programme</t>
  </si>
  <si>
    <t>AGYW Social Impact Bond</t>
  </si>
  <si>
    <t>DREAMS Thina Abantu (TAA)</t>
  </si>
  <si>
    <t>Start date</t>
  </si>
  <si>
    <t>N/A - AYFS is a quality improvement strategy, not an implementation programme. However, the National Adolescent &amp; Youth Health Policy that speaks to AYFS was launched in 2017 by the National Department of Health.</t>
  </si>
  <si>
    <r>
      <rPr>
        <sz val="11"/>
        <color rgb="FF000000"/>
        <rFont val="Arial"/>
      </rPr>
      <t>2012
(</t>
    </r>
    <r>
      <rPr>
        <i/>
        <sz val="11"/>
        <color rgb="FF000000"/>
        <rFont val="Arial"/>
      </rPr>
      <t>The launch of an Integrated School Health Policy in 2012 set the strategy and objectives of this intersectoral implementation effort as a Programme)</t>
    </r>
  </si>
  <si>
    <t>2016-2017 - Intervention research
2018- Program launch</t>
  </si>
  <si>
    <t>End date</t>
  </si>
  <si>
    <t>--</t>
  </si>
  <si>
    <r>
      <rPr>
        <sz val="11"/>
        <color rgb="FF000000"/>
        <rFont val="Arial, sans-serif"/>
      </rPr>
      <t>To be Confirmed
(</t>
    </r>
    <r>
      <rPr>
        <i/>
        <sz val="11"/>
        <color rgb="FF000000"/>
        <rFont val="Arial, sans-serif"/>
      </rPr>
      <t>SANAC was managing the project's implementation until December 2020)</t>
    </r>
  </si>
  <si>
    <t>2021(renewal anticipated)</t>
  </si>
  <si>
    <t>Ongoing
Current phase ends in 2021</t>
  </si>
  <si>
    <t>2020 for J&amp;J program deployment
(support for program adaptation within NGO's will be ongoing)</t>
  </si>
  <si>
    <t>Funding Cycle (years)</t>
  </si>
  <si>
    <t>Falls within the Primary Healthcare funding cycle. However, there is no dedicated funding for youth programmes.</t>
  </si>
  <si>
    <t>Falls within the Primary Healthcare funding cycle. However, there is no dedicated funding for school health services.</t>
  </si>
  <si>
    <t>Summary</t>
  </si>
  <si>
    <t>In 2015, the Department of Basic Education developed Scripted Lesson Plans (SLPs) which are currently being tested in five provinces in order to strengthen the teaching of Comprehensive Sexuality Education (CSE) in schools.
SLPs are learner and teacher support materials (LTSMs) that are designed to aid teachers and learners to address CSE topics in a systematic manner. The core aim of CSE and the new structured lesson plans is to help learners build an understanding of important concepts, content, values and attitudes around sexuality, sexual behaviour and how to lead safe and healthy lives. 
As of 2020, five provinces with the highest HIV infections in the country were participating in the testing of SLPs. After the testing phase the work will be expanded to all nine provinces in a Phased-in approach and will ultimately be used in all education districts in South Africa.</t>
  </si>
  <si>
    <t>The AYFS programme (strategy) was designed to ensure that all public sector health clinics (&amp; service delivery partners) work to provide appropriate and accessible services that recognize the particular needs of adolscents and youth.</t>
  </si>
  <si>
    <t>This programme seeks to create a safe and enabling environment in which young people can safely engage in discussion about HIV prevention, teenage pregnancy and where positive values and good decisions relating to sex and sexuality can emerge.
The programme also aims to build a youth populace that is resilient, thriving and with increased autonomy, self-esteem and minimise risky behaviours that exposes them to HIV, teenage pregnancy and other social challenges.</t>
  </si>
  <si>
    <t xml:space="preserve">ISHP interventions and package of services provide a range of health promotion and preventative services to school-going children from Grade R-Grade 12 - particularly focused on screening of health-related barriers to learning such as vision, hearing, cognitive, and related developmental impairments. Recent efforts have defined packages of SRHR and HIV related services for in-school adolescents, and have established specific guidance for implementation.
The programme is underpinned by the Integrated School Health Policy (2012), which outlines the minimum package by education phase, and the complementary roles of each government department responsible for addressing the needs of learners with the aim of ensuring that strong school health services operate according to clear and uniform standards across the country. These departments are Health, Basic Education and Social Development.
This intervention is implemented by NDoH in collaboration with the DBE and DSD. Its implementation demonstrates important lessons regarding inter-departmental collaboration and coordination at multiple levels of implementation (National, Provincial, District, Community/School). National stakeholders believed that there is good collaboration between Departments in implementing the ISHP. 
</t>
  </si>
  <si>
    <t>This initiative supports the National Scale up of PrEP and the PEPFAR DREAMs initiative. It aims to reduce the incidence of HIV infection and violence among adolescents aged15-24 years. The technical approach utilizes the socio-ecological model in select/priority USAID provinces and districts (7 provinces and 14 districts). The programme works at school level with support staff stipulated in the ISHP (School-Based Support Teams, School Management Teams, School Governing Bodies, Educators), parents, communities and health facilities to ensure access and linkage to quality care, and youth friendly health service provision for adolescents. Clinical and support services are offered are aligned to the ISHP and the NDOH's scale-up plan for PrEP. Services are offered through mobile services at schools and community sites.</t>
  </si>
  <si>
    <t>DREAMS (Determined, Resilient, Empowered, AIDS-free, Mentored and Safe) is an ambitious public-private partnership aimed at reducting rates of HIV among AGYW in 15 high HIV burden countries in sub Saharan Africa. DREAMS provides a comprehensive package of core interventions to address key factors that make girls and young women particuarly vulnerable to HIV. These include structural factors such as gender-based violence, exclusion from economic opportunities and a lack of access to secondary school. DREAMs layers multiple interevntions at once so that AGYW are surrounded with critical support to keep them safe from HIV and other risks.</t>
  </si>
  <si>
    <t>The 2019-2022 AGYW programme delivers an age-tailored combination prevention package for AGYW aged 15-24 years with biomedical, behavioral and structural components. 
The design of this program builds upon PEPFAR DREAMS’ principle of layering interventions over a core package - based on research from related fields demonstrating that addressing multiple needs of young people will have greater impact on risk behaviors than any single intervention, and requiring multiple agencies, implementing partners, and technical areas to collaborate more intensely to each AGYW gets the right interventions layered to meet her risks and vulnerabilities.</t>
  </si>
  <si>
    <t>The OPTIONS Consortium was a five-year cooperative agreement funded by the U.S. Agency for International Development (USAID), in partnership with the President’s Emergency Plan for AIDS Relief (PEPFAR). The primary objective of the Consortium was to accelerate and sustain access to antiretroviral-based HIV prevention products (collectively referred to as PrEP) through the development of a streamlined, adaptable product delivery platform for current and future microbicide and ARV-based HIV prevention options. OPTIONS successfully met this objective. 
OPTIONS was launched in 2015 just as the WHO guidelines for HIV prevention were updated to include oral PrEP for anyone at substantial risk of HIV and national regulatory authorities in several sub-Saharan countries were nearing approval of oral PrEP. At the time, numerous demonstration projects were testing the feasibility of PrEP in different settings, but no country in sub-Saharan Africa had yet established a national PrEP implementation plan. At the time, numerous demonstration projects were testing the feasibility of PrEP in different settings, but no country in sub-Saharan Africa had yet established a national PrEP implementation plan. OPTIONS has played a critical role in translating research to rollout and providing the resources and technical support necessary to expedite the development of national guidelines and implementation plans for PrEP in the three OPTIONS countries, as well as regionally.
Three consortium leads worked closely with six experienced partners (see below) and a broad range of stakeholders. In addition, OPTIONS convened an extended advisory network of collaborating partners including AGYW in core countries.</t>
  </si>
  <si>
    <t>Supporting National scale up plans for PrEP by providing effective oral prevention to young women in South Africa at high risk of HIV infection. The project will develop, implement and test various strategies to reach the adolescent girls and women who are at high risk of contracting HIV, create demand for and improve linkages to PrEP services; and support retention in care and adherence. 
 This project also aims to help fill a gap in the global evidence base on the appropriate and most effective models for PrEP delivery, in the context of comprehensive health services (SRHR, combination prevention) to AGYW.</t>
  </si>
  <si>
    <t>The aim of the programme is to promote sexual health among students at South Africa’s tertiary education institutions.
It provides monthly free Health, Wellness and Psycho-social support Services at campuses, Peer to Peer Testing/Screening/Counselling &amp; Treatment/Care and support including linkage to care</t>
  </si>
  <si>
    <t>To empower youth aged 15-24 years with skills to be independent, self-reliant, and responsible citizens. The OVCY III seeks to prepare and launch youth and young adults into a world of independent adulthood, integrate them into the labour market and society. The project will contribute to the improvement of livelihoods of orphaned and other vulnerable children and youth aged 15-24 years.</t>
  </si>
  <si>
    <t>Bumb’INGOMSO is a multi-faceted HIV-prevention project that combines behaviour, biomedical, social and economicinterventions to inspire, support and motivate girls and young women to reduce high-risk behaviour and make healthy life
 choices.</t>
  </si>
  <si>
    <t>The aim of this programme is to increase the use of HIV prevention and treatment services by vulnerable populations, thus contributing to an overall reduction in the burden of HIV in children, adolescents and young people.
The objective of the MHIVP project is to improve structural and institutional preconditions to implement national strategies that lead to improved, extended and more comprehensive HIV-prevention measure for young people (10-24 years of age).</t>
  </si>
  <si>
    <t>The m2m Peer Mentors programme aims to enable access to healthcare, especially MNCH and PMTCT services to pregnant and or breastfeeding adolescent girls and young mothers and their infants.</t>
  </si>
  <si>
    <t xml:space="preserve">A Social Impact Bond is a new financing method in which government or donors only pay for successful outcomes. A social investor provides upfront working capital for the project and is repaid its capital contribution and a reasonable return on investment if the outcomes are achieved. The Social Investor carries the risk of the failure to meet targets and loses a part of or all its investment if the programme is unsuccessful.
The aim of testing this new model is to observe whether such a business model will lead to better outcomes in a sector that has struggled to provide effective services for more than three decades, especially in the context of hyperepidemic levels of HIV and unintended pregnancies in adolescent girls and young women (AGYW).
To programme ultimately seeks to support a safe and wellness-promoting environment for adolescent girls and young women in senior school for them to increase their demand and access to health services and engage in health promoting behaviours that will reduce unintended pregnancies, reduce HIV infection, increase initiation on and adherence to antiretroviral treatment and improve pregnancy care.
</t>
  </si>
  <si>
    <t>DREAMS Thina Abantu Abasha aims to empower and inspire behavioural change amongst adolescent girls and young women, ultimately resulting in a higher level of education, a strong sense of female leadership, and a reduced rate of HIV infection.
This peer-to-peer education programme focuses on up-skilling and nurturing adolescent girls and young women in the three key areas of growth – Employability, Leadership and Sexual and Reproductive Health. In addition to the peer-to-peer educational support, the programme also comprises of social media components, supplementary material containing relevant and easy-to-read content, as well as outreach events such as career days and road shows.</t>
  </si>
  <si>
    <t>Combination Prevention Approach (Y/N)</t>
  </si>
  <si>
    <t>YES</t>
  </si>
  <si>
    <t>NO</t>
  </si>
  <si>
    <t>DBE, GF</t>
  </si>
  <si>
    <t>The National Department of Health (within the PHC budget), PEPFAR and GF</t>
  </si>
  <si>
    <t>The National Department of Health of Social Development (via SANAC)</t>
  </si>
  <si>
    <t>The National Department of Health (within the PHC budget)</t>
  </si>
  <si>
    <t>PEPFAR leads the programme. It receives additional support from several provate sector partners including: B&amp;MGF, Girl Effect, Gilead Sciences, Johnson &amp; Johnson and ViiV Healthcare</t>
  </si>
  <si>
    <t>USAID, PEPFAR</t>
  </si>
  <si>
    <t>Unitaid</t>
  </si>
  <si>
    <t>PEPFAR, USAID, Innovative Medicines South Africa, The Department of Higher Education and Training, The Department of Health</t>
  </si>
  <si>
    <t>KFW</t>
  </si>
  <si>
    <t>KFW and The DG Murray Trust</t>
  </si>
  <si>
    <t>German Federal Ministry for Economic Cooperation and Development (BMZ)</t>
  </si>
  <si>
    <t>CDC, UNICEF, Grand Challenges Canada</t>
  </si>
  <si>
    <t>South African National Treasury and the Department of Science - with independent social impact investors</t>
  </si>
  <si>
    <t>Johnson &amp; Johnson</t>
  </si>
  <si>
    <t>Lead agency/agencies</t>
  </si>
  <si>
    <t>Department of Basic Education (DBE)</t>
  </si>
  <si>
    <t>The National Department of Health (NDOH)</t>
  </si>
  <si>
    <t>The National Department of Health, The Department of Basic Education and Department of The Department of Social Development</t>
  </si>
  <si>
    <t>The Global Fund Country Coordinating Mechanism (CCM) via SANAC</t>
  </si>
  <si>
    <t>FHI 360, the Wits Reproductive Health and HIV Institute (RHI), and AVAC jointly led the OPTIONS Consortium and worked closely with six experienced partners: Avenir Health, FSG, the London School of Hygiene and Tropical Medicine (LSHTM), LVCT Health, McCann Global Health, and the Pangaea Zimbabwe AIDS Trust (PZAT).</t>
  </si>
  <si>
    <t>Higher Health</t>
  </si>
  <si>
    <t>SANAC: Programme executing agency
The Department of Social Development: Management and Monitoring</t>
  </si>
  <si>
    <t>The National Department of Health</t>
  </si>
  <si>
    <t>The National Department of Health (Political executing agency)</t>
  </si>
  <si>
    <t>Johnson &amp; Johnson partnered with UNFPA</t>
  </si>
  <si>
    <t>Implementer Prime</t>
  </si>
  <si>
    <t>Department of Basic Education (DBE),
Beyond Zero - for Global Fund 2019-2022</t>
  </si>
  <si>
    <t>The National Department of Health and supporting NGO service delivery partners (Love Life, Soul CIty, GIZ, Red Cross, Higher Health, ANOVA, CHAI and WRHI)</t>
  </si>
  <si>
    <t>NICDAM, Never Give up Support Group, PASPWA, Nhlayiso, Ramotshinyadi, Petra HBC, Nhlengelo HBC, Sun of Joy, Baphumelele, Mabolooka (MAHAAO), Muslim AIDS Programme, Ikhayalethu, AIDS Foundation South Africa</t>
  </si>
  <si>
    <t>FHI 360, Centre for Communication Impact, Maternal, Adolescent and Child Health Systems, ANOVA, Shout it Now, TB/HIV Care Association, NACOSA, Children in Distress Network, HIV South Africa, Education Development Center (EDC), WRHI, RIght to Care, Broadreach, M2M, PACT</t>
  </si>
  <si>
    <t>NACOSA, Beyond Zero, AFSA</t>
  </si>
  <si>
    <t>FHI360, Wits RHI and AVAC (equal partnership)</t>
  </si>
  <si>
    <t>Higher Health, SANAC and Foundation for Professional Development</t>
  </si>
  <si>
    <t>The Department of Social Development</t>
  </si>
  <si>
    <t>Small Projects Foundation, Beyond Zero, Masimanyane Women's Support Centre, Harambee Youth Employment Accelerator, Masibumbane Development Organisation, REAP, Dreamworker</t>
  </si>
  <si>
    <t>National Departments of Health, Basic Education, Social Development and Higher Education and Training
 Local NGOs, TVET Colleges</t>
  </si>
  <si>
    <t>M2M</t>
  </si>
  <si>
    <t>NACOSA</t>
  </si>
  <si>
    <t>Multi-Country</t>
  </si>
  <si>
    <t>No</t>
  </si>
  <si>
    <t>Yes</t>
  </si>
  <si>
    <t>YES (core countries: South Africa, Kenya, Zimbabwe)</t>
  </si>
  <si>
    <t># of Provinces</t>
  </si>
  <si>
    <t>9 (implemented nationally)</t>
  </si>
  <si>
    <t># of Districts</t>
  </si>
  <si>
    <t>All</t>
  </si>
  <si>
    <r>
      <rPr>
        <sz val="11"/>
        <color rgb="FF000000"/>
        <rFont val="Arial"/>
      </rPr>
      <t xml:space="preserve">21 (through SANAC). 
</t>
    </r>
    <r>
      <rPr>
        <i/>
        <sz val="11"/>
        <color rgb="FF000000"/>
        <rFont val="Arial"/>
      </rPr>
      <t>Provincial DSD may have other implementation arrangments - district demarcations are different from Health</t>
    </r>
  </si>
  <si>
    <t>Buffalo City</t>
  </si>
  <si>
    <t># of SubDistricts</t>
  </si>
  <si>
    <t>All sub-districts of Buffalo City</t>
  </si>
  <si>
    <t>Implementation setting</t>
  </si>
  <si>
    <t>Primary and Secondary Schools</t>
  </si>
  <si>
    <t>PHCs, hospitals, universities and communities</t>
  </si>
  <si>
    <t>Community, Schools, higher tertiary sites e.g. TVETs, second chance matric centres and colleges, hotspots in communities with high yield AGYW aligned to PrEP implementing health facilities</t>
  </si>
  <si>
    <t>Schools, Communities and Health Facilities</t>
  </si>
  <si>
    <t>Secondary schools, TVETs, Space spaces in communities</t>
  </si>
  <si>
    <t>Technical assistance grant working at national level (with government departments) to support implementation of their initiatives</t>
  </si>
  <si>
    <t>PHCs, Universities, Community Outreach services</t>
  </si>
  <si>
    <t>University and TVET college campuses</t>
  </si>
  <si>
    <t>Community Care Centres (CCCs) - x6</t>
  </si>
  <si>
    <t>Primary and eScondary schools, Health facilities</t>
  </si>
  <si>
    <t>Schools</t>
  </si>
  <si>
    <t>Health facilities and communities</t>
  </si>
  <si>
    <t>Secondary schools and communities</t>
  </si>
  <si>
    <t>Communities, Schools</t>
  </si>
  <si>
    <t>Target population (AGYW)</t>
  </si>
  <si>
    <t>10-19 yrs</t>
  </si>
  <si>
    <t xml:space="preserve">Youth: 10-24 years
Caregivers
Healthcare workders
Community health workers
Parents </t>
  </si>
  <si>
    <t>15-24 yrs</t>
  </si>
  <si>
    <t xml:space="preserve">Learners Gr R-12, Adolescents age 10-19
Parents (Targeted through DBE)
Communities </t>
  </si>
  <si>
    <t>AGYW 15-24 and their male sex partners</t>
  </si>
  <si>
    <t>10-24 yrs</t>
  </si>
  <si>
    <t>AGYW 15-24 and sero-discordant couples</t>
  </si>
  <si>
    <t>18-24 yrs</t>
  </si>
  <si>
    <t>15-24 yrs (OVCY)</t>
  </si>
  <si>
    <t>15-29 yrs</t>
  </si>
  <si>
    <t>15-19 yrs</t>
  </si>
  <si>
    <t>14-24 years</t>
  </si>
  <si>
    <t>Men &amp; Boys Component (Y/N)</t>
  </si>
  <si>
    <t>YES (as secondary beneficiaries)</t>
  </si>
  <si>
    <t>YES (as sex partners of AGYW)</t>
  </si>
  <si>
    <t>YES (SOMETIMES)</t>
  </si>
  <si>
    <t>Parent/Community Component (Y/N)</t>
  </si>
  <si>
    <t>Total budget/expenditure</t>
  </si>
  <si>
    <t xml:space="preserve">No specific budget </t>
  </si>
  <si>
    <t>Consolidated budget not available.</t>
  </si>
  <si>
    <t>USD 30,212,303</t>
  </si>
  <si>
    <t>USD 256,616,905 from FY16-21</t>
  </si>
  <si>
    <t>USD 84 000 000 (including core contribution and matching funds)</t>
  </si>
  <si>
    <t>USD 4,297,123</t>
  </si>
  <si>
    <t>USD 10,662,674</t>
  </si>
  <si>
    <t>ZAR 34,000,000 over 3 years (2019-2021)</t>
  </si>
  <si>
    <t>EUR 24,000,000</t>
  </si>
  <si>
    <t>EUR 5,000,000</t>
  </si>
  <si>
    <t>CAD 1,000,000</t>
  </si>
  <si>
    <t>ZAR 90,000,000</t>
  </si>
  <si>
    <t>USD 2,944,000 from 2017-2020</t>
  </si>
  <si>
    <t>Programme target (AGYW)</t>
  </si>
  <si>
    <t>Each district sets its own targets based on resource availability. Targets are set for National Adolescent &amp; Youth Health Policy Indicators, not for AYFS. The District Health Information System (DHIS) is used to collect information from facilities. Relevant indicators are extracted at all levels of care in order to monitor the programme.</t>
  </si>
  <si>
    <t>Between 2012-2016 National and provincial targets were set based on annual performance indicators (largely based on grade R and 8 learners screened). After 2016, the indicators remained the same, however, provinces set their own targets based on their available resources.</t>
  </si>
  <si>
    <t>HTS=35808; PrEP_new=35750</t>
  </si>
  <si>
    <t>-The reach target for FY21, including all districts in South Africa is 686 083 AGYW</t>
  </si>
  <si>
    <t>- 40% (188 161) AGYW in select subdistricts reached with core service package
 - 44% (206 977) AGYW in select subdistricts tested for HIV and received results
 - 18% (29 262) of eligible AGYW in select subdistircts reached w PrEP
 - 9% (9 314) of newly diagnosed HIV positive AGYW linked to care</t>
  </si>
  <si>
    <t>The project is expected to avert 3000 HIV infections a year</t>
  </si>
  <si>
    <t>All universities work on a 5 day/whole week activation programme
Number of TVET activations is formulated as per the campus population i.e. &lt;1000 students = 1 wellness day; 1000 - 3000 students = 2 wellness days; &gt;3000 students = 3 wellness days
Activations:
HEI = 300 
TVET = 1400
Total Activations = 1700
Wellness Days:
HEI = 1500
TVET = 3600
Total Wellness Days = 5100
Due to COVID-19 the revised targets are 50% of the original and the revised target needs to be met by March 2020</t>
  </si>
  <si>
    <t>750 OVCY reached with skills development programme (125 per Community Care Centre)</t>
  </si>
  <si>
    <t>Has the programme been evaluated? (Y/N)</t>
  </si>
  <si>
    <t>NO (evaluation is planned for this pilot phase)</t>
  </si>
  <si>
    <t>AGYW programs</t>
  </si>
  <si>
    <t>Adolescent and Youth Friendly Services (AYFS programme)  - (NATL GOVT)</t>
  </si>
  <si>
    <t>Integrated School Health Programme (NATL GOVT)</t>
  </si>
  <si>
    <t>School Based HIV and GBV Prevention</t>
  </si>
  <si>
    <t>OPTIONS (Optimizing PRevention Technology Introduction On Schedule)</t>
  </si>
  <si>
    <t xml:space="preserve"> OVCY-III</t>
  </si>
  <si>
    <t>DREAMS Thina Abantu Abasha  (TAA)</t>
  </si>
  <si>
    <t>What does the programme aim to achieve?</t>
  </si>
  <si>
    <t>The project aims to design and then test an affordable optimal package of interventions that will improve the quality of life and health of AGYW through knowledge management and new knowledge generation (accelerated learning) and the use of innovative financing mechanisms that drive results. The package of interventions includes the full spectrum of biological, behavioural and structural interventions in addressing HIV, reproductive health, sexual and gender based violence (SGBV), economic and educational strengthening and mental health for AGYW.</t>
  </si>
  <si>
    <t>The programme aims to ensure that all public health clinics work to provide appropriate and accessible services that recognise that particuar needs of adolescents and youth.</t>
  </si>
  <si>
    <t>This programme targets in-school and out-of-school youth and aims 'to create a safe and enabling environment in which young people can safely engage in discussion about HIV prevention, teenage pregnancy and where positive values and good decisions relating to sex and sexuality can emerge.’ 
The programme also aims to build a youth populace that is resilient, thriving and with increased autonomy, self-esteem and minimise risky behaviours that exposes them to HIV, teenage pregnancy and other social challenges.</t>
  </si>
  <si>
    <t xml:space="preserve">The aim of the ISHP intervention is to provide a range of health promotion and preventive services to schoolgoing children with a particular focus on the screening of health-related barriers to learning such as vision, hearing, cognitive and related developmental impairments
</t>
  </si>
  <si>
    <t>Reduce the incidence of HIV and Violence Among Adolescents</t>
  </si>
  <si>
    <t>Accelerate and support PrEP introduction and scale-up</t>
  </si>
  <si>
    <r>
      <rPr>
        <i/>
        <sz val="11"/>
        <color theme="1"/>
        <rFont val="Arial"/>
      </rPr>
      <t xml:space="preserve">DREAMS is implemented across 15 countries including SOuth Africa. The programme includes 7 interventions. The aim of each intervention as outlined below:
</t>
    </r>
    <r>
      <rPr>
        <b/>
        <i/>
        <u/>
        <sz val="11"/>
        <color theme="1"/>
        <rFont val="Arial"/>
      </rPr>
      <t>1.School-based</t>
    </r>
    <r>
      <rPr>
        <b/>
        <i/>
        <sz val="11"/>
        <color theme="1"/>
        <rFont val="Arial"/>
      </rPr>
      <t>:</t>
    </r>
    <r>
      <rPr>
        <i/>
        <sz val="11"/>
        <color theme="1"/>
        <rFont val="Arial"/>
      </rPr>
      <t xml:space="preserve"> HIV prevention and Sexual &amp; Reproductive Health Programme aimed at providing a foundation of accurate, age-appropriate and culturally sensitive knowledge and skills to manage/reduce HIV risks 
</t>
    </r>
    <r>
      <rPr>
        <b/>
        <i/>
        <u/>
        <sz val="11"/>
        <color theme="1"/>
        <rFont val="Arial"/>
      </rPr>
      <t>2. Community-based:</t>
    </r>
    <r>
      <rPr>
        <i/>
        <sz val="11"/>
        <color theme="1"/>
        <rFont val="Arial"/>
      </rPr>
      <t xml:space="preserve"> Community mobilization provides an essential framework for HIV prevention and serves as a way to engage boys, men, community leaders, and broader community in addressing social norms that increase HIV risk for AGYW.
</t>
    </r>
    <r>
      <rPr>
        <b/>
        <i/>
        <u/>
        <sz val="11"/>
        <color theme="1"/>
        <rFont val="Arial"/>
      </rPr>
      <t>3. Social Asset Building</t>
    </r>
    <r>
      <rPr>
        <i/>
        <sz val="11"/>
        <color theme="1"/>
        <rFont val="Arial"/>
      </rPr>
      <t xml:space="preserve">: Social Asset Building Programs connect AGYW with peers and adults/ mentors to build social skills, offer emotional support, and facilitate access to health information and services where needed
</t>
    </r>
    <r>
      <rPr>
        <b/>
        <i/>
        <u/>
        <sz val="11"/>
        <color theme="1"/>
        <rFont val="Arial"/>
      </rPr>
      <t>4. Economic Stregthening</t>
    </r>
    <r>
      <rPr>
        <i/>
        <sz val="11"/>
        <color theme="1"/>
        <rFont val="Arial"/>
      </rPr>
      <t xml:space="preserve"> programs aim to reduce poverty and associated vulnerability through social assistance, labour market interventions, and community-based social protection mechanisms.
</t>
    </r>
    <r>
      <rPr>
        <b/>
        <i/>
        <u/>
        <sz val="11"/>
        <color theme="1"/>
        <rFont val="Arial"/>
      </rPr>
      <t xml:space="preserve">5. SRH services: </t>
    </r>
    <r>
      <rPr>
        <i/>
        <sz val="11"/>
        <color theme="1"/>
        <rFont val="Arial"/>
      </rPr>
      <t xml:space="preserve">Adolescent and youth-friendly sexual &amp; reproductive health service package includes: HIV Testing/Treatment, TB Screening/Treatment, PrEP, Condoms , (Emergency) Contraception, Post-Exposure Prophylaxis, Chronic Disease Management and Referral to Specialist Services
</t>
    </r>
    <r>
      <rPr>
        <b/>
        <i/>
        <u/>
        <sz val="11"/>
        <color theme="1"/>
        <rFont val="Arial"/>
      </rPr>
      <t>6. Post-violence Care Services</t>
    </r>
    <r>
      <rPr>
        <i/>
        <sz val="11"/>
        <color theme="1"/>
        <rFont val="Arial"/>
      </rPr>
      <t xml:space="preserve"> is a basic package of post-violence care services provided at Primary Health Clinics and Community Health Centre’s, which includes: HIV testing, Post-Exposure Prophylaxis, Emergency Contraception , STI Screening/Treatment, Wound Care, Referral to Psychosocial Support , Referral to Forensic Services, Referral to Legal and Protective services
</t>
    </r>
    <r>
      <rPr>
        <b/>
        <i/>
        <u/>
        <sz val="11"/>
        <color theme="1"/>
        <rFont val="Arial"/>
      </rPr>
      <t>7. Parenting/Care/giver Programs</t>
    </r>
    <r>
      <rPr>
        <i/>
        <sz val="11"/>
        <color theme="1"/>
        <rFont val="Arial"/>
      </rPr>
      <t xml:space="preserve"> involve parents and caregivers with the aim of fostering caring, supportive and protective relationships with AGYW.</t>
    </r>
  </si>
  <si>
    <t>The Global Fund AGYW Programme offers a comprehensive package of services that aim to improve her health, psychosocial and socio-economic wellbeing. The programme targets AGYW, in and out of school, age 15-24 years, with the aim to effect risk reduction, behaviour change and empowerment.
Objectives of the AGYW programme are aligned to She Conquers Campaign and aims to:
•        Decrease HIV incidence
•        Decrease teenage pregnancy
•        Increase retention in school
•        Increase economic opportunities
•        Reduce gender based violence (GBV)</t>
  </si>
  <si>
    <t xml:space="preserve">This project leverages off She Conquers and focuses on effective coordination and collaboration across the different channels informed by mappping of partners and services in the selected sub districts. To facilitate large scale PrEP access by AGYW, a range of demand creation campaigns and messaging for different target audiences (AGYW in schools, rural versus urban settings, in tertiary education, in employment and unemployed) are being designed, implemented, and monitored. </t>
  </si>
  <si>
    <t>The FTF programme aims to develop and support HIV/TB/STI prevention initiaves and promote health and welnnes across SA's public Higher Education Instituations and TVET colleges. The campaign provides for the testing of large numbers using HIV rapid finger prick tests, supported by an appropriate pre-test and post-test counselling and education programme.
The programme also aims to raise awareness through health promotion and encourage healthy behaviour through screening for NCDs + linkages to care and treatment.</t>
  </si>
  <si>
    <t>The overall goal of the OVCY-III project is to empower youth with skills to be independent, self-reliant, responsible citizens.</t>
  </si>
  <si>
    <t>The project aims is to reduce the incidence of HIV among vulnerable groups in the Buffalo City Municipal Metropolitan District, particularly young women ages 15-29 years, through a set of community-based interventions that influence the choices available to young people
Its design reflects international evidence that combination prevention approach, sustained at sufficient scale and intensity, can significantly reduce the incidence of HIV</t>
  </si>
  <si>
    <t>The objective of the project is to improve structural and institutional preconditions to implement national strategies that lead to improved, extended and more comprehensive HIV-prevention measure for young people (10-24 years of age).</t>
  </si>
  <si>
    <t>Mothers2mothers (m2m) is a non-governmental organization which trains, employs, and empowers mothers living with HIV to become “‘Mentor Mothers,”, who work as frontline healthcare workers in understaffed health centers and within communities. Young Peer Mentors were deployed at both facility and community levels to provide key non-clinical complementary PMTCT and MNCH services along the antenatal care (ANC) and postnatal (PNC) continuum of care. The Young Peer Mentors were recruited from the community, were aged between 18-25 years, and had been young mothers who had previously accessed PMTCT and MNCH services themselves. The group was a mix of young women living with HIV who had freely disclosed their HIV status, as well those who were not living with HIV. They underwent a competency-based two weeks training, complemented by routine on-site mentoring by the supervision staff. The Young Peer Mentor mothers were paired and worked closely with the clinic nurses and existing community health care workers.
 A simple package of services and tools were developed for use by the Young Peer Mentor mothers to support pregnant and breastfeeding adolescent girls and young women visiting the clinics or identified within the surrounding communities and households.</t>
  </si>
  <si>
    <t>An innovative programme that addresses learner needs for sexual and reproductive health services with an emphasis on HIV prevention, treatment and care and the prevention and care of learner pregnancies. This initiative will be financed and managed through the mechanism of a Social Impact Bond (SIB). 
SIBs operate through a funding mechanism where private or philanthropic investors provide upfront finance to implement an intervention and receive a return on their investment from an outcomes’ funder, which may be a government department or a donor agency, based on the extent to which specified outcomes are achieved.</t>
  </si>
  <si>
    <t xml:space="preserve">The program aims to decrease the likelihood that participants engage in risky behaviour by engaging AGYW on three topics they identified would have the greatest impact, which is Leadership, Employabiltiy and SRH resources.
We are committed to ensuring youth are our primary focus and at the center of all that we do. We are achieved this with the following engagement strategies:
1. Engage local youth to deepen our understanding of their needs and desired experiences 
2. Invest in Youth employment (per identified gap in youth employment/ opportunities to build skills for employability) 
 3. Strengthen coordination of efforts and deployment of our insights into programmatic efforts in partnership with UNFPA, FHI 360, local PEPFAR officials and implementing partners in all efforts outlined above.
</t>
  </si>
  <si>
    <t>What were the programme objectives?</t>
  </si>
  <si>
    <t xml:space="preserve">The objectives of the programme are to:
1. Delay sexual debut 
2. Reduce HIV infections and other STIs in learners and teachers
3. Reduce teenage pregnancy and therfore improvde the retention of girls in school until they complete grade 12
4. Reduce gender-based violence
5. Ensure that learners are linked to health and psycho-social services offered by the Department of Health and Department of Social Development through the Integrated School Health Programme
</t>
  </si>
  <si>
    <t>The objectives of the programme are to:
1. Use innovtative youth-oriented programmes and technologies to promote the health and well being of adolescents and young people
2. Provide comorehensive,integrated sexual and reproductive health services
3. Prevent, test and treat for HIV/AIDS, TB and Non Communicable Diseases
4. Reduce substance abuse and violence 
5. Promote healthy nutrition and reduce obesity
6. Empower adolescents and youth to engage with policy and programming on youth health and be responsible for their health and wellbeing. 
7 Leave no one behing including youth with disabilities</t>
  </si>
  <si>
    <t>The objectives of the programme are to:
1. Build a sense of ownership among the youth for the YOLO programme
2. Develop age-appropriate messaging and suggest relevant mediums to reach the target audience
3. Develop an action plan for youth participation in the YOLO programme
4. Identify innovative approaches which can be used to communicate the YOLO messages and promote the programme objectives</t>
  </si>
  <si>
    <t>The objective of the ISHP is to reach all learners with:
1. A comprehensive package of health services including Health Promotion and Education
2. Individual Learner Assessment and Treatment
3. Referral and Follow Up
4. Provision of Health Services on Site at Schools
5. Environmental Assessment of Schools focusing on ensuring that the schools have adequate sanitation, clean water and safety fencing</t>
  </si>
  <si>
    <t>1. Outcome 1: Increased HIV, SRHR, GBV, life skills and COVID-19 knowledge and awareness among school and community beneficiaries
 2. Outcome 2: Increase psychosocial support and linkage to post violence care for adolescents as per the ISHP and emerging needs
 3. Outcome 3: Improve access to HIV incl. PrEP, TB and SRHR services for learners (AGYW), educators, school support staff, communities including linkages for clients
 4. Outcome 4: Provision of technical assistance (TA) to the Departments of Basic Education and Health improving coordination and implementation adolescent HIV prevention, SRHR, and GBV (prior to and after COVID-19) by supporting policy implementation, strategy development, and national initiatives.</t>
  </si>
  <si>
    <t>1. Established a product introduction framework and related set of tools to support PrEP policymakers and technical working groups to take a comprehensive systems approach to PrEP rollout
 2. Catalyzed momentum and facilitated multistakeholder, cross-partner action and learning to support PrEP rollout at the national, regional and global levels
 3. Tracked emerging challenges with PrEP scale-up and generated, synthesized and disseminated relevant evidence-informed, open-access tools and resources to unlock further progress
 4. Shaped the market in priority early-adopter countries for new PrEP products in the pipeline, specifically for the dapivirine vaginal ring</t>
  </si>
  <si>
    <r>
      <rPr>
        <sz val="11"/>
        <color theme="1"/>
        <rFont val="Arial"/>
      </rPr>
      <t xml:space="preserve">The objectives of the DREAMS programme are to:
1. </t>
    </r>
    <r>
      <rPr>
        <b/>
        <sz val="11"/>
        <color theme="1"/>
        <rFont val="Arial"/>
      </rPr>
      <t xml:space="preserve">Empower Adolescent Girls &amp; young Women and reduce risk. </t>
    </r>
    <r>
      <rPr>
        <sz val="11"/>
        <color theme="1"/>
        <rFont val="Arial"/>
      </rPr>
      <t xml:space="preserve">Interventions aim to educate AGYW and develop skills and resources to prevent sexual violence and corecion, delay sexual debut, reduce sexual risks, make healthy j choices, and access SRH and Social Protection Services
2. </t>
    </r>
    <r>
      <rPr>
        <b/>
        <sz val="11"/>
        <color theme="1"/>
        <rFont val="Arial"/>
      </rPr>
      <t xml:space="preserve">Reduce Risk of Male Sex Partners (MSPs). </t>
    </r>
    <r>
      <rPr>
        <sz val="11"/>
        <color theme="1"/>
        <rFont val="Arial"/>
      </rPr>
      <t xml:space="preserve">Interventions aimed to educate MSPs, shift harmful gender norms, ensure access to PrEP and ensure linkages to Voluntary Medical Male Circumcision (VMMC) &amp; Treatment 
3. </t>
    </r>
    <r>
      <rPr>
        <b/>
        <sz val="11"/>
        <color theme="1"/>
        <rFont val="Arial"/>
      </rPr>
      <t xml:space="preserve">Strengthen Families. </t>
    </r>
    <r>
      <rPr>
        <sz val="11"/>
        <color theme="1"/>
        <rFont val="Arial"/>
      </rPr>
      <t xml:space="preserve">Interventions aim to strengthen caregivers's ability to parent positively (support, protect, and educate) and ensure access to SRH and Social Proection Services.
4. </t>
    </r>
    <r>
      <rPr>
        <b/>
        <sz val="11"/>
        <color theme="1"/>
        <rFont val="Arial"/>
      </rPr>
      <t>Mobilize Communities for change</t>
    </r>
    <r>
      <rPr>
        <sz val="11"/>
        <color theme="1"/>
        <rFont val="Arial"/>
      </rPr>
      <t>. Interventions aim to help communities (including community leaders) to suppor, protect and educare AGYW and ensure that they have access to SRH and Social Protection Services.</t>
    </r>
  </si>
  <si>
    <t>The three overall objectives are to:
1. Increasing district-level programme saturation to levels that will result in epidemic control - 40% of AGYW 15-24 reached in every sub-district
2. Improving quality of care by layering services along the HIV prevention and full [90-90-90] cascades (Programme includes a core service augmented by behavioral, health, /clinical and structural services. referrals to specific locality- based programmes (e.g.) MTV Shuga, Economic Strengthening)
3. Maximizing alignment and additionally to government and partner investments Complements existing government investments in public health facilities, programmes, campus clinics - Programme leverages existing services rather than setting up parallel and less sustainable delivery structures.</t>
  </si>
  <si>
    <r>
      <rPr>
        <sz val="11"/>
        <color theme="1"/>
        <rFont val="Arial"/>
      </rPr>
      <t xml:space="preserve">The objectives of the programme are to:
1. Increase accessibility of PrEP for eligible adolescent population in the project implementation areas
2. Identify and develop effective delivery model and appropriate use of PrEP among adolescents is demonstrated
3. Provide evidence on the use of PrEP in adolescents is generated and disseminated
</t>
    </r>
  </si>
  <si>
    <t>- health &amp; wellness promotion for students and staff who are able to graduate with competencies and contributions to the economy.
Investment in capacity building stays built
Health comes first, and education and these two go together</t>
  </si>
  <si>
    <t>The objective of the programme is to prepare and launch youth and young adults into a world of independent adulthood - integrated into the labour market and society. 
The project will contribute to the improvement of livelihoods of orphaned and other vulnerable children and youth aged 15-24 years.</t>
  </si>
  <si>
    <t>The objectives of the programme are to:
1. Reduce HIV risk tolerance
2. Stregthen the health system response
3. Respond effectively to GBV
4. Enable access to economic participation</t>
  </si>
  <si>
    <t xml:space="preserve">Upon the request of the South African government, MHIVP currently supports the Eastern Cape Province and the three districts of Alfred Nzo, Nelson Mandela Bay and Buffalo City with:
- The establishment and capacitation of task teams responsible for the Integrated School Health Programme to ensure that the departments of Health, Education and Social Development succeed in providing health services in schools 
- The development of a training module for teachers of comprehensive sexuality education and a monitoring framework to track the results of such trainings for teachers and learners 
- The training of TVET lecturers with specially designed lecturer toolkits on the topics of HIV, sexual and reproductive health, sexual and gender diversity, and disability 
- The establishment of a provincial steering committee for the She Conquers campaign to assist in coordinating provincial activities for adolescent girls and young women
</t>
  </si>
  <si>
    <t>Improve ANC attendance 
 Decrease the transmission rate to infants 
 Increase in exclusive breastfeeding 
 Improved retention in care 
 Improve adherence to ART</t>
  </si>
  <si>
    <t>The objectives of the programme are to:
1. Reduce new HIV infections in adolescent girls and young women in schools through the provision of ARV prophylaxis drugs and behavioural interventions
2. Reduce unintended pregnancies through contraception services and related pregnancy interventions and improve pregnancy care for learners who do become pregnant.
3. Increase the rate of viral suppression in schoolgirls who are HIV positive through optimisation of testing, treatment and adherence support.</t>
  </si>
  <si>
    <t>To upskill adolescent girls and young women with knowledge about sexual &amp; reproductive health and resources, and employability and leadership skills through educational peer-to-peer workshops and information sharing through youth friendly channels, such as social media and radio programming and direct delivery of peer education content</t>
  </si>
  <si>
    <t>Was its development evidence-informed?</t>
  </si>
  <si>
    <t xml:space="preserve">Yes, The global evidence base for CSE is significant and the Department of Basic Education’s rigorous review of the literature found thatCSE that is scientifically -accurate, age-appropriate and Culturally relevant, has the ability to:  
1. Delay sexual debut among adolescents
2. Increases safe sexual practice by way of condom and overall contraceptive usage among sexually active adolescents
3. Increase knowledge about sexual behavior and its consequences
4.Reduce risky behavior amongst adolescents that are already sexually active or considering sexual debut
5.Reduce HIV and STI infections amongst learners and teachers and in so doing improve the retention of female students
6. Reduce gender-based violence
7. Ensure learners are aware of health and psychosocial services offered by DOH and DSD through the Integrated School Health Programme
</t>
  </si>
  <si>
    <t xml:space="preserve">Yes, Evidence-based reviews were conducted of published, peer-reviewed literature and grey literature. Location and context are vital in the design and implementation of effective health interventions, and so evidence from Southern Africa was prioritised. Reviews focused on priority areas identified by adolescents and youth together with other experts. Rather than an exhaustive list of health challenges, these focal areas represent the most critical health matters identified by adolescents and youth, and other expert advisors, through participatory research. Priority areas were also informed by the imperatives of feasibility and scalability.
</t>
  </si>
  <si>
    <t xml:space="preserve">Yes, The launch of the South African Integrated School Health Policy (ISHP) of 2012 was a response to the growing global evidence, for instance, (Bundy, 2011) and to the advocacy of the World Health Organization (WHO 1997; WHO 1998a) showing that overall health and wellbeing was a key aspect of achievement in school and that schools were ideally placed to reach all ages with a comprehensive health service. What was key about the shift from the older view of school health was refocusing it on holistic health services which would go beyond the screening and referral provided by the previous South African National School Health Policy of 2003. The integrated approach promoted schools as nodes for the provision of mental health services (WHO, 2013), of health promotion (WHO, 2006), of Sexual and Reproductive Health education and services (WHO, 2008), of physical education (WHO, 1997), and of nutrition (WHO 1998b), alongside the traditional services of screening, immunization and referrals. </t>
  </si>
  <si>
    <t>The development of the programme was based on prior evidence from PrEP demonstration projects around the country, but notably Project PrEP , lessons learned were then translated to the Schools Project. In addition, the intervention package was also informed by data collected from a BMGF funded trial (GAP Year) - a cluster randomised controlled trial which aimed to increase the assets (health, social, economic and education) of adolescent girls across 3 townships in SA. The data collected from the trial indicated that adolescent girls in grade 8 were participating in risky sexual behaviours which increased their risk of exposure to HIV, 30% experienced sexual violence before the age of 15 years, a third were already sexually active with no/inconsistent condom use, and acccess to health services was poor. This data informed the design of a health service delivery model which utilises mobile clinics and aligned to the Integrated School Health Programme (ISHP).</t>
  </si>
  <si>
    <t>OPTIONS was a first of its kind and looked at a value chain framework for country governments to determine how to roll out PrEP in real world settings (seeing as results from clinical trials demonstrated effectiveness).</t>
  </si>
  <si>
    <t xml:space="preserve">Yes,the GF supports delivery of evidence-informed package of interventions for HIV prevention, treatment and care and suppport among AGYW. The GF Technical Evaluation Reference Group commisoned a thematic review in 2017 focused on AGYW and HIV. 
The Review found that while progress has been made (especially in the Global Fund’s thirteen AGYW focus countries 3 ), gaps and weaknesses remain in relation to programming at country-level to address HIV risk and services for adolescent girls and young women. The gaps and weaknesses identified can put achievement of the
operational objectives, and the strategic thinking behind these, at a significant risk.
To address this, the TERG recommends i) promoting the needs and inclusion of AGYW in designing and implementing Global Fund supported programs; ii) encouraging evidence-based responses to be delivered at scale; and iii) championing AGYW issues, while addressing challenges and building capacity within the Secretariat.
</t>
  </si>
  <si>
    <t>Yes
1. The study was designed based on previous literature that has shown the benefits and effifacy of PrEP as well as PrEP for AGYW as a key population
2. The design phase of the programme included a formative assessment to understand the speicifci needs and preference of AGYW with a view to identify best practices in identifying optimal geographical settings, preffered communication approaches, the design and distribution of IEC and marketing materials and approaches to aderence support.</t>
  </si>
  <si>
    <t>Yes,   The HSRC 2014 population-based survey reported that there were approximately 192 000 new infections in 2012 amongst young people in the 15-24 years age group. In this age group,   females accounted for 90% of new infections. The age group in which the highest rate of new infections occurs (15-24 years) is also the age group to which most students at TVET colleges belong. The Policy Brief on HIV in TVET colleges (March 2017) recommended that, among other things, TVET colleges strengthen their structural role in preventing HIV and implement sexual and reproductive health services on TVET campuses
The programme is also informed by statistics specific to the TVETS</t>
  </si>
  <si>
    <t>Yes,  literature review was conducted to summarise the structural and behavioural drivers of HIV in generalised epidemics and with a particular emphasis on young women and high-risk groups.
An additional chapter was dedicated to exploring the prevalence of and risk factors for violence against women in more detail, because of its high prevalence in BCMM and complex interactions with HIV vulnerability. The literature was synthesised using a funnel approach. 
International and South African literature served to identify theimportant structural and behavioural risk factors for HIV for young women, and to describe general transmission pathways and interactions between these risk factors.
Nationally representative surveys were summarised to obtain an understanding of the general prevalence of certain risk factors in BCMM in relation to other metros in South Africa. Finally, where local-level data was available, this was used to contextualise HIV risk and vulnerability specifically within BCMM. It quickly became evident that locallevel data was scarce, and this revealed several evidence gaps that were discussed in the literature review</t>
  </si>
  <si>
    <t xml:space="preserve">Yes, m2m have conducted several reviews that indicated that Africa cannot realise the Sustainable Development Goals. In particuar Goals Three (Healthcare) and Five (Gender Equality). m2m therefore aims to be a catalyst in accelerating progress using a multi-prolonged approach that comprehensively addresses healthcare, gender inequality and poverty. </t>
  </si>
  <si>
    <t>Yes, 
1. A systematic review of academic publications that reviews public health interventions targeting AGYW to determine the best evidence for what works.
2. Program evaluations of past interventions, (i.e. HerStory Evaluation of Global Fund AGYW programs) to learn from ongoing programs focusing on AGYW.
3. A review of government policies on health, education and social welfare that are relevant to AGYW.
4. Consultations and Interviews with practitioners experienced in implementing programmes for AGYW.
5. 14 research studies conducted by the South African Medical Research Council (SAMRC), Perinatal HIV Research Unit (PHRU) at the University of Witwatersrand and Human Sciences Research Council (HSRC), focusing on the social, behavioural and structural challenges that drive AGYW’s risk for HIV and unintended pregnancies.</t>
  </si>
  <si>
    <t>Alignment w NSP targets? (Y/N)</t>
  </si>
  <si>
    <t>YES - PrEP targets are aligned to NSP</t>
  </si>
  <si>
    <t>Yes - as an implementing agent on behalf of DHET</t>
  </si>
  <si>
    <t>Was the design of the intervention something that used existing personell, systems and structures or did the programme support additional personell to deliver the intervention vs just measure/monitoring it?</t>
  </si>
  <si>
    <t xml:space="preserve">Uses existing personell (professional and enrolled nurses), systems and structures within the PHC system. NDoH capacitates and orientaties nurses on the policy and its implementation. </t>
  </si>
  <si>
    <t xml:space="preserve">The design was done through the Department of Social Development officials. The implementation was through contracted NPOs
</t>
  </si>
  <si>
    <t xml:space="preserve">YES, This varies per province. In some provinces they have employed dedicated school health nurses but in most provinces they use existing nurses from the PHC system. ISHP has a seperate DHIS file to monitor service provision as this is a service offered out of traditional health facilities. </t>
  </si>
  <si>
    <t>Mixture of both</t>
  </si>
  <si>
    <t>Mixture of the two. Emphasis for existing staff to conduct session dialogues and engage student leaders. Campus health and wellness coordinators are hired specific to FTF to coordinate the programme</t>
  </si>
  <si>
    <t>Additional staff was recruited to support the program in the Eastern Cape</t>
  </si>
  <si>
    <t>Yes it used existing staff in GP districts 
 No, some peer mentors were recruited for KZN districts.</t>
  </si>
  <si>
    <t>Additional personnel were used</t>
  </si>
  <si>
    <t>Extent of youth and AGYW participation in the programmes design and development of the programme? (Describe briefly)</t>
  </si>
  <si>
    <t>Youth were consulted and were key in the development of the National Adolscent &amp; Youth policy through a youth advisory panel. In objective 6 of the policy speaks to empowering adolscents and youth to engage with policy and programming on youth health.</t>
  </si>
  <si>
    <t xml:space="preserve">It is a gap that youth are engaged only through attending the sessions. The involvement of young people at critical and key stages in the programme is missing. There is reduced ownership.  However during the lockdown, the NPOs involved past participants of YOLO and Ke Moja in recruiting young people to the programme through social media. There is an opportunity to factor this in post-a review/evaluation of the programme  
</t>
  </si>
  <si>
    <t>Youth are engaged as PrEP ambassadors, and also participate in demand creation activities. In the current programming year, we will also be recruiting as learner support agents and DREAMS ambassadors across the 14 districts.</t>
  </si>
  <si>
    <t>Yes. OPTIONS focused on expediting access to PrEP for AGYW. OPTIONS engaged with AGYW through consultation, capacity building, and co-implementation of project activities. Our approach and accomplishments are described in the OPTIONS Youth Engagement Infographic. As a result of this approach, OPTIONS resources and activities reflected the power and optimism of AGYW and responded to their unique HIV prevention needs and concerns. 
 To promote meaningful engagement of AGYW in PrEP introduction, OPTIONS developed the HIV Prevention Ambassador Training Package, which gives AGYW the knowledge and skills they need to 1) share information with their peers about oral PrEP as part of combination HIV prevention, 2) support peers who are interested in using PrEP, and 3) build community support for AGYW’s use of oral PrEP. As detailed in the HIV Prevention Ambassador Training Infographic, OPTIONS trained more than 175 HIV prevention ambassadors in Kenya, South Africa, and Zimbabwe. Ambassadors promoted PrEP for AGYW in their communities through awareness-raising activities, discussions with local health officials, and training of their peers to be ambassadors. From July 2019 to May 2020, the training package was downloaded 441 times by people in 31 countries.</t>
  </si>
  <si>
    <t xml:space="preserve">Youth sector representatives are brought into the GF wriiting process and engaged through consultation. Sometimes the PRs or SRs may bring some of the beneficiaries together to get feedback on the programme. Their role and involvement in the various structures and forums and contiuity of engagement through the programme could possibly be strengthened. </t>
  </si>
  <si>
    <t>Youth are engaged as PrEP ambassadors, and also participate in demand creation activities. They were also consulted re the development of PrEP IEC materials and participation in the Generation PrEP: Simunye youth group who are a nationally representative group who support country level advocacy on social media and in person events</t>
  </si>
  <si>
    <t>Youth  are involved from planning the campaigns (through involvement of student support &amp; student leadership) to implementation (where most of our staff who implement this programme are youth</t>
  </si>
  <si>
    <t>Youth are engaged as project peer educators for some project elements. Currently not included in design, review and leadership</t>
  </si>
  <si>
    <r>
      <rPr>
        <b/>
        <sz val="11"/>
        <color rgb="FF000000"/>
        <rFont val="Arial"/>
      </rPr>
      <t xml:space="preserve">Regarding youth engagement &amp; participation - </t>
    </r>
    <r>
      <rPr>
        <b/>
        <sz val="11"/>
        <color rgb="FF000000"/>
        <rFont val="Arial"/>
      </rPr>
      <t xml:space="preserve">Refer to Hart's Ladder (tab 14.) </t>
    </r>
    <r>
      <rPr>
        <b/>
        <sz val="11"/>
        <color rgb="FF000000"/>
        <rFont val="Arial"/>
      </rPr>
      <t>- where would this programme rank?</t>
    </r>
  </si>
  <si>
    <t>Harts ladder: Adult led activities in which youth are consulted and informed about how their input will be used and the outcomes of adult decisions (Rung 5)</t>
  </si>
  <si>
    <t>4. Provision of Health Services on Site at Schools</t>
  </si>
  <si>
    <t>Are AGYW incentivised to participate in the programme? If yes, how?</t>
  </si>
  <si>
    <t>Non monetary incentives are provided and capacity building</t>
  </si>
  <si>
    <t>No incentives provided to FTF participants.
Peer mentors receive a quarterly stipend</t>
  </si>
  <si>
    <t>Branded Curricula, include target audience</t>
  </si>
  <si>
    <t>YES - SLPs include learner books and teacher guides for each grade from Grade 4 - Grade 12</t>
  </si>
  <si>
    <t>Yes, there were materials developed by Love Life. This included a participant manual, implementers manual and a training manual.</t>
  </si>
  <si>
    <t>YOLO uses a 12 structured manuals of prescried sessions each session with its own theme. Content of the 12 YOLO modules and encourages young people to reflect on their identities, their social environment, living circumstances and their communities
The package of the Social and Behaviour Change programme comprises of the following programmes aimed at reaching different target groups  :
a)     YOLO for young girls and boy 15 to 24 years.  YOLO is a programme that has a curriculum of 12 chapters that each participant is expected to finish.  It is expected that those that receive YOLO should be referred to Ke Moja
b)     Ke Moja: boys and girls:15 -24
c)     Boys Championing change for boys 15 to 24 years:
d)     Men Championing Change (MCC) for men above 24yrs.
e)     Families Matter : Parents and caregivers( may or may not be directly linked to the YOLO KeMoja Group)</t>
  </si>
  <si>
    <t>Yes, there is a resource manual for training of nurses and guidelines on the implementation of the HPV vaccine</t>
  </si>
  <si>
    <r>
      <rPr>
        <b/>
        <u/>
        <sz val="11"/>
        <color theme="1"/>
        <rFont val="Arial"/>
      </rPr>
      <t>School-based</t>
    </r>
    <r>
      <rPr>
        <sz val="11"/>
        <color theme="1"/>
        <rFont val="Arial"/>
      </rPr>
      <t xml:space="preserve">
- </t>
    </r>
    <r>
      <rPr>
        <b/>
        <i/>
        <sz val="11"/>
        <color theme="1"/>
        <rFont val="Arial"/>
      </rPr>
      <t>Healthy Choices I  (HCI)</t>
    </r>
    <r>
      <rPr>
        <i/>
        <sz val="11"/>
        <color theme="1"/>
        <rFont val="Arial"/>
      </rPr>
      <t xml:space="preserve"> </t>
    </r>
    <r>
      <rPr>
        <sz val="11"/>
        <color theme="1"/>
        <rFont val="Arial"/>
      </rPr>
      <t xml:space="preserve">aims to delay sexual debut by providing knowledge and skills to negotiate abstinence, avoid negative peer pressure, avoid or handle risky situations and to improve communication with a trusted adult.
- </t>
    </r>
    <r>
      <rPr>
        <b/>
        <i/>
        <sz val="11"/>
        <color theme="1"/>
        <rFont val="Arial"/>
      </rPr>
      <t>Healthy Choices II (HCII)</t>
    </r>
    <r>
      <rPr>
        <i/>
        <sz val="11"/>
        <color theme="1"/>
        <rFont val="Arial"/>
      </rPr>
      <t xml:space="preserve"> </t>
    </r>
    <r>
      <rPr>
        <sz val="11"/>
        <color theme="1"/>
        <rFont val="Arial"/>
      </rPr>
      <t xml:space="preserve">aims to delay sexual debut, promote secondary abstinence or have protected sexual intercourse, by providing knowledge and skills on correct and consistent condom use, handling peer pressure, and learning one’s HIV status.
</t>
    </r>
    <r>
      <rPr>
        <b/>
        <u/>
        <sz val="11"/>
        <color theme="1"/>
        <rFont val="Arial"/>
      </rPr>
      <t xml:space="preserve">Community-based </t>
    </r>
    <r>
      <rPr>
        <sz val="11"/>
        <color theme="1"/>
        <rFont val="Arial"/>
      </rPr>
      <t xml:space="preserve">
-</t>
    </r>
    <r>
      <rPr>
        <b/>
        <i/>
        <sz val="11"/>
        <color theme="1"/>
        <rFont val="Arial"/>
      </rPr>
      <t xml:space="preserve"> </t>
    </r>
    <r>
      <rPr>
        <sz val="11"/>
        <color theme="1"/>
        <rFont val="Arial"/>
      </rPr>
      <t xml:space="preserve">Stepping Stones is a workshop series based on participatory learning approaches to help promote sexual health, improve psychosocial well-being and prevent HIV. The workshops address questions of gender, sexuality, HIV/AIDS, gender violence, communication and relationship skills.
- </t>
    </r>
    <r>
      <rPr>
        <b/>
        <i/>
        <sz val="11"/>
        <color theme="1"/>
        <rFont val="Arial"/>
      </rPr>
      <t>SASA!</t>
    </r>
    <r>
      <rPr>
        <sz val="11"/>
        <color theme="1"/>
        <rFont val="Arial"/>
      </rPr>
      <t xml:space="preserve"> is a community mobilization approach developed by Raising Voices for preventing violence against women and HIV. 
- </t>
    </r>
    <r>
      <rPr>
        <b/>
        <i/>
        <sz val="11"/>
        <color theme="1"/>
        <rFont val="Arial"/>
      </rPr>
      <t>Man2Man</t>
    </r>
    <r>
      <rPr>
        <sz val="11"/>
        <color theme="1"/>
        <rFont val="Arial"/>
      </rPr>
      <t xml:space="preserve"> workshops are based on participatory learning approaches for use exclusively with men. This package focuses on four key areas, namely condoms, HTS, VMMC and GBV.
</t>
    </r>
    <r>
      <rPr>
        <b/>
        <u/>
        <sz val="11"/>
        <color theme="1"/>
        <rFont val="Arial"/>
      </rPr>
      <t>Social Asset Building</t>
    </r>
    <r>
      <rPr>
        <sz val="11"/>
        <color theme="1"/>
        <rFont val="Arial"/>
      </rPr>
      <t xml:space="preserve">
- </t>
    </r>
    <r>
      <rPr>
        <b/>
        <i/>
        <sz val="11"/>
        <color theme="1"/>
        <rFont val="Arial"/>
      </rPr>
      <t xml:space="preserve">Vhutshilo 1 </t>
    </r>
    <r>
      <rPr>
        <sz val="11"/>
        <color theme="1"/>
        <rFont val="Arial"/>
      </rPr>
      <t xml:space="preserve">aims to keep young people healthy and free from HIV and STIs.Vhutshilo 1 includes: finding support, making good decisions, adolescent changes and how to cope with them ii. 
- </t>
    </r>
    <r>
      <rPr>
        <b/>
        <i/>
        <sz val="11"/>
        <color theme="1"/>
        <rFont val="Arial"/>
      </rPr>
      <t>Vhutshilo 2</t>
    </r>
    <r>
      <rPr>
        <sz val="11"/>
        <color theme="1"/>
        <rFont val="Arial"/>
      </rPr>
      <t xml:space="preserve"> attempts to teach young people skills that will not only keep them safe, but increase their decision-making abilities, boost self-belief and give them a positive attitude towards their future. 
</t>
    </r>
    <r>
      <rPr>
        <b/>
        <u/>
        <sz val="11"/>
        <color theme="1"/>
        <rFont val="Arial"/>
      </rPr>
      <t>Economic Stregthening</t>
    </r>
    <r>
      <rPr>
        <sz val="11"/>
        <color theme="1"/>
        <rFont val="Arial"/>
      </rPr>
      <t xml:space="preserve">
- </t>
    </r>
    <r>
      <rPr>
        <b/>
        <i/>
        <sz val="11"/>
        <color theme="1"/>
        <rFont val="Arial"/>
      </rPr>
      <t>Ngena 1,</t>
    </r>
    <r>
      <rPr>
        <sz val="11"/>
        <color theme="1"/>
        <rFont val="Arial"/>
      </rPr>
      <t xml:space="preserve"> The Ngena modules prepare high school students to confidently apply for tertiary education.  It targets Grades 9 – 12, low income, at-risk, in-school youth and covers four key content areas: 1) Aspirations Development 2) Career &amp; Tertiary Plan Development 3) Goal Setting and 4) Study Skills.
- </t>
    </r>
    <r>
      <rPr>
        <b/>
        <i/>
        <sz val="11"/>
        <color theme="1"/>
        <rFont val="Arial"/>
      </rPr>
      <t xml:space="preserve">Ngena 2, </t>
    </r>
    <r>
      <rPr>
        <sz val="11"/>
        <color theme="1"/>
        <rFont val="Arial"/>
      </rPr>
      <t xml:space="preserve">Mapping my Tertiary Pathway targets Grades 11 - 12, low income, at-risk, in-school youth. Key content for the group sessions are: 1) Setting academic goals and monitoring my achievements 2) My tertiary plan and pathway 3) Application time frames and how to apply 4) Budget for tertiary and funding options 5) Keys to academic success and 6) Transition to tertiary.
- </t>
    </r>
    <r>
      <rPr>
        <b/>
        <i/>
        <sz val="11"/>
        <color theme="1"/>
        <rFont val="Arial"/>
      </rPr>
      <t xml:space="preserve">Impumelelo: </t>
    </r>
    <r>
      <rPr>
        <sz val="11"/>
        <color theme="1"/>
        <rFont val="Arial"/>
      </rPr>
      <t xml:space="preserve">Financial Capabilities training gives young people an opportunity to discuss their perception on success and introduces them to different topics that will help them to associate their dreams and goals with money management knowledge, skills and attitudes. It also introduces the idea of a savings group or savings club which is included to allow the opportunity for practice in savings and money management in a safe and controlled setting
</t>
    </r>
    <r>
      <rPr>
        <b/>
        <u/>
        <sz val="11"/>
        <color theme="1"/>
        <rFont val="Arial"/>
      </rPr>
      <t xml:space="preserve"> Parenting/Care/giver Programs</t>
    </r>
    <r>
      <rPr>
        <sz val="11"/>
        <color theme="1"/>
        <rFont val="Arial"/>
      </rPr>
      <t xml:space="preserve">
- </t>
    </r>
    <r>
      <rPr>
        <b/>
        <i/>
        <sz val="11"/>
        <color theme="1"/>
        <rFont val="Arial"/>
      </rPr>
      <t>Let’s Talk</t>
    </r>
    <r>
      <rPr>
        <sz val="11"/>
        <color theme="1"/>
        <rFont val="Arial"/>
      </rPr>
      <t xml:space="preserve"> is a support group for adolescents and their caregivers. It is designed to improve psychological and sexual risk outcomes among adolescents affected by HIV and AIDS. Through both joint and individual sessions for adolescents and caregivers, Let’s Talk sessions build caregivers’ competencies in parenting, psychological self‐care and adolescent risk reduction, while helping adolescents develop and practice strategies for emotional coping, positive relationships and healthy sexual decision‐making.
- </t>
    </r>
    <r>
      <rPr>
        <b/>
        <i/>
        <sz val="11"/>
        <color theme="1"/>
        <rFont val="Arial"/>
      </rPr>
      <t>Families Matter! Families Matter (FMP)</t>
    </r>
    <r>
      <rPr>
        <sz val="11"/>
        <color theme="1"/>
        <rFont val="Arial"/>
      </rPr>
      <t xml:space="preserve"> is a parent-focused intervention designed to promote positive parenting and effective parent-child communication about sexuality and sexual risk reduction, including risk for child sexual abuse and gender-based violence. The ultimate goal of FMP is to reduce sexual risk behaviors among adolescents, including early sexual debut.
</t>
    </r>
  </si>
  <si>
    <t xml:space="preserve">Each of the two Dialogue modules has a curriculum:
- HIV/TB/STI; contraceptives &amp; SRHR
- mentalhealth, GBV, substance abuse
All activations are branded with FTF, and the brand has become highly recognisable on campuses
</t>
  </si>
  <si>
    <t>Under the provincial steering committee for SheConquers - The developed digital partner mapping tool https://activities4srh.org.za/  will be further developed by CHAI and will be handed over to the DoH in 2020</t>
  </si>
  <si>
    <t>Target audience is 10-24 year old adolescent girls and young women who are pregnant or breastfeeding and their infants up to 24 months. 
 Peer Mentor training (10 day training)</t>
  </si>
  <si>
    <t xml:space="preserve">Sister Pack - a 14 module youth-designed learner book is TAA's core learning material -available in 3 languages, English, Tswana and isiZulu
Peer Educator Guide - detailed guide used by trained peer eductors in how to conduct peer-to-peer sessions- available in 3 launguages -English, Tswana and isiZulu
Radio Edutainment pre-recorded episodes - which is then faciliated by DJ discussion on topic (in collaboration with Higher Health Futurebeats Radio programming) - aired in both English and isiZulu
</t>
  </si>
  <si>
    <t>Risk Disaggregated Packages (Y/N)</t>
  </si>
  <si>
    <t>Innovations in recruitment, retention, branding/packaging, curriculum development, AGYW engagement, service delivery</t>
  </si>
  <si>
    <t>Since the COVID-19 State of Disaster Lockdown, Facebook and community radio stations have used successfully to recruit and deliver sessions to young people 
Branding:Yolo branded T-shirts and caps worn by facilitators when conducting sessions or during progrmme activitiespt</t>
  </si>
  <si>
    <t xml:space="preserve">It is dependant on the the province. For e.g some provinces such as North West are conducting outreach activities that include youth dialogues and they use this as opportunity to market services. In Limpopo, they are focusing on TVET colleagues to provide information and market services. NDoH is working with GF and PEPFAR and funding Love Life and Soul City to market services. </t>
  </si>
  <si>
    <t>Expanded Peer Outreach (EPO) recruitment - PrEP beneficiaries recruit their peers; branding of mobile vans aligned to She Conquers and Youth Zone branding; non monetary incentives and follow up calls and SMSs to clients</t>
  </si>
  <si>
    <t>Retainment of AGYW within the programme involves strategies such as incentives, service/activity reminders through WhatsApp groups, constant invitations to programme events, linking to care and follow-ups through home visits/face-to-face visits for further needed services and reviews. Youth events are also used to keep the girls busy and to retain them in the programme. Other strategies that PRs can use include:
-Engage existing partners and agencies within the communities to provide sustained support to the AGYW programme e.g. Youth Development Community partners and NYDA to build assets and skills of AGYW so meet their needs and retain them into the programme.
-Collaborate effectively with CRS small grants programme to instill participation and ownership of AGYW programme since they have longer lifespan with the cohort AGYW programme beneficiaries
-Confidentiality and shared confidentiality to be maintained at all times to protect the rights of clients and maintain programme integrity so that AGYW feel comfortable to remain in the programme.
-Collaboration with other GF funded programmes such as Human Rights to enable and empower parents and communities to increase their capabilities to nurture and encourage AGYW to remain in the programme.
-Use dedicated PGTs with good communication qualities for interaction with programme beneficiaries to follow-up with AGYW and ensure that they return regularly to the programme.
-Provide incentives aimed at motivating continued participation.
-Support SRs to develop specific procedures and activities they will conduct to ensure retention
of cohort.</t>
  </si>
  <si>
    <t>Expanded Peer Outreach (EPO) recruitment - PrEP beneficiaries recruit their peers; branding of mobile vans aligned to She Conquers; non monetary incentives for retention and use of the MyPrEP app to support beneficiaries with continuation</t>
  </si>
  <si>
    <t xml:space="preserve">Dignity packs support has been useful to recruit the age group that we want and giving them a sense of meaning - falls under GF grant targeting AGYW
Journal entries to be completed to give youth a space to document/share feelings - falls under GF grant
Over and above current programme, they are building an internal support system of mobile clinics under the HH banner &amp; collabo w existing partners. They provide specialised services using professional nurses and will eventually do case management. Clinics provide psychosocial support via a clinical psychologist on the team
HIV Self Screening (oral swab - assisted)
"Silent Activations" happened during lockdown - milder version of a large scale activation to make entrance into the campus in a scaled-down way. Considering social distancing. Same objectives as larger events but with fewer partners (1-2 tents) and numbers of people.
RA tools are being moved to HealthCheck app so that they are paperless
</t>
  </si>
  <si>
    <t xml:space="preserve">Three Youth Leadership Team (YLT) members conceived, planned and led the programme in each province. Peer Educators use their own community networks to recruit and enroll AGYW in a series of six structured workshops, one-day road shows and career days. Beneficiaries receive a workbook containing key programme content. In-person workshops are augmented with social media and a radio drama. Youth leadership includes Programme Trainers (PTs) who supervise and mentor Peer Educators through weekly team meetings and Data Capturers (DCs) who capture and record reach. YLT, PTs and DCs meet weekly to monitor progress. YLT, Johnson &amp; Johnson and UNFPA support staff meet weekly for mentoring and support of youth leaders. 
</t>
  </si>
  <si>
    <t>DREAMS Thina Abantu Abasha (TAA)</t>
  </si>
  <si>
    <t>HerVoice Fund</t>
  </si>
  <si>
    <t>MANAGEMENT &amp; COORDINATION</t>
  </si>
  <si>
    <t>What is the management structure of the programme?</t>
  </si>
  <si>
    <t>Department of Basic Education (implementation supported through DREAMS and the GF AGYW programme)</t>
  </si>
  <si>
    <t>National Department of Health. 
The Adolescent and Youth Health Programme Managers are custodians of the Adolescent and Youth Health policy that oversee its implementation. However, the AFYS is just one component of the broader policy.</t>
  </si>
  <si>
    <t xml:space="preserve">Department of Social Development implements the whole SBCC compendium of which YOLO is one part. YOLO is managed by SANAC on behalf of DSD). The Compendium incudes: YOLO,Families Matter!, Ke Moja Substance Abuse, Boys and Men Championing Change, Traditional Leaders, Disability, ChomY, ZAZI. 
- SANAC is managing the implementation of the programme on behalf of DSD until December 2020
- SANAC disburses funds and provides financial and programme management technical support to the NPOs
- The NPOs are allocated districts and sub-districts for implementation by DSD provincial and District. The NPOs report to DSD district, province and SANAC.
</t>
  </si>
  <si>
    <t>The ISHP is managed by three departments, The NDoH, DBE and DSD. The ISHP falls within the Child Youth and School Health Directorate of the NDoH. Within the NDoH and DBE there is a Chief Director, Deputy Director, Director, Programme manager and an assitant director.
At provincial level, each province has a focal programme manager at an assitant director level. At a district level, the person implementing it is responsible for ISHP as well as other programmes. These are generally referred to as liason officers and there are three. per district</t>
  </si>
  <si>
    <t>Both USAID and CDC support implementation of the DREAMS programme in South Africa. There is an interagency team as well as a DREAMS coordinator who sits in the PEPFAR country office. 
The programme is implemented by a number of implementing partners.
The programme reports on progress to provincial and national structures including AIDS councils, and also reports to the PFIP workstreams, management committee and ultimately the steering committee co-convened by the Minister of Health.</t>
  </si>
  <si>
    <t xml:space="preserve">For this implementation period (2019-2022) there are 3 principle recipients in South Africa for the AGYW programme. These are: NACOSA; AFSA and Beyond Zero. 
The 3 PRs each contract a number of SRs who implement the programe in 12 select sub-districts across South Africa. Each PR is responsible for distinct geographies which do not overlap with other GF AGYW PRs nor DREAMS IPs.
The programme reports overall to the GF Country Coordinating Mechanism but also to structures including the GF oversight committee, the CCM secretariat, the GF country team and at quarterly operational performance excellence committees (OPECs)."
</t>
  </si>
  <si>
    <t>Wits RHI implements the programme in support of NDoH efforts to scale up delivery of PrEP to AGYW</t>
  </si>
  <si>
    <t xml:space="preserve">FTF campaign is a public-private partnership initiative led by Higher Health (formerly known as HEAIDS) in partnership with Innovative Medicines South Africa (IMSA) and the Foundation for Professional Development (FPD)
</t>
  </si>
  <si>
    <t>DSD entered into partnership with SANAC for administering of
 funds for OVCY-III. 
 Funding and financial oversight as well as legal and contract role is provided by KfW</t>
  </si>
  <si>
    <t>This project is funded by KfW through the NDoH to the DG Murray Trust as the implementing partner who is implementing the programme in the EC.</t>
  </si>
  <si>
    <t>GIZ manages the programme</t>
  </si>
  <si>
    <t>Mothers-to-Mothers team supported by UNICEF.</t>
  </si>
  <si>
    <t xml:space="preserve">The program is an entirely youth driven initiative. In its first phase (KZN) four young people — current students or recent graduates of tertiary institutions — were selected following a rigorous recruitment process to comprise the Youth Leadership Team (YLT). 
YLT expanded after launch to be have representation in both KZN and Gauteng. The YLT leads the development, and implementation of the program. 
</t>
  </si>
  <si>
    <t>How does the programme coordinate with other stakeholders and implementing partners?</t>
  </si>
  <si>
    <t>The programme is implemented through the well established school system and structures. All implementers supporting the roll out of CSE do so under direction and leadership of the Department</t>
  </si>
  <si>
    <t>This programme is implemented in facilities and so coordination needs to be at the facility level and with any partners supporting the Department with AYFS</t>
  </si>
  <si>
    <t xml:space="preserve">At national level, SANAC and DSD hold a quarterly Steering Committee meeting to review progress in implementation.
SANAC convenes a quarterly performance review and lessons sharing of the NPOs.
Local DSD officials engage in the programme planning and implementation at the district level. DSD funds many NGOs in communities. These local implementing partner NGOs coordinate with each other, and other programmes/programme partners. The 14 NPOs under SANAC management report to district and provincial DSD as well as SANAC. </t>
  </si>
  <si>
    <t xml:space="preserve">There are monthy meetings with the three departments implmenting the ISHP. On a quartely basis additional stakeholders and implementing partners are invited. Annuall meetings are held with all provinces to plan for implementation for the following here. </t>
  </si>
  <si>
    <t>Through existing coordination structures, primarily the provincial and district AIDS councils. In addition where DREAMS is implementing government programmes - such as CSE, then coordination within the education sector is guided through Health officials at the national down to district level (same for NDoH supported programmes like PrEP, AYFS etc.)
At a national level, DREAMS coordinates with external stakehodlers through the youth HIV prevention TWG hosted by SANAC. This includes stakeholders from government, private sector, civil society and other development partners</t>
  </si>
  <si>
    <t>PRs enter into MOUs with all relevant government departments at the provincial and district level. This assists with coordination at a sub-national level. 
 PEPFAR sits in many of the GF structures - like the CCM and its oversight committee which assists with coordination and de-duplication. The CCM secretariat wits within the SANAC secretariat and so this supprts coordination with other national initiatives forcusing on AGYW.
AGYW PRs conduct quarterly OPEC (Operational Planning) meetings for internal coordination. The CCM Secretariat hosts CCM Oversight and Country Portfolio Review (CPR) meetings for each 6 month reporting period.
 AGYW SRs conduct community mapping at the outset of the programmes to ensure that they know who else is implementing on the ground and how they can link and refer</t>
  </si>
  <si>
    <t>The District Health Information System (DHIS) currently contains few indicators specific to adolescents, particularly providing age disaggregated service utilisation data, and PrEP indicators are not included on the National Indicator Data Set (NIDS). Wits RHI participates in National M&amp;E consultative forums to share lessons learned in monitoring and reporting of PrEP provision in a real-world setting to inform the development of PrEP specific indicators and the inclusion on the National Indicator Data Set. In addition to advocating for changes in the national health information management systems, site level monitoring will be done through use of web-based integrated data collection and management system.</t>
  </si>
  <si>
    <t>The Consortium operated in close partnership with a broad range of stakeholders, including national governments, donors, implementers, communities, and potential PrEP users, who worked together to catalyze action, identify and fill critical gaps, and share learnings to accelerate and expand access to new HIV prevention technologies. 
FHI 360, the Wits Reproductive Health and HIV Institute (RHI), and AVAC jointly led the OPTIONS Consortium and worked closely with six experienced partners: Avenir Health, FSG, the London School of Hygiene and Tropical Medicine (LSHTM), LVCT Health, Mann Global Health, and the Pangaea Zimbabwe AIDS Trust (PZAT). 
In addition, OPTIONS convened an extended network of collaborating partners (including USAID Washington and missions, the Centers for Disease Control and Prevention [CDC], the Joint United Nations Programme on HIV/AIDS [UNAIDS], the World Health Organization [WHO], product developers, global and national HIV prevention working groups, civil society, commercial partners, donors, and modelers) to engage in coordinated operations. To ensure the relevance and appropriateness of PrEP policies and programs, AGYW were key stakeholders in the three OPTIONS core countries (Kenya, South Africa, and Zimbabwe), and were engaged to identify the implementation challenges they felt were most important to tackle.</t>
  </si>
  <si>
    <t xml:space="preserve">Established meetings with local stakeholders to plan events (dates, times etc). Moving forward, stakeholder and liason meetings / planning together. Each partner benefits via their own objectives and mandates.
At national level - coordination structure is similar to natinoal Check Mpilo campaign - which engages partners. University or TVET is the central partner </t>
  </si>
  <si>
    <t>At the provincial level , there is provincial oversight through existing DSD structures and officials including a DSD social worker, DSD CDP. 
 CBOs and NGOs already implementing in the community and at the comunity care centre, are coordinated through this programme and lead implementing partners</t>
  </si>
  <si>
    <t>There are 2 governance structures for the programme, namely, Operations Forum and Strategic Forum which comprises of the Programme Managers and the CEOs of the implementing partners • Monthly reporting against targets by all partners at the monthly Strategic Meetings • Quarterly performance - reporting against targets by all partners in writing; • Site visits by the DGMT CEO, CFO and programme managers with expertise in the respective areas. Small Projects Foundation to implement the Behaviour Change and Communication intervention; Beyond Zero to implement the Health Service (Youth Friendly Services) intervention Masimanyane Women’s Support Centre to implement the systemic strategies to combat GBV intervention Harambee Youth Employment Accelerator to implement the Expanding Access to Economic Opportunities intervention Masibumbane Development Organisation to provide psycho-social support to 1st years TVET students REAP have been commissioned to provide psychosocial support to students at WSU university campuses Dreamworker was commissioned to strengthen linkages between the TVET colleges and industry, by providing work link support to TVET students.We participate in SANAC Meetings, Provincial Aids Council, Metro Aids Council. We meet and engage with other NGOs in these meetings where we share our reports and best practices. There are existing Memorandum of Understanding with Eastern Cape Education, Health and Social Development departments, Buffalo City Metro Municipality, as well as BCC and Lovedale TVET Colleges. We are currently in the process of negotiating with the University of Fort Hare. We submit our quarterly report to the Department of Health and to KfW.</t>
  </si>
  <si>
    <t>Established Provincial and District Task Teams through Intergrated School Health Program. Also through existing structures including AIDS Council and Government Departments</t>
  </si>
  <si>
    <t>The peer mentor project dependis primarily on department of health engagementt. The provincial and district departments of health are important stakeholders and are ultimately the custodians of the project. 
 Furthermore, UNICEF encourages collaboration with local / district PEPFAR partners as potential implementers. The project design is customised per district and province as per the departments requirements.</t>
  </si>
  <si>
    <t xml:space="preserve">DREAMS Thina Abantu Abasha (DTAA) started with the public-private partnership which combined interventions that were efficacious when implemented individually and had the potential to be even more impactful when implemented as part of a package. This demands a well-coordinated collaboration.
The main partner for DTAA is PEPFAR, who supports programming that improves access to critical assets for girls.Since the program launch and depolyment in South Africa the following partnerships enabled succesful implementation in the two outlined provinces of Gauteng and KwaZulu-Natal 
- UNFPA South Africa acts as our implementing partner and provides technical assistance in program deployment;
- Local Governments and NGO’s supports engagements with local communities which enables community level participation from both stakeholders as well as adolescent girls and young women. 
While each of the collaborators will target different areas within this initiative, they will all focus on the same geographies in order to measure progress and test the
innovative, multi-sectoral approach
</t>
  </si>
  <si>
    <t>What is the governance/coordination structure of the programme?</t>
  </si>
  <si>
    <t>Through the departmental structures from national to community level.
 In 2019 there were a few consultations set up by SANAC to engage and coordinate on the implementation of CSE, with support from key PEPFAR and GF implementing partners</t>
  </si>
  <si>
    <t>At National level there is a quarterly steering committee between DSD and SANAC. The Deputy Minister of Social Development provides strategic leadership who guides coordination and management.</t>
  </si>
  <si>
    <t xml:space="preserve">The Chief Director, Deputy Director and Director report to the DDG within the three departments for feedback and programmatic decision making. </t>
  </si>
  <si>
    <t>CCM, SANAC, OPEC meetings, PR quarterly meetings, SR quarterly meetings, Community Consultative Forums.</t>
  </si>
  <si>
    <t xml:space="preserve">All programmes fall under a structure. From a prog perspective, Head of Programmes reports to CEO. </t>
  </si>
  <si>
    <t>There is a project steering committee made up of the DG of DSD and SANAC CEO who provide governance oversight of the project.
 There is also a project management team consisting of KfW, SANAC and DSD who manage the project operations</t>
  </si>
  <si>
    <t>Project team per province and district that includes the Department of Health , m2m and UNICEF</t>
  </si>
  <si>
    <t xml:space="preserve">The public-private partnership combines interventions that are efficacious when implemented individually and have the potential to be even more impactful when implemented as part of a package. This demands a well-coordinated collaboration, envisioned as follows for DTAA:
1)        PEPFAR supports programming that improves access to critical assets for girls;
2)        J&amp;J GPH provides expertise and resources to support global and local programs focusing on empowerment of adolescent girls and young women, to ensure improved access to treatment and prevention options, and to create supporting communities around the Girls; UNFPA South Africa collaborates with J&amp;J GPH and provides technical support to the DREAMS Peer-to-Peer Amplification program in the capacity of youth employment to ensure the program is designed, developed and executed by youth for youth;
3)        UNFPA South Africa acts as our implementing partner and provides technical assistance in program deployment within South Africa 
4)        Local Government and NGO’s provide support for program deployment as well as acting as key recourse for youth referrals into system care programs.  
While each of the collaborators will target different areas within this initiative, they will all focus on the same geographies in order to measure progress and test the
innovative, multi-sectoral approach. 
</t>
  </si>
  <si>
    <t>IMPLEMENTATION</t>
  </si>
  <si>
    <t>What does the implementation structure look like?</t>
  </si>
  <si>
    <t>This is implemented in schools in Life Orientation lessons using the scripted lesson plans. This is currently being scaled up and in some cases implementation is supported through partner organisations (like through PEPFAR).</t>
  </si>
  <si>
    <t xml:space="preserve">The policy is implemented by the NDoH, however, there are dedicated Provincial Adolescent and Youth Health managers. These managers work together with the PHC nurses in facilities.
Implementing partners include: Love Life, Soul CIty, GIZ, Red Cross, Higher Health, ANOVA, CHAI and WIts RHI. Implementing partners responsible for supporting service delivery.
The province or district where the implementing partner is delivering services is dependent on whether they are funded by NDoH, PEPFAR or GF as PEPFAR and GF have priority districts.
</t>
  </si>
  <si>
    <t>The Provincial DSD implements this programme using the YOLO framewok developed and overseen by National DSD. 
The implementation model is at the discretion of the province (as below)
KZN: Appointed social workers specifically for the implementation of YOLO and has located YOLO at the local district office, the entry point for communities, as well as within contracted NPOs and CBOs.
Limpopo: Contracted NPOs to deliver
North West: YOLO forms part of the child proection services</t>
  </si>
  <si>
    <t xml:space="preserve">The programme is implemented jointly with the DBE and DSD. Annually a planning meeting is held with all three departments at national level. This meeting also includes provincial representatives from all three departments (NDoH, DBE, DSD). The meeting is used to review the budget and annual implementation plan. 
Monthly meetings are also held at a National level with all three departments while meetings with implementing partners are held on a quartely  basis. At the quartely meeting, implementing parters are required to provide a progress update on programme performance. Implementing partners include: Love Life, Soul CIty, GIZ, Red Cross, Higher Health, ANOVA, CHAI, Doctors Without Borders and WIts RHI. Implementing partners responsible for supporting service delivery.
Some implementing partners receive alternative funding (e.g Wits RHI funded by PEPFAR).
At a facility level there is a team of school health nurses. The school health nurses are attached to a health facility. For e.g the the ISHP district coordinator in Tshwane will have a list of all the schools in the district and will work with the DBE to develop a schedule and they will contact the school to schedule appointments to screen the learners. The team will then screen learners. At a school level they are dedicated teachers who work in the Health and Welness committee and work together with the ISHP team. Some schools have school based support teams that have individual learners that work with the school Health team.
If learners are screened and need referral they are referred to an appropriate service delivery point that provides the service. 
In some areas there are specialised mobile teams (generally in NHI districts). There are mobile dental services, eye health and primary health care. These teams will visit the school after the initial school health screening and provide services on site. 
</t>
  </si>
  <si>
    <t>There are 3 PRs implementing across 11 districts (and 12 sub-dstricts). PRs do not implement the programme themselves but appoint SRs who implement the programme. All SRs implement the full programme in their geographic region.</t>
  </si>
  <si>
    <t>Mobile teams headed up by Clinical Mentors, professional nurses, counsellors, demand creation officers and data staff</t>
  </si>
  <si>
    <t>Mobile teams headed up by Clinical Mentors, professional nurses, counsellors, demand creation officers and data staff. Linkage officers conduct work at schools and communities and also support follow up of clients. Some districts are overseen by district managers</t>
  </si>
  <si>
    <t>Regional Managers for three region, Provincial M&amp;E Coordinators support campus health &amp; wellness coordinators who work together with peer mentors and campus staff.</t>
  </si>
  <si>
    <t>Implementing partners were responsible for driving certain interventions:
1. Small Projects Foundation to implement the Behaviour Change and Communication Intervention
2. Beyond Zero to implement the Health Service (Youth Friendly Services) intervention
3. Masimanyane Women's Support Centre to implement the systematic strategies to combat GBV intervention
4. Harambee Youth Employment Accelerator to imlement the Expanding Acces to Economic Opportunities intervention
5. Masibumbane Development Organisation to provide psycho-social support to 1st years TVET students
6. REAP have been commision to provide psychosocial support to students at WSU universitty campuses
7. Dreamworker was commisioned to stregthen linkages between the TVET colleges and industru by providing work link support to TVET students</t>
  </si>
  <si>
    <t>Programme manager and technical advisor(both at national level), 2 liason officers , 1 DA(from the DoE), technical officer (all provincial) - for all components. At a district level the Implementation of the Integrated School Health Policy has 3 liason officers.</t>
  </si>
  <si>
    <t>The project is made up of a project manager, district coordinators and peer mentors. The peer mentors are located at a facility level (decided by the department of health). The district coodrinators perform supervisory and support visits to the peer mentors with most districts having 20-40 peer mentors.</t>
  </si>
  <si>
    <t>In addition to the YLT, 93 young people are contracted as monitoring and
evaluation lead, program trainers, peer educators, and
data capturers. All 97 young people involved in the
program are compensated financially for their time.</t>
  </si>
  <si>
    <t>Provinces (list)</t>
  </si>
  <si>
    <t>Gauteng, Mpumalanga, Limpopo, Eastern Cape, Northern Cape, North West, KwaZulu-Natal and Western Cape</t>
  </si>
  <si>
    <t>Eastern Cape, North West, Gauteng, Western Cape, KwaZulu Natal, Mpumalanga, Free State, Limpopo</t>
  </si>
  <si>
    <t>Gauteng, Free State, Easterm Cape, Western Cape, KwaZulu-Natal and Mpumalanga</t>
  </si>
  <si>
    <t>Gauteng, KZN, EC</t>
  </si>
  <si>
    <t>Gauteng, KwaZulu-Natal, Eastern Cape, Free State, Limpopo, Western Cape and Mpumalanga</t>
  </si>
  <si>
    <t>Limpopo, KwaZulu-Natal, North West</t>
  </si>
  <si>
    <t>Gauteng, KZN</t>
  </si>
  <si>
    <t>Districts (list)</t>
  </si>
  <si>
    <t>Gauteng: City of Tshwane and City of Johannesburg
 Mpumalanga: Ehlanzeni and Gert Sibande
 Limpopo: Mponani</t>
  </si>
  <si>
    <t xml:space="preserve">All. However, implementation varies depending on resources. The district appoints the number of school health teams. However, if the district does not have a dedicated school health team, primary health care nurses will be responsible for screening learners at schools. </t>
  </si>
  <si>
    <t>In South Africa, DREAMS was first rolled out in selected areas of the five high-burden districts namely: City of Johannesburg (GP), Ekuruleni (GP), EThekweni (KZN), uMgungundlovu (KZN) and uMkhanyakude (KZN). The programme was later expanded to include: 
 Alfred Nzo (EC), Bojanala Platinum (NW), Buffalo City (EC), Capricorn (LP), City of Cape Town (WC), Dr Kenneth Kaunda (NW), Ehlanzeni (MP), Gert Sibande (MP), King Cetshwayo (KZN), Lejweleputswa (FS), Mopani (LP), Ngaka Modiri Molema (NW), Nkangala (MP), Oliver Tambo (EC), Sedibeng (GP), Thabo Mofutsanyane (FS), Ugu (KZN), Uthukela (KZN), Zululand (KZN)</t>
  </si>
  <si>
    <t>Johannesburg (GP), Tshwane (GP)
eThekwini (KZN), King Dalindyebo (EC), Nelson Mandela Bay (EC)
Bloemfontein (FS), Nkomazi (MP)</t>
  </si>
  <si>
    <t xml:space="preserve">
   </t>
  </si>
  <si>
    <t>Ugu, KCD, Gert Sibande, Ehlanzeni, Nkangala, Cape Town, Mopani, Capricorn, Buffalo City, Alfred Nzo, Thabo Mafutsunyane, Lejweleputswa, Sedibeng, COJ
MOU approvals from NDoH- Provinces</t>
  </si>
  <si>
    <t>Zululand (KZN), Idlebe CCC (KZN), Amajuba (KZN), Charlestown (KZN), Vhember (LP), Mamvuka (LP), Mopani (LP), Bonn (LP), Ngaka Modiri Molema (NW), Groot Marico )NW), Dr Kenneth Kaunda (NW), Ventersdorp (NW)</t>
  </si>
  <si>
    <t>Buffalo City Metro (Phase I &amp; II) (EC),
 Amathole district (EC)</t>
  </si>
  <si>
    <t>Buffalo City Metro (EC), Nelson Mandela Bay (EC), Alfred Nzo (EC)</t>
  </si>
  <si>
    <t>City of Johannesburg (GP), City of Ekurhuleni (GP), City of Tshwane (GP), eThekwini (KZN), uMgungundlovu (KZN), Ugu (KZN</t>
  </si>
  <si>
    <t>What factors have made implementation challenging?</t>
  </si>
  <si>
    <t xml:space="preserve">1) The Provincial DSD implements this programme using the YOLO framewok developed and overseen by National DSD. 
 2) The implementation model is at the discretion of the province (as below)
 KZN: Appointed social workers specifically for the implementation of YOLO
 3) Implementing multi sessional programmes (Retention is an issue)
 4) This is a social and behaviour change programme, the challenge arises when reaching targets is prioritised over ensuring a change in attitude is seen among the particpants. The participants are sometimes rushed through the sessions.
 5)Not enough coordination with other NPOs though it has started but it is not enough
6)The learning element is missing.  Mistakes are repeated as there is no capacity among the implementers to reflect on the reasons for achievement and non-achievement.Insufficient and lack of capacity to coordinate with other NPOs implementing youth programmes.
Youth structures are not strong and do not play a role in mobilising young people and sometimes lack capacity to engage with substantive issues of the programme
</t>
  </si>
  <si>
    <t>The main challenge in the implementation of this intervention has been tracking referrals. Referrals have not been tracked efficiently, so the contribution of the ISHP in improving health outcomes is limited to what can be observed based on incomplete data. The screening of learners does not translate to the uptake of services. In the absence of an effective referral systemand without strong linkages to facilities that support screening services, few learners are able to access the much-needed services.Additional challenges with the school health teams include a shortage of human resources and equipment to provide screenings at schools adequately. Human resources are understood to be a major challenge across stakeholder levels; sufficient human resources are critical in the implementation of this intervention and the lack thereof is evident in the inability of the programme to provide adequate coverage of schools. National stakeholders were among those who noted that the lack of school health teams meant that schools were seldom visited and were thus not benefiting from the intervention. In addition to insufficient coverage due to minimal human resources, the district stakeholders indicated that thelack of equipment hindered the teams’ ability to complete the required tasks at schools. Vehicles were mentioned as the main challenge, with many teams not having adequate transportation to travel around thedistrict. This was supported by the facility managers, who mentioned vehicle procurement as one of thechallenges experienced during implementation. There has also been a high unmet demand for contraception among adolscents.</t>
  </si>
  <si>
    <t>Referring to past - there were conflicting points in terms of who can count reach and services (who counts what?) particularly the biomedical services delivered by partners</t>
  </si>
  <si>
    <t>1. Integration of services and data systems as there are multiple organizations (sub-grants) delivering services to the BI AGYW.
2. Accreditation of health facilities as youth friendly by NDoH</t>
  </si>
  <si>
    <t>Normally resources becomes a challenge especially when the peer mentors need to be funded as with KZN. The more sustainable model of the project is implemented in GP. 
 Another challenge is the fact that because the peer mentors are then department of health staff they tend to get pulled into competing priorities.</t>
  </si>
  <si>
    <t xml:space="preserve">Human Resource challenges Program custodians (Peer Educators) unplanned pregancies.
</t>
  </si>
  <si>
    <t>Key lessons learned</t>
  </si>
  <si>
    <t>1) The importance of getting buy-in from traditional leaders, community leadership, and structures is underscored: NPOs were supported by these structures and leaders in many aspects of the programme including mobilization of community members, getting easy access to key stakeholders. This buy-in contributed to improved programme reach.
 2) Working closely with Provincial and District AIDS Councils: NPOs that worked with Provincial Councils for AIDS (PCAs) report to were assisted with mobilization of target groups, in building of strategic partnerships with Municipalities, Ward councilors, sectors (faith based, traditional leaders &amp;
 3) Importance of implementing the SBC compendium in an integrated manner: this ensures that the program is delivered as a whole and facilitates for change in different spheres at the same time
 4) Building relations and collaborations with Municipalities, like-minded organisations helped to promote resource sharing, improved coordination &amp; joint problem solving (avoid concentration of NPOs in one area). 
 5) The use of prescribed training manuals, standardized materials and implementation tools provides an opportunity to ensure consistent delivery of quality SBC compendium.</t>
  </si>
  <si>
    <t xml:space="preserve">1) Consultation with key stakeholders prior to implementation provides an enabling environment for implementation, collaboration, opens doors for the NPO
 2) Need for capacitation on social mobilisation strategies: YOLO is a programme for in and out of school youth. However it is implemented more among school going young people because it is a readily available auidence. NPOs struggle to recruit among out of school young people and this could be attriubted to limited social mobilisatiion skills.
 3)The lack of involvement of young people as partners in programme implementation, who are seen mainly as participants and recipients leads to unsustained interventions, solutions
 4) There is lack of understanding of how to practically involve and include young people in the design and implementation of programmes.
5) Implementing multi sessional programmes can be challenging especially with the out of school youth group  (Retention is an issue)
6)The learning element is missing.  Mistakes are repeated as there is no capacity among the implementers to reflect on the reasons for achievement and non-achievement.
7) Insufficient and lack of capacity to coordinate with other NPOs implementing youth programmes.
8)Youth structures are not strong and do not play a role in mobilising young people and sometimes lack capacity to engage with substantive issues of the programme
</t>
  </si>
  <si>
    <t xml:space="preserve">It has created a platform for delivery school-based interventions. Since 2012, additional services have been added such as the HPV vaccine for grade 4 learners. In 2015, the school deworming campaign was included. </t>
  </si>
  <si>
    <t xml:space="preserve">•        Alignment of the PEPFAR project objectives with National and Provincial objectives resulted in a shared vision that facilitated effective collaboration and coordination on multiple levels.
•        Consistent inter-departmental engagement, facilitation and participation at all levels is critical to the success of the program.
•        National and Provincial Coordination Structures have grounded the project, ensured needed buy-in and ownership, raised the profile of the programme, and promoted positive communication and engagement on all levels.
•        Dedicated and mandated focal local personnel served to maintain momentum and visibility, and ensure continued engagement and support with all stakeholders.
•        Continued Government/Civil society engagement has directed resources where services are needed most.
•        Although highly complex, the concept of layering has created opportunities for all partners to work more closely with one another. 
•        Extensive capacity building of partners, cadres of community workers, professionals, public servants, community groups and programme beneficiaries has resulted in a transfer of knowledge and skills to promote healthy living and reduce risk and stigma.
•        Intensive interest in/scrutiny of project performance data has increased accountability and visibility within the district.
•        Extensive community engagement, albeit time and resource intensive, can facilitate community entry and implementation of multi-session structured interventions.
•        Service delivery targeting AGYW spaces facilitates higher uptake of services/interventions (e.g., schools, TVETS etc)
•        Active linkages from OVC and Prevention partners in the community serve to drive demand and increase uptake of SRH services being offered in facilities. 
•        Implementing partners need to make provision to cover ancillary costs that address barriers to accessing services/interventions (e.g., transport to Post-violence Care services)
•        Biomedical approaches to HIV prevention (e.g., condoms or PrEP) are optimized when they are combined with behavioral approaches (e.g., Comprehensive Sexuality Education or Stepping Stones), hence the drive towards One Stop Shops and Layering.
•        We learned the importance of engaging AGYW in every stage of the program cycle: strategic planning, program design, work planning, implementation, monitoring and evaluation.  Recruiting, selecting and training DREAMS Ambassadors and developing Child Advisory Boards (such as those created by HIVSA) were key to elicit and use feedback throughout the program.
•        We developed several robust vulnerability assessments tools that were targeted to AGYW that allowed us to tailor services for individuals and gain useful data for program planning and implementation.
•        Many AGYW are experiencing loss and grief that is often times not appropriately dealt with.  AGYW in our programs demonstrated concerning levels of depression and anxiety.  AGYW are in need of networks of support that include an older female mentor, friends, and youth-friendly, accessible psychosocial support delivered by trusted social service professionals.
•        STIGMA and discrimination is a huge barrier to knowing, accepting, and disclosing HIV Status and accessing care, support, and treatment.
•        AGYW are extremely busy.  They are studying for exams, taking care of their households, and some even have side jobs.  Our programs have had to become very nimble and flexible to fit into their lives.  This has meant adjusting the times and places of service provision (e.g. working weekends and early evenings) and hiring service providers that can provide youth-friendly services at these times and places. 
•        Incentives- Dr. Tonya Thurman from Tulane University conducted research on the USAID Let's Talk Parenting Program.   Her team found that more substantial incentive packages resulted in higher levels of caregiver attendance at all of the sessions. Results suggest that offering optimal incentives may be crucial to promoting idealized caregiver participation for the duration of the program.  These incentives include: a full meal, transport reimbursement, and a change to win a lottery prize at the end of each session as well as an economic strengthening module added to the parenting curriculum.  
</t>
  </si>
  <si>
    <t>Clarity on inputs and outcomes - discussions were had. With prior agreement and better understanding of the on the ground relationships this has mostly been resolved</t>
  </si>
  <si>
    <t>To date, the programme has enrolled a total of 9,963 AGYWs. Of the enrolled AGYWs, 5,852 (58.7%) were pregnant and 4,111 (41.3%) were breastfeeding. Some of the results include the following:
 • Improved retention in care: Currently less than 1% of clients have exited the project (including transfer outs, deaths and voluntary opt out) thus more than 99% of clients have remained in the project and in care since they were enrolled. 
 • Improved early ANC HIV testing: Through the support of the Young Peer Mentors, 95.3% of all the AGYWs enrolled in the project know their HIV status. 
 • Improved breastfeeding and contraception usage postnatally: Peer Mentors have supported AGYWs to take up contraception and encouraged breastfeeding exclusively. Postnatal clients reportedly breastfeeding their babies was 48.4% and those using contraception were 51.4%. 
 • Improved infant HIV testing rates at birth: With support from the Peer Mentors a total of 5,282 infants born to AGYWs have been enrolled in the project and 1,187 of these infants were HIV exposed. 94.9% of the infants exposed to HIV were initiated on prophylaxis and the overall positivity rate for HIV exposed infants in the project is 1.8% (20 infants tested positive in the project).</t>
  </si>
  <si>
    <t xml:space="preserve">1. The peer-to-peer aspect of the programme and the meaningful participation and leadership of young people was highly effective
2.  Strong bonds of trust and understanding were developed between programme participants and their peer educators. The age and geographic proximity of peer educators contributed to this strong relationship. 
3.Leveraging human-centered design thinking to develop the programme was critical to DTAA success. 
4. Complex communication chains and implementation logistics challenged programme efficiency. The lack of a long-term plan to embed programme within local SRH services and ownership threatened its sustainability.
</t>
  </si>
  <si>
    <t>What factors have made implementation successful?</t>
  </si>
  <si>
    <t xml:space="preserve">1)Use prescribed manuals and tools has enabled the programme to use uniform standards of implementation and assessing quality
 2)Continuous capacity improvement support
 3) Consultation with traditional leaders, Ward Councillors, important community structures helped in gettinginto communities and getting buy-in. These structures support the NPOs with mobilisation &amp; securing venues etc
4) Using community structures such as traditional leaders and community leaders as the first entry point into a community helps to get buy in and ownership for the programmes implemented by the NPO/NGO. The SBC programme uses the Community Capacity Enhancement approach to get into communities, understand their needs and advocate for their involvement in the programmes of the NPO . The fact that all community structures and other departments are invited at the CCE sessions helps in the coordination of services for the participants of the programme
5) Partnershps with the AIDS councils, specific sectors of the AIDS Councils is important for assistance in the mobilisation of specific groups.
6) Partnerships  with other NPOs in the vicinity. The SBC NPOs conduct periodic community activations and invite other NPOs to provide services like HTS, condoms and helps in referrals. </t>
  </si>
  <si>
    <t xml:space="preserve">The ISHP has been particularly successful in screening a vast number of learners for health-related learning barriers, including vision and hearing screening. At the end of 2017/2018, a cumulative total of 4 339 875 learners had been screened through the ISHP since 2012. Moreover,among the learners who had been screened, 504 803 were identified as having various health barriers and were subsequently referred for treatment. In 2014, the NDoH and DBE launched the human papillomavirus (HPV) vaccination campaign as part of the ISHP. To date, among 2 289 699 girls in Grade 4, 1 934 635 have received HPV vaccines.
Establishment of testing at all levels of care have worked very efficiently through the ISHP, this is due to the fact that all three departments and work together and regulary which enables quick decision making on guidelines, policies and implementation. 
Supplementing service provision with campaigns have also increased service use. 
</t>
  </si>
  <si>
    <t xml:space="preserve">The DREAMS theory of change model and M&amp;E framework. 
•	Joint community mapping and implementation planning around priority and deprived wards served as a useful starting point for planning activities (reduced duplication, addressed gaps, strengthened collaboration, improved layering, promoted resource sharing, and increased accountability and sustainability).
•	Improved coordination across the project has served to bridge the divide between community and facility-based implementation.
•	Continuous review of granular data (using finer age disaggregations) allows for real-time performance tracking and timely course correction. 
•	Extensive community engagement, albeit time and resource intensive, can facilitate community entry and implementation of multi-session structured interventions.
•	Service delivery targeting AGYW spaces facilitates higher uptake of services/interventions (e.g., schools, TVETS etc)
•	Implementing partners need to make provision to cover ancillary costs that address barriers to accessing services/interventions (e.g., transport to Post-violence Care services)
</t>
  </si>
  <si>
    <t>All partners working together has brought the benefit of all strengths</t>
  </si>
  <si>
    <t>District and provincial buy in is critical for support. It does help if previously trained mentor mothers are available in the province as the training is shorter. 
 It is also important to note that having peer mentors relateable to clients is important</t>
  </si>
  <si>
    <t xml:space="preserve">Robust M&amp;E framework as well as Qualitative Program Evaluation conducted in 2019 which indiated postive reported behaviour change as a result of program participation 
</t>
  </si>
  <si>
    <t>AGYW Programme</t>
  </si>
  <si>
    <t>What challenges/drivers of risk is this programme addressing?</t>
  </si>
  <si>
    <t>Lead agency</t>
  </si>
  <si>
    <t>Implementer sub</t>
  </si>
  <si>
    <t>Country</t>
  </si>
  <si>
    <t>Sub-district</t>
  </si>
  <si>
    <t>Target population</t>
  </si>
  <si>
    <t>Target</t>
  </si>
  <si>
    <t>Has the programme been evaluated?</t>
  </si>
  <si>
    <t>2015 (Launched in South Africa in 2016)</t>
  </si>
  <si>
    <t xml:space="preserve">The DREAMS partnership is an ambitious public-private partnership aimed at reducting rates of HIV among AGYW in 15 high HIV burdern countries in sub Saharan Africa. DREAMS provides a comprehensive package of core interventions to address key factors that makie girls and young women particuarly vulnerable to HIV. These include structural factors such as gender-based violence, exclusion from economic opportunities and a lack of access to secondary school. DREAMs layers multiple interevntions at once so that AGYW are surrounded with critical support to keep them safe from HIV and other risks. </t>
  </si>
  <si>
    <t>PEPFAR leads the programme but its supported by several provate sector partners including: B&amp;MGF, Girl Effect, Gilead Sciences, Johnson &amp; Johnson and ViiV Healthcare</t>
  </si>
  <si>
    <t>---</t>
  </si>
  <si>
    <r>
      <rPr>
        <sz val="11"/>
        <color rgb="FF333333"/>
        <rFont val="Arial"/>
      </rPr>
      <t xml:space="preserve">
</t>
    </r>
    <r>
      <rPr>
        <b/>
        <sz val="11"/>
        <color rgb="FF333333"/>
        <rFont val="Arial"/>
      </rPr>
      <t xml:space="preserve">South Africa: </t>
    </r>
    <r>
      <rPr>
        <sz val="11"/>
        <color rgb="FF333333"/>
        <rFont val="Arial"/>
      </rPr>
      <t>FHI360, Centre for Communication Impact, Maternal Adolscent and Child Health Systems, Anova, Shout it Now, TB/HIV Care Association, The Networking HIV and AIDS Community of South Africa, Children in Distress Network, HIV South Africa, Education Development Centrer, Wits Reproductive Health Instititute, Right to Care, Broadreach, M2M, PACT</t>
    </r>
    <r>
      <rPr>
        <b/>
        <sz val="11"/>
        <color rgb="FF333333"/>
        <rFont val="Arial"/>
      </rPr>
      <t xml:space="preserve">
</t>
    </r>
    <r>
      <rPr>
        <sz val="11"/>
        <color rgb="FF333333"/>
        <rFont val="Arial"/>
      </rPr>
      <t xml:space="preserve">
</t>
    </r>
  </si>
  <si>
    <r>
      <rPr>
        <sz val="11"/>
        <color rgb="FF333333"/>
        <rFont val="Arial"/>
      </rPr>
      <t xml:space="preserve">Botswana, Cote d'Ivoire, Eswatini, Haiti, Kenya, Lesotho, Malawi, Mozambique, Nambia, Rwanda, </t>
    </r>
    <r>
      <rPr>
        <b/>
        <sz val="11"/>
        <color rgb="FF333333"/>
        <rFont val="Arial"/>
      </rPr>
      <t>South Africa</t>
    </r>
    <r>
      <rPr>
        <sz val="11"/>
        <color rgb="FF333333"/>
        <rFont val="Arial"/>
      </rPr>
      <t>, Tanzania, Uganda, Zambia and Zimbabwe.</t>
    </r>
  </si>
  <si>
    <r>
      <rPr>
        <b/>
        <sz val="11"/>
        <color rgb="FF333333"/>
        <rFont val="Arial"/>
      </rPr>
      <t xml:space="preserve">In South Africa, DREAMS was first rolled out in selected areas of the five high-burden districts namely: City of Johannesburg (CoJ), Ekuruleni, EThekweni, uMgungundlovu and uMkhanyakude. The programme was later expanded to include:  </t>
    </r>
    <r>
      <rPr>
        <sz val="11"/>
        <color rgb="FF333333"/>
        <rFont val="Arial"/>
      </rPr>
      <t xml:space="preserve">
Alfred Nzo, Bojanala Platinum, Buffalo City, Capricorn, City of Cape Town, Dr Kenneth Kaunda, Ahlanzeni, Gert Sibande, King Cetshwayo, Lejweleputswa, Mopani, Ngaka Modiri Molema, Nkangala, Oliveir Tambo, Sedibeng, Thabo Mofutsanyane, Ugu, Uthukela, Zululand </t>
    </r>
  </si>
  <si>
    <t>In South Africa, the initial roll-out of the programme included AGYW 12-24. Now the programme includes:
AGYW: 10-24 yrs, Male sex partners, caregivers, communities (including community leaders)</t>
  </si>
  <si>
    <t>PEPFAR has invested over $800 million. In South Africa, PEPFAR has invested $256,616,905 for FY16-21</t>
  </si>
  <si>
    <t xml:space="preserve">-The first five high-burden districts targeted 18 500 AGYW
-The target for FY21, including all districts in South Africa is 686 083
</t>
  </si>
  <si>
    <t xml:space="preserve">The Global Fund AGYW Programme offers a comprehensive package of services that aim to improve her health, psychosocial and socio-economic wellbeing. The programme targets AGYW, in and out of school, age 15-24 years, with the aim to effect risk reduction, behaviour change and empowerment.
</t>
  </si>
  <si>
    <t>The Global Fund</t>
  </si>
  <si>
    <r>
      <rPr>
        <b/>
        <sz val="11"/>
        <color rgb="FF000000"/>
        <rFont val="Arial"/>
      </rPr>
      <t>AFSA</t>
    </r>
    <r>
      <rPr>
        <sz val="11"/>
        <color rgb="FF000000"/>
        <rFont val="Arial"/>
      </rPr>
      <t xml:space="preserve">: MIET Africa, HH, Strategic Analytics &amp; Management, IHPS, Phidisa
</t>
    </r>
    <r>
      <rPr>
        <b/>
        <sz val="11"/>
        <color rgb="FF000000"/>
        <rFont val="Arial"/>
      </rPr>
      <t>Beyond Zero</t>
    </r>
    <r>
      <rPr>
        <sz val="11"/>
        <color rgb="FF000000"/>
        <rFont val="Arial"/>
      </rPr>
      <t xml:space="preserve">: MIET Africa, HH, Social Change, IHPS
</t>
    </r>
    <r>
      <rPr>
        <b/>
        <sz val="11"/>
        <color rgb="FF000000"/>
        <rFont val="Arial"/>
      </rPr>
      <t>NACOSA</t>
    </r>
    <r>
      <rPr>
        <sz val="11"/>
        <color rgb="FF000000"/>
        <rFont val="Arial"/>
      </rPr>
      <t>: Zakheni Training &amp; Development Centre, MIET Africa, HH, Childline Gauteng, Lifeline Rustenburg, Show me your Number, Childline North West, TB HIV Care, Partners in Sexual health, Amandla &amp; HOPE Africa</t>
    </r>
  </si>
  <si>
    <r>
      <rPr>
        <sz val="11"/>
        <color rgb="FF000000"/>
        <rFont val="Arial"/>
      </rPr>
      <t xml:space="preserve">Botswana, Cameroon, Kenya, Lesotho, Malawi, Mozambique, Namibia, </t>
    </r>
    <r>
      <rPr>
        <b/>
        <sz val="11"/>
        <color rgb="FF000000"/>
        <rFont val="Arial"/>
      </rPr>
      <t>South Africa</t>
    </r>
    <r>
      <rPr>
        <sz val="11"/>
        <color rgb="FF000000"/>
        <rFont val="Arial"/>
      </rPr>
      <t>, Swaziland, Tanzania, Uganda, Zambia and Zimbabwe</t>
    </r>
  </si>
  <si>
    <r>
      <rPr>
        <b/>
        <sz val="11"/>
        <color theme="1"/>
        <rFont val="Arial"/>
      </rPr>
      <t>AFSA</t>
    </r>
    <r>
      <rPr>
        <sz val="11"/>
        <color theme="1"/>
        <rFont val="Arial"/>
      </rPr>
      <t xml:space="preserve">: KwaZulu -Natal, Mpumalanga
</t>
    </r>
    <r>
      <rPr>
        <b/>
        <sz val="11"/>
        <color theme="1"/>
        <rFont val="Arial"/>
      </rPr>
      <t>Beyond Zero</t>
    </r>
    <r>
      <rPr>
        <sz val="11"/>
        <color theme="1"/>
        <rFont val="Arial"/>
      </rPr>
      <t xml:space="preserve">: Eastern Cape, Free State, Limpopo
</t>
    </r>
    <r>
      <rPr>
        <b/>
        <sz val="11"/>
        <color theme="1"/>
        <rFont val="Arial"/>
      </rPr>
      <t>NACOSA</t>
    </r>
    <r>
      <rPr>
        <sz val="11"/>
        <color theme="1"/>
        <rFont val="Arial"/>
      </rPr>
      <t>: Gauteng, North West, Western Cape</t>
    </r>
  </si>
  <si>
    <r>
      <rPr>
        <b/>
        <sz val="11"/>
        <color theme="1"/>
        <rFont val="Arial"/>
      </rPr>
      <t>AFSA:</t>
    </r>
    <r>
      <rPr>
        <sz val="11"/>
        <color theme="1"/>
        <rFont val="Arial"/>
      </rPr>
      <t xml:space="preserve"> KZN (Zululand, King Cetshwayo), Mpumalanga (Ehlanzeni, Gert Sibande)
</t>
    </r>
    <r>
      <rPr>
        <b/>
        <sz val="11"/>
        <color theme="1"/>
        <rFont val="Arial"/>
      </rPr>
      <t>Beyond Zero</t>
    </r>
    <r>
      <rPr>
        <sz val="11"/>
        <color theme="1"/>
        <rFont val="Arial"/>
      </rPr>
      <t xml:space="preserve">: Eastern Cape (Nelson Mandela Bay, Oliver Tambo), Free State (Thano Mafutsanyana), Limpopo (Greater Sekhukhune)
</t>
    </r>
    <r>
      <rPr>
        <b/>
        <sz val="11"/>
        <color theme="1"/>
        <rFont val="Arial"/>
      </rPr>
      <t>NACOSA</t>
    </r>
    <r>
      <rPr>
        <sz val="11"/>
        <color theme="1"/>
        <rFont val="Arial"/>
      </rPr>
      <t>: Gauteng (City of Tshwane), North West (Bonjala Platinum), Western Cape (City of Cape Town)</t>
    </r>
  </si>
  <si>
    <r>
      <rPr>
        <b/>
        <sz val="11"/>
        <color theme="1"/>
        <rFont val="Arial"/>
      </rPr>
      <t>AFSA:</t>
    </r>
    <r>
      <rPr>
        <sz val="11"/>
        <color theme="1"/>
        <rFont val="Arial"/>
      </rPr>
      <t xml:space="preserve"> Zululand (AbaQulusi), King Cetshawayo (uMhlathuze), Ehlanzeni (Mbombela), Gert Sibande (Govan Mbeki)
</t>
    </r>
    <r>
      <rPr>
        <b/>
        <sz val="11"/>
        <color theme="1"/>
        <rFont val="Arial"/>
      </rPr>
      <t>Beyond Zero</t>
    </r>
    <r>
      <rPr>
        <sz val="11"/>
        <color theme="1"/>
        <rFont val="Arial"/>
      </rPr>
      <t xml:space="preserve">: Nelson Mandela Bay (Nelson Mandela C), Oliver Tambo (Nyandeni), Thabo Mafutsanyana (Dihlabeng, Setsoto), Greater Sekhukhune (Greater Tubatse)
</t>
    </r>
    <r>
      <rPr>
        <b/>
        <sz val="11"/>
        <color theme="1"/>
        <rFont val="Arial"/>
      </rPr>
      <t>NACOSA</t>
    </r>
    <r>
      <rPr>
        <sz val="11"/>
        <color theme="1"/>
        <rFont val="Arial"/>
      </rPr>
      <t>: City of Tshwane (Tshwane 1), Bonjala Platinum (Rustenburg), WCity of Cape Town (Klipfontein)</t>
    </r>
  </si>
  <si>
    <t>AGYW 15-24 yrs in and out of school
Children 10-14 yrs
Male partners</t>
  </si>
  <si>
    <t>$84 million</t>
  </si>
  <si>
    <t>The goal is to reduce new HIV infection among AGYW (12-24) by 58% by 2022. In South Africa, the target per indicator is outlined below:
-% of AGYW reaced with HIV prevention porgrammes-defined package of service: Annual targets are Y1 15% (70 560),Y2 30% (141 121) and Y3 40% (188 161) sub-district AGYW coverage. AGYW to be reahed with core services once every 6 months
-No of AGYW who were tested for HIV and received their results: Annual targets Y1 36% (169 345), Y2 40% (188 161) and Y3 44% (206 977)sub-district coverage
-% of AGYW using PrEP: Annual targets Y1 5% (3048), Y2 12% (14 631) and Y3 18% (29 262)of the AGYW priority population for PrEP Reach Indicator. Number of AGYW using PrEP to be summed over year and deduplicated in the last period of each grant years
-% of newly diagnosed AGYW linked to HIV care: 9-% linkage to HIV care of newly diagnosed HIV-positive people identified though HTS in the reporting period. Y1 (7621), Y2 (8467), Y3 (9314)</t>
  </si>
  <si>
    <t xml:space="preserve">The primary aim of the programme is to contribute to a decrease in the incidence of HIV amoung AGYW (15-24) for who PrEP is recommended in South Africa. 
This project also aims to help fill a gap in the global evidence base on the appropriate and most effective models for PrEP delivery, in the context of comprehensive health services (SRHR, combination prevention) to AGYW. </t>
  </si>
  <si>
    <t xml:space="preserve">Unitaid </t>
  </si>
  <si>
    <t>Gauteng, Free State, Easterm Cape, KwaZulu-Natal and Mpumalanga</t>
  </si>
  <si>
    <t>Gauteng: Joahnnesburg, Tshwane
KwaZulu-Natal: eThekwini
Eastern Cape: King Dalindyebo, Nelson Mandela Bay
Free State: Bloemfontein
Mpumalanga: Nkomazi</t>
  </si>
  <si>
    <t>PHCs, university clinics, outreach services</t>
  </si>
  <si>
    <t>Learners, schools, communities (including parents)</t>
  </si>
  <si>
    <t>$10 662 674</t>
  </si>
  <si>
    <t>The project is expected to avert 3000 HIV infections a year.</t>
  </si>
  <si>
    <t>Comprehensive Sexuality Education (NATL GOVT)</t>
  </si>
  <si>
    <t xml:space="preserve">Comprehensive Sexuality Education was introduced in 2000 within the subjects of Life Orientation and Life Skills to ensure that learners do not get confusing and misleading messages on sex, sexuality, gender and relationships. CSE has thus been part of the South African Curriculum for almost 20 years. It provides scientifically accurate information, build positive values and attitudes which enables young people to safely navigate the transition to adulthood.
The core aim of CSE and the new structured lesson plans is to help learners build an understanding of concepts, content, values and attitudes around sexuality, sexual behaviour as well as leading safe and healthy lives. </t>
  </si>
  <si>
    <t xml:space="preserve">The Department of Basic Education </t>
  </si>
  <si>
    <t>The Department of Basic Education. However, the DBE recognises that implementation of CSE also includes: schools, learners, parents/caregivers/family, peers/friends, media, community agencies</t>
  </si>
  <si>
    <t>Gauteng, Mpumalanga, Limpopo, Eastern Cape, Northern Cape, Free State, North West, KwaZulu-Natal and Western Cape</t>
  </si>
  <si>
    <t xml:space="preserve">All districts </t>
  </si>
  <si>
    <t>All sub-districts</t>
  </si>
  <si>
    <t xml:space="preserve">Primary, Secondary Schools  </t>
  </si>
  <si>
    <t>Learners (Grade 4-12)</t>
  </si>
  <si>
    <t>The programme was to designed to ensure that all public health clinics work to provide appropriate and sccesible services that recognize the particular needs of adolscent youth.</t>
  </si>
  <si>
    <t>PEPFAR through the DREAMS iniative, Global Fund, UNICEF, UNFPA, UNAIDS</t>
  </si>
  <si>
    <t>Provincial Departments of Heath, Department of Social Developmet, Department of Basic Education, Department of Higher Education, Depertment of Trade and Industry, Justice and Constitutional Development, Correctional Services, SASSA, SANAC</t>
  </si>
  <si>
    <t xml:space="preserve">Youth: 10-24 years
Teachers
Caregivers
Healthcare workders
Community health workers
</t>
  </si>
  <si>
    <t>The YOLO programme aims to build resilience among young people by improving their self-esteem and sense of independence.</t>
  </si>
  <si>
    <t>USAID provided funding via GCBS. However, YOLO at a Provincial level was funded through provincial budgets</t>
  </si>
  <si>
    <t xml:space="preserve">
The initial phase of YOLO was implemented by SANAC and Pact and later moved on to implementation at a provincial level.
Gauteng: NICDAM
Eastern Cape: Never Give up Support Group
Limpopo: PASPWA, Nhlayiso, Ramotshinyadi
Mpumalanga: Petra HBC, Nhlengelo HBC, Sun of Joy
Western Cape: Baphumelele
North West: Mabolooka (MAHAAO), Muslim AIDS Programme
Northern Cape: Ikhayalethu
KwaZulu-Natal: AIDS Foundation South Africa
</t>
  </si>
  <si>
    <t>Gauteng: City of Tshwane and City of Johannesburg
Mpumalanga: Ehlanzeni and Gert Sibande
Limpopo: Mponani</t>
  </si>
  <si>
    <r>
      <rPr>
        <b/>
        <sz val="11"/>
        <color rgb="FF000000"/>
        <rFont val="Arial"/>
      </rPr>
      <t>City of Johannesburg</t>
    </r>
    <r>
      <rPr>
        <sz val="11"/>
        <color rgb="FF000000"/>
        <rFont val="Arial"/>
      </rPr>
      <t xml:space="preserve">: Randfontein, Johannesburg,  Bosmont, Lenasia, Alexandra, Westbury, Riverlea, Coronationville
</t>
    </r>
    <r>
      <rPr>
        <b/>
        <sz val="11"/>
        <color rgb="FF000000"/>
        <rFont val="Arial"/>
      </rPr>
      <t>City of Tshwane</t>
    </r>
    <r>
      <rPr>
        <sz val="11"/>
        <color rgb="FF000000"/>
        <rFont val="Arial"/>
      </rPr>
      <t xml:space="preserve">: Pretoria CBD, Pretoria West, Kekana Gardens, Marokolong, Mooiplaas, Olivenhoutbosch, Stinkwater, Eersterus, Ehlanzeni: Matsulu, Ka Daanjie, Matsulu, Dwaleni, Msogwaba,Jerusalema, Sand River, Kanyamzane, Arthurstone,Ornok, Dingley Dale, Kildare, Angincort, Arcornhoek,Thulamahashi, Rolle, Matibidi, Mashishing,Mgobodzi, Mzinti, Steenbok, Mangweni, Nkomazi(Block A, B &amp; C), Mbangwane, Barbaton, Umjindi
Trust
</t>
    </r>
    <r>
      <rPr>
        <b/>
        <sz val="11"/>
        <color rgb="FF000000"/>
        <rFont val="Arial"/>
      </rPr>
      <t>Gert Siband</t>
    </r>
    <r>
      <rPr>
        <sz val="11"/>
        <color rgb="FF000000"/>
        <rFont val="Arial"/>
      </rPr>
      <t xml:space="preserve">e:Mayflower, Lothair, Breyton, Embalenhle, Morgenzon, Driefontein, Greylingstand, Baadplaas, Caroline, Nhlazatshe, Tjakastad, Dundonald, Siyathemba, Embalenhle, Leandra, Bethal,Thuthukani, Rooikopen, Amsterdam Dirkiesdorp, Commondale, Davel, Chressiesmeer, Sheepmore,
Perdekop, Volkrust, Amersfoort 
</t>
    </r>
    <r>
      <rPr>
        <b/>
        <sz val="11"/>
        <color rgb="FF000000"/>
        <rFont val="Arial"/>
      </rPr>
      <t>Mopani</t>
    </r>
    <r>
      <rPr>
        <sz val="11"/>
        <color rgb="FF000000"/>
        <rFont val="Arial"/>
      </rPr>
      <t xml:space="preserve">:Sekgopo, Kgapane, Sekgosese, Mamaila'a Mphotoane,Rikhotso, Wale, Mawa, Mokgwathi, Ramotshinyadi,Ngove, Shikumba, Mageva, Risinga, Nwamangena,Mphangani
</t>
    </r>
    <r>
      <rPr>
        <b/>
        <sz val="11"/>
        <color rgb="FF000000"/>
        <rFont val="Arial"/>
      </rPr>
      <t>Capricorn</t>
    </r>
    <r>
      <rPr>
        <sz val="11"/>
        <color rgb="FF000000"/>
        <rFont val="Arial"/>
      </rPr>
      <t xml:space="preserve">: 
</t>
    </r>
    <r>
      <rPr>
        <b/>
        <sz val="11"/>
        <color rgb="FF000000"/>
        <rFont val="Arial"/>
      </rPr>
      <t>Buffalo City:</t>
    </r>
    <r>
      <rPr>
        <sz val="11"/>
        <color rgb="FF000000"/>
        <rFont val="Arial"/>
      </rPr>
      <t xml:space="preserve">Balasa, Skhobeni, Zwelitsha, Ndevana, Litha, Bisho, Dimbaza, Dimbaza Nyanisweni, Mdantsane, King Williams Town, Tsholomnqa, Ncera Village (2,3,4), Scenery Park, Amalinda Forest, Zwelitsha
</t>
    </r>
    <r>
      <rPr>
        <b/>
        <sz val="11"/>
        <color rgb="FF000000"/>
        <rFont val="Arial"/>
      </rPr>
      <t xml:space="preserve">Prixley Ka Seme: </t>
    </r>
    <r>
      <rPr>
        <sz val="11"/>
        <color rgb="FF000000"/>
        <rFont val="Arial"/>
      </rPr>
      <t xml:space="preserve">De Aar, BritzTown, Hanover, Strydenburg, HopeTown, Victoria-West, Carnavon, Richmond, Colesburg, Prieska, Douglas, Phillipstown, Petrusville, Noupoort
</t>
    </r>
    <r>
      <rPr>
        <b/>
        <sz val="11"/>
        <color rgb="FF000000"/>
        <rFont val="Arial"/>
      </rPr>
      <t>Francis Baart</t>
    </r>
    <r>
      <rPr>
        <sz val="11"/>
        <color rgb="FF000000"/>
        <rFont val="Arial"/>
      </rPr>
      <t xml:space="preserve">: Homevale, Roodepan, Colville, Floors, Greenpoint, Ritchie, Galeshewe, Longlands, Barkley West
</t>
    </r>
    <r>
      <rPr>
        <b/>
        <sz val="11"/>
        <color rgb="FF000000"/>
        <rFont val="Arial"/>
      </rPr>
      <t>Ngaka Modiri Molema &amp; Bojanala</t>
    </r>
    <r>
      <rPr>
        <sz val="11"/>
        <color rgb="FF000000"/>
        <rFont val="Arial"/>
      </rPr>
      <t xml:space="preserve">: Mahikeng, Ratlou, Ramotshere Moiloa, Tswaing, Ditsobotla, Rusternburg, Moses Kotane, Kgetleng, Madibeng, Moretele
</t>
    </r>
    <r>
      <rPr>
        <b/>
        <sz val="11"/>
        <color rgb="FF000000"/>
        <rFont val="Arial"/>
      </rPr>
      <t xml:space="preserve">Dr Ruth Segomotsi Mompati &amp; Dr Kenneth Kaunda: </t>
    </r>
    <r>
      <rPr>
        <sz val="11"/>
        <color rgb="FF000000"/>
        <rFont val="Arial"/>
      </rPr>
      <t xml:space="preserve">Vryburg, Naledi, Schweitzer Reneke, Mamusa, Ganyesa, Kagisano Molopo, Taung, Greater Taung, Christiana, Lekwa-Teemane, Bloemhof
</t>
    </r>
    <r>
      <rPr>
        <b/>
        <sz val="11"/>
        <color rgb="FF000000"/>
        <rFont val="Arial"/>
      </rPr>
      <t xml:space="preserve">Amajuba iLembe, uMzinyathi &amp; Harry Gwala: </t>
    </r>
    <r>
      <rPr>
        <sz val="11"/>
        <color rgb="FF000000"/>
        <rFont val="Arial"/>
      </rPr>
      <t xml:space="preserve">Skhulu, Rick vlei, Koki , Highflats, Hlokozi (Ixopo), Centocow, Hlanganani, Pholela, K, Shayamoya, Shakaville, Esidumbini, Ngconga Ngconga, Sindi, Isithebe, Sundumbili, Osizweni, Bossworthfarm, Normandian, Ballaengesh, Danhauser, Annieville Farm, Utrecht, Nquthu, Unsinga, Kranskop, Greytown
</t>
    </r>
    <r>
      <rPr>
        <b/>
        <sz val="11"/>
        <color rgb="FF000000"/>
        <rFont val="Arial"/>
      </rPr>
      <t xml:space="preserve">City of Cape Town: </t>
    </r>
    <r>
      <rPr>
        <sz val="11"/>
        <color rgb="FF000000"/>
        <rFont val="Arial"/>
      </rPr>
      <t>Kgayelisha, Makhaza, Langa, Gugulethu, Kuyasa</t>
    </r>
  </si>
  <si>
    <t>Youth, including orphans and vulnerable children and youth (OVCY), aged between 15-24</t>
  </si>
  <si>
    <t>R8 982 704</t>
  </si>
  <si>
    <t>189 900</t>
  </si>
  <si>
    <t>The National Department of Health and Department of Basic Education</t>
  </si>
  <si>
    <t xml:space="preserve">The National Department of Health, Department of Basic Education and Department of Social Development </t>
  </si>
  <si>
    <t xml:space="preserve">Provincial Departments of Health </t>
  </si>
  <si>
    <t>All children and youth (Grade 1 to 12 irrespective of age) and Grade R where the Grade is attached to formal schools.
School community (educators, school management, school administrators and auxilary staff, parents and caregivers</t>
  </si>
  <si>
    <t>The aim of the programme  is to promote sexual health among students at South Africa’s tertiary education institutions.</t>
  </si>
  <si>
    <t xml:space="preserve">PEPFAR, USAID, Innovative Medicines South Africa, The Department of Higher Education and Training, The Department of Health </t>
  </si>
  <si>
    <t>Students in TVETs college campuses and Universities</t>
  </si>
  <si>
    <t>To empower youth aged 15-24 years with skills to be independent, self-reliant, and
responsible citizens. The OVCY III seeks to prepare and launch youth and young adults into a world of independent adulthood, integrate them into the labour market and society. The project will contribute to the improvement of livelihoods of orphaned and other vulnerable children and youth aged 15-24 years.</t>
  </si>
  <si>
    <t xml:space="preserve">KFW </t>
  </si>
  <si>
    <t>The Department of Social Development: Management and Monitoring
SANAC: Programme executing agency</t>
  </si>
  <si>
    <t xml:space="preserve">Limpopo, KwaZulu-Natal, North West </t>
  </si>
  <si>
    <t>KZN: Zululand, Idlebe CCC, Amajuba, Charlestown
Limpopo: Vhember, Mamvuka, Mopani, Bonn 
NW: Ngaka Modiri Molema, Groot MArico, Dr KK, Ventersdorp</t>
  </si>
  <si>
    <t>Community Care Centres</t>
  </si>
  <si>
    <t>Orphans, vulnerable children and youth (OVCY) aged 15-24 years</t>
  </si>
  <si>
    <t>Bumb’INGOMSO is a multi-faceted HIV-prevention project that combines behaviour, biomedical, social and economicinterventions to inspire, support and motivate girls and young women to reduce high-risk behaviour and make healthy life
choices.</t>
  </si>
  <si>
    <t xml:space="preserve">The National Department of Health </t>
  </si>
  <si>
    <t>Buffalo City Metro (Phase I &amp; II)
Amathole district</t>
  </si>
  <si>
    <t>Amthole district: Butterworth, Centane, Ngqamakwe, Great Keim Sutterheim and Elliotdale</t>
  </si>
  <si>
    <t>Primary and secondary schools and health clinics</t>
  </si>
  <si>
    <t>AGYW 15-29 yrs (Phase I &amp; II)
Boys 10-14 yrs</t>
  </si>
  <si>
    <t>Phase I: Halve the incidence of HIV among 15-29 year olds within five years in the Buffalo City Metro</t>
  </si>
  <si>
    <t xml:space="preserve">The aim of this programme is to increase the use of HIV prevention and treatment services by vulnerable populations, thus contributing to an overall reduction in the burden of HIV in children, adolescents and young people.
 The objective of the MHIVP project is to improve structural and institutional preconditions to implement national strategies that lead to improved, extended and more comprehensive HIV-prevention measure for young people (10-24 years of age). </t>
  </si>
  <si>
    <t xml:space="preserve">Imlementation of the Integrated School Health Policy: Department of Health, Department of Education, Department of Social Development, Local NGOs 
Comprehensive Education at Primary &amp; Secondary Schools: Department of Education
HV-Prevention at TVET Colleges: Department of Higher Education and Training and TVET Colleges
Steering structure for She Conquers: International partners, Local NGOs, and Civil Society </t>
  </si>
  <si>
    <t>Buffalo City Metro, Nelson Mandela Bay and Alfred Nzo</t>
  </si>
  <si>
    <t>Young people 10-24 yrs</t>
  </si>
  <si>
    <t xml:space="preserve">Ongoing </t>
  </si>
  <si>
    <t>The m2m programme aims to enable access to healthcare, enhave retention in care and ensure adherence to treatment for women, children and adolscents across Sub-Saharan Africa.</t>
  </si>
  <si>
    <t>CDC, USAID, NDOH, WCDOH, UNICEF, UCT, Corporates &amp; Foundations</t>
  </si>
  <si>
    <t>Angola, Ghana, Kenya, Lesotho, Malawi, Mozambique, South Africa, Tanzania, Uganda and Zambia</t>
  </si>
  <si>
    <t>KwaZulu-Natal, Mpumalanga and the Western Cape</t>
  </si>
  <si>
    <t>Children 0-9
Adolscents 10-24
Women 15-49</t>
  </si>
  <si>
    <t xml:space="preserve">The overall taregts of the programme for 2021 are to:
1. Reach three million clients (a33% rise)
2. Operate in 2 new countries
3. Ensure 90% of m2m service locations score 80% or above on a composite quality indicator
In South Africa, the targets are to:
</t>
  </si>
  <si>
    <t>Phakama Dadewethu</t>
  </si>
  <si>
    <t>Phakama Dadewethu is a 2-fold empowerment model for young South African Women. 
1. Health Advocacy: Improving access and quality of youth friendly services
2. Music and Events: Creating safe spaces and pportunities for young women in the entertainment industry</t>
  </si>
  <si>
    <t xml:space="preserve">Show me your Number </t>
  </si>
  <si>
    <t>KwaZulu-Natal, Gauteng, Estern Cape, North West, Limpopo, Free State</t>
  </si>
  <si>
    <t>KZN: uMgungundlovu
North West: Bonjala
Gauteng: Ekurhuleni, Sedibeng
Easterm Cape: AmaThole, Buffalo City
Limpopo: Greater Sukhukhune
Free State: Thabo Mofutsanyane</t>
  </si>
  <si>
    <t>Young South African Women</t>
  </si>
  <si>
    <t>To overall aim of the programme is to  provide a safe and wellness promoting environment for adolescent girls and young women in senior school for them to increase their demand and access to health services and engage in health promoting behaviours that will reduce unintended pregnancies, reduce HIV infection, increase initiation on and adherence to antiretroviral treatment and improve pregnancy care.</t>
  </si>
  <si>
    <t>South African National Treasury and the Department of Science</t>
  </si>
  <si>
    <t xml:space="preserve">Wits Health Consortium, Bertha Centre for Innovationa, Social Finance and Genesis Analytics have been contracted to inform the design of the SIB programme and focus on investor mobilisation. The service provider to implement the programme will be selected by the end of the August 2020. It likely be one prime and two sub-recipients. </t>
  </si>
  <si>
    <t>TBD in the design phase but likely to focus on two Provinces</t>
  </si>
  <si>
    <t>Seconday schools and within the community. There will be a strong refferal system established with local health and social services</t>
  </si>
  <si>
    <t>AGYW (15-19 years)</t>
  </si>
  <si>
    <t>This is a Social Impact Bond. National Treasury has provided funding to Department of Science and Technology to play the role of outcomes funder (only pay for outcomes achieved). A social investor is being sought to provide the upfront working capital for the project. Some funding earmarked for  the SIB by NT and DST has been redirected to the COVID response, but it  is expected that the programme funding will be around R90 million over 3 years.</t>
  </si>
  <si>
    <t>The programme is still in the design phase</t>
  </si>
  <si>
    <t xml:space="preserve"> </t>
  </si>
  <si>
    <t>PROGRAMMES</t>
  </si>
  <si>
    <t>Which elements are provided directly by the project vs referred out?</t>
  </si>
  <si>
    <t>Was the design of the intervention something that used existing personell, systems and structures or did the programme support additional personell to deliver the intervention vs just measure/monitring it?</t>
  </si>
  <si>
    <t>Extent of youth and AGYW participation in the programmes design and development of the programme?</t>
  </si>
  <si>
    <r>
      <rPr>
        <i/>
        <sz val="11"/>
        <color rgb="FFFF0000"/>
        <rFont val="Arial"/>
      </rPr>
      <t xml:space="preserve">DREAMS is implemented across 15 countries including: Botswana, Cote d'Ivoire, Eswatini, Haiti, Kenya, Lesotho, Malawi, Mozambique, Nambia, Rwanda, South Africa, Tanzania, Uganda, Zambia and Zimbabwe. 
The programme includes 7 interventions. The aim of each intervention is outlined below:
</t>
    </r>
    <r>
      <rPr>
        <b/>
        <i/>
        <u/>
        <sz val="11"/>
        <color rgb="FFFF0000"/>
        <rFont val="Arial"/>
      </rPr>
      <t>1.School-based</t>
    </r>
    <r>
      <rPr>
        <b/>
        <i/>
        <sz val="11"/>
        <color rgb="FFFF0000"/>
        <rFont val="Arial"/>
      </rPr>
      <t>:</t>
    </r>
    <r>
      <rPr>
        <i/>
        <sz val="11"/>
        <color rgb="FFFF0000"/>
        <rFont val="Arial"/>
      </rPr>
      <t xml:space="preserve"> HIV prevention and Sexual &amp; Reproductive Health Programme aimed at providing a foundation of accurate, age-appropriate and culturally sensitive knowledge and skills to manage/reduce HIV risks . The school-based component includes three items: </t>
    </r>
    <r>
      <rPr>
        <b/>
        <i/>
        <sz val="11"/>
        <color rgb="FFFF0000"/>
        <rFont val="Arial"/>
      </rPr>
      <t>i. CSE</t>
    </r>
    <r>
      <rPr>
        <i/>
        <sz val="11"/>
        <color rgb="FFFF0000"/>
        <rFont val="Arial"/>
      </rPr>
      <t xml:space="preserve"> . High quality sexuality education focusing on age-appropriate topics, including sexuality, relationships, communication, HIV, and SRH amongst others. These scripted lessons are delivered by trained educators during the life orientation period. </t>
    </r>
    <r>
      <rPr>
        <b/>
        <i/>
        <sz val="11"/>
        <color rgb="FFFF0000"/>
        <rFont val="Arial"/>
      </rPr>
      <t>ii. Healthy Choices I Healthy Choices I (HCI)</t>
    </r>
    <r>
      <rPr>
        <i/>
        <sz val="11"/>
        <color rgb="FFFF0000"/>
        <rFont val="Arial"/>
      </rPr>
      <t xml:space="preserve"> aims to delay sexual debut by providing knowledge and skills to negotiate abstinence, avoid negative peer pressure, avoid or handle risky situations and to improve communication with a trusted adult. </t>
    </r>
    <r>
      <rPr>
        <b/>
        <i/>
        <sz val="11"/>
        <color rgb="FFFF0000"/>
        <rFont val="Arial"/>
      </rPr>
      <t>iii. Healthy Choices II (HCII)</t>
    </r>
    <r>
      <rPr>
        <i/>
        <sz val="11"/>
        <color rgb="FFFF0000"/>
        <rFont val="Arial"/>
      </rPr>
      <t xml:space="preserve"> aims to delay sexual debut, promote secondary abstinence or have protected sexual intercourse, by providing knowledge and skills on correct and consistent condom use, handling peer pressure, and learning one’s HIV status.
</t>
    </r>
    <r>
      <rPr>
        <b/>
        <i/>
        <u/>
        <sz val="11"/>
        <color rgb="FFFF0000"/>
        <rFont val="Arial"/>
      </rPr>
      <t>2. Community-based:</t>
    </r>
    <r>
      <rPr>
        <i/>
        <sz val="11"/>
        <color rgb="FFFF0000"/>
        <rFont val="Arial"/>
      </rPr>
      <t xml:space="preserve"> Community mobilization provides an essential framework for HIV prevention and serves as a way to engage boys, men, community leaders, and broader community in addressing social norms that increase HIV risk for AGYW. The community-based component includes three items: </t>
    </r>
    <r>
      <rPr>
        <b/>
        <i/>
        <sz val="11"/>
        <color rgb="FFFF0000"/>
        <rFont val="Arial"/>
      </rPr>
      <t>i. Stepping Stones</t>
    </r>
    <r>
      <rPr>
        <i/>
        <sz val="11"/>
        <color rgb="FFFF0000"/>
        <rFont val="Arial"/>
      </rPr>
      <t xml:space="preserve"> is a workshop series based on participatory learning approaches to help promote sexual health, improve psychosocial well-being and prevent HIV. The workshops address questions of gender, sexuality, HIV/AIDS, gender violence, communication and relationship skills. </t>
    </r>
    <r>
      <rPr>
        <b/>
        <i/>
        <sz val="11"/>
        <color rgb="FFFF0000"/>
        <rFont val="Arial"/>
      </rPr>
      <t>ii. SASA!</t>
    </r>
    <r>
      <rPr>
        <i/>
        <sz val="11"/>
        <color rgb="FFFF0000"/>
        <rFont val="Arial"/>
      </rPr>
      <t xml:space="preserve"> is a community mobilization approach developed by Raising Voices for preventing violence against women and HIV. SASA! addresses the imbalance of power between women and men, girls and boys, as a core driver of violence against women and HIV. It employs a comprehensive and easy-to-use Activist Kit for communities to rethink and reshape social norms. ‘Sasa’ is a Kiswahili word that means ‘now’. Now is the time to prevent violence against women and its connection to HIV/AIDS. We all have the power to act! Sasa! also serves as an acronym for the phases of the approach: Start, Awareness, Support, and Action </t>
    </r>
    <r>
      <rPr>
        <b/>
        <i/>
        <sz val="11"/>
        <color rgb="FFFF0000"/>
        <rFont val="Arial"/>
      </rPr>
      <t xml:space="preserve">iii. Man2Man </t>
    </r>
    <r>
      <rPr>
        <i/>
        <sz val="11"/>
        <color rgb="FFFF0000"/>
        <rFont val="Arial"/>
      </rPr>
      <t xml:space="preserve">workshops are based on participatory learning approaches for use exclusively with men. This package focuses on four key areas, namely condoms, HTS, VMMC and GBV.
</t>
    </r>
    <r>
      <rPr>
        <b/>
        <i/>
        <u/>
        <sz val="11"/>
        <color rgb="FFFF0000"/>
        <rFont val="Arial"/>
      </rPr>
      <t>3. Social Asset Building</t>
    </r>
    <r>
      <rPr>
        <i/>
        <sz val="11"/>
        <color rgb="FFFF0000"/>
        <rFont val="Arial"/>
      </rPr>
      <t xml:space="preserve">: Social Asset Building Programs connect AGYW with peers and adults/ mentors to build social skills, offer emotional support, and facilitate access to health information and services where needed. The social-ssest building component includes two items: </t>
    </r>
    <r>
      <rPr>
        <b/>
        <i/>
        <sz val="11"/>
        <color rgb="FFFF0000"/>
        <rFont val="Arial"/>
      </rPr>
      <t>i. Vhutshilo 1</t>
    </r>
    <r>
      <rPr>
        <i/>
        <sz val="11"/>
        <color rgb="FFFF0000"/>
        <rFont val="Arial"/>
      </rPr>
      <t xml:space="preserve"> aims to keep young people healthy and free from HIV and STIs.Vhutshilo 1 includes: finding support, making good decisions, adolescent changes and how to cope with them </t>
    </r>
    <r>
      <rPr>
        <b/>
        <i/>
        <sz val="11"/>
        <color rgb="FFFF0000"/>
        <rFont val="Arial"/>
      </rPr>
      <t>ii. Vhutshilo 2</t>
    </r>
    <r>
      <rPr>
        <i/>
        <sz val="11"/>
        <color rgb="FFFF0000"/>
        <rFont val="Arial"/>
      </rPr>
      <t xml:space="preserve"> attempts to teach young people skills that will not only keep them safe, but increase their decision-making abilities, boost self-belief and give them a positive attitude towards their future. 
</t>
    </r>
    <r>
      <rPr>
        <b/>
        <i/>
        <u/>
        <sz val="11"/>
        <color rgb="FFFF0000"/>
        <rFont val="Arial"/>
      </rPr>
      <t>4. Economic Stregthening</t>
    </r>
    <r>
      <rPr>
        <i/>
        <sz val="11"/>
        <color rgb="FFFF0000"/>
        <rFont val="Arial"/>
      </rPr>
      <t xml:space="preserve"> programs aim to reduce poverty and associated vulnerability through social assistance, labour market interventions, and community-based social protection mechanisms. The Economic Stregthening Component includes six items </t>
    </r>
    <r>
      <rPr>
        <b/>
        <i/>
        <sz val="11"/>
        <color rgb="FFFF0000"/>
        <rFont val="Arial"/>
      </rPr>
      <t>i. Ngena 1</t>
    </r>
    <r>
      <rPr>
        <i/>
        <sz val="11"/>
        <color rgb="FFFF0000"/>
        <rFont val="Arial"/>
      </rPr>
      <t xml:space="preserve">, Reaching my potential.The Ngena modules prepare high school students to confidently apply for tertiary education.  The word Ngena is an isiXhosa word, meaning "Come in." It is a call for the future to every young person - "Come grow up into the best version of you.  Come, make a plan. Come, map the journey, Come let us do this journey together."  It targets Grades 9 – 12, low income, at-risk, in-school youth and covers four key content areas: 1) Aspirations Development 2) Career &amp; Tertiary Plan Development 3) Goal Setting and 4) Study Skills. </t>
    </r>
    <r>
      <rPr>
        <b/>
        <i/>
        <sz val="11"/>
        <color rgb="FFFF0000"/>
        <rFont val="Arial"/>
      </rPr>
      <t>ii. Ngena 2</t>
    </r>
    <r>
      <rPr>
        <i/>
        <sz val="11"/>
        <color rgb="FFFF0000"/>
        <rFont val="Arial"/>
      </rPr>
      <t xml:space="preserve">, Mapping my Tertiary Pathway targets Grades 11 - 12, low income, at-risk, in-school youth. Key content for the group sessions are: 1) Setting academic goals and monitoring my achievements 2) My tertiary plan and pathway 3) Application time frames and how to apply 4) Budget for tertiary and funding options 5) Keys to academic success and 6) Transition to tertiary. </t>
    </r>
    <r>
      <rPr>
        <b/>
        <i/>
        <sz val="11"/>
        <color rgb="FFFF0000"/>
        <rFont val="Arial"/>
      </rPr>
      <t>iii. Impumelelo</t>
    </r>
    <r>
      <rPr>
        <i/>
        <sz val="11"/>
        <color rgb="FFFF0000"/>
        <rFont val="Arial"/>
      </rPr>
      <t>: Financial Capabilitiestraining gives young people an opportunity to discuss their perception on success and introduces them to different topics that will help them to associate their dreams and goals with money management knowledge, skills and attitudes. It also introduces the idea of a savings group or savings club which is included to allow the opportunity for practice in savings and money management in a safe and controlled setting.</t>
    </r>
    <r>
      <rPr>
        <b/>
        <i/>
        <sz val="11"/>
        <color rgb="FFFF0000"/>
        <rFont val="Arial"/>
      </rPr>
      <t xml:space="preserve"> iv EmployabilitySkills</t>
    </r>
    <r>
      <rPr>
        <i/>
        <sz val="11"/>
        <color rgb="FFFF0000"/>
        <rFont val="Arial"/>
      </rPr>
      <t xml:space="preserve">: empowers youth with soft skills to build their self-awareness, look for a job and stay employed </t>
    </r>
    <r>
      <rPr>
        <b/>
        <i/>
        <sz val="11"/>
        <color rgb="FFFF0000"/>
        <rFont val="Arial"/>
      </rPr>
      <t>v. Entrepreneurship Skills</t>
    </r>
    <r>
      <rPr>
        <i/>
        <sz val="11"/>
        <color rgb="FFFF0000"/>
        <rFont val="Arial"/>
      </rPr>
      <t xml:space="preserve"> supports youth think about, actively start and sustain a micro-enterprise. </t>
    </r>
    <r>
      <rPr>
        <b/>
        <i/>
        <sz val="11"/>
        <color rgb="FFFF0000"/>
        <rFont val="Arial"/>
      </rPr>
      <t xml:space="preserve">vi. Material support. </t>
    </r>
    <r>
      <rPr>
        <i/>
        <sz val="11"/>
        <color rgb="FFFF0000"/>
        <rFont val="Arial"/>
      </rPr>
      <t xml:space="preserve">Provision or supportive referral for uniforms, stationary, access to social grants, sanitary products, and linking to financial assistance for tertiary education. 
</t>
    </r>
    <r>
      <rPr>
        <b/>
        <i/>
        <u/>
        <sz val="11"/>
        <color rgb="FFFF0000"/>
        <rFont val="Arial"/>
      </rPr>
      <t xml:space="preserve">5. SRH services: </t>
    </r>
    <r>
      <rPr>
        <i/>
        <sz val="11"/>
        <color rgb="FFFF0000"/>
        <rFont val="Arial"/>
      </rPr>
      <t xml:space="preserve">Adolescent and youth-friendly sexual &amp; reproductive health services/ interventions. The SRH service component includes one item. </t>
    </r>
    <r>
      <rPr>
        <b/>
        <i/>
        <sz val="11"/>
        <color rgb="FFFF0000"/>
        <rFont val="Arial"/>
      </rPr>
      <t xml:space="preserve">i.  Adolescent &amp; Youth Friendly Sexual and Reproductive Health Services (AYFSRHS) </t>
    </r>
    <r>
      <rPr>
        <i/>
        <sz val="11"/>
        <color rgb="FFFF0000"/>
        <rFont val="Arial"/>
      </rPr>
      <t xml:space="preserve">AYFSRHS Package includes: HIV Testing/Treatment, TB Screening/Treatment, PrEP, Condoms , (Emergency) Contraception, Post-Exposure Prophylaxis, Chronic Disease Management and Referral to Specialist Services
</t>
    </r>
    <r>
      <rPr>
        <b/>
        <i/>
        <u/>
        <sz val="11"/>
        <color rgb="FFFF0000"/>
        <rFont val="Arial"/>
      </rPr>
      <t>6. Post-violence Care Services</t>
    </r>
    <r>
      <rPr>
        <i/>
        <sz val="11"/>
        <color rgb="FFFF0000"/>
        <rFont val="Arial"/>
      </rPr>
      <t xml:space="preserve"> is a basic package of post-violence care services provided at Primary Health Clinics and Community Health Centre’s. The Post-Violence Care component includes one item</t>
    </r>
    <r>
      <rPr>
        <b/>
        <i/>
        <sz val="11"/>
        <color rgb="FFFF0000"/>
        <rFont val="Arial"/>
      </rPr>
      <t xml:space="preserve"> i. Basic package of post-violence care services:</t>
    </r>
    <r>
      <rPr>
        <i/>
        <sz val="11"/>
        <color rgb="FFFF0000"/>
        <rFont val="Arial"/>
      </rPr>
      <t xml:space="preserve"> Basic Package includes: HIV testing, Post-Exposure Prophylaxis, Emergency Contraception , STI Screening/Treatment, Wound Care, Referral to Psychosocial Support , Referral to Forensic Services, Referral to Legal and Protective services
</t>
    </r>
    <r>
      <rPr>
        <b/>
        <i/>
        <u/>
        <sz val="11"/>
        <color rgb="FFFF0000"/>
        <rFont val="Arial"/>
      </rPr>
      <t>7. Parenting/Care/giver Programs</t>
    </r>
    <r>
      <rPr>
        <i/>
        <sz val="11"/>
        <color rgb="FFFF0000"/>
        <rFont val="Arial"/>
      </rPr>
      <t xml:space="preserve"> involve parents and caregivers with the aim of fostering caring, supportive and protective relationships with AGYW. The Parenting/Caregiver component includes two items</t>
    </r>
    <r>
      <rPr>
        <b/>
        <i/>
        <sz val="11"/>
        <color rgb="FFFF0000"/>
        <rFont val="Arial"/>
      </rPr>
      <t xml:space="preserve"> i. Let's Talk.</t>
    </r>
    <r>
      <rPr>
        <i/>
        <sz val="11"/>
        <color rgb="FFFF0000"/>
        <rFont val="Arial"/>
      </rPr>
      <t xml:space="preserve"> Let’s Talk is a support group for adolescents and their caregivers. It is designed to improve psychological and sexual risk outcomes among adolescents affected by HIV and AIDS. Through both joint and individual sessions for adolescents and caregivers, Let’s Talk sessions build caregivers’ competencies in parenting, psychological self‐care and adolescent risk reduction, while helping adolescents develop and practice strategies for emotional coping, positive relationships and healthy sexual decision‐making. </t>
    </r>
    <r>
      <rPr>
        <b/>
        <i/>
        <sz val="11"/>
        <color rgb="FFFF0000"/>
        <rFont val="Arial"/>
      </rPr>
      <t>ii. Families Matter! Families Matter (FMP)</t>
    </r>
    <r>
      <rPr>
        <i/>
        <sz val="11"/>
        <color rgb="FFFF0000"/>
        <rFont val="Arial"/>
      </rPr>
      <t xml:space="preserve"> is a parent-focused intervention designed to promote positive parenting and effective parent-child communication about sexuality and sexual risk reduction, including risk for child sexual abuse and gender-based violence. The ultimate goal of FMP is to reduce sexual risk behaviors among adolescents, including early sexual debut.</t>
    </r>
  </si>
  <si>
    <r>
      <rPr>
        <sz val="11"/>
        <color theme="1"/>
        <rFont val="Arial"/>
      </rPr>
      <t xml:space="preserve">The objectives of the DREAMS programme are to:
1. </t>
    </r>
    <r>
      <rPr>
        <b/>
        <sz val="11"/>
        <color theme="1"/>
        <rFont val="Arial"/>
      </rPr>
      <t xml:space="preserve">Empower Adolscent Girls &amp; young Women and reduce risk. </t>
    </r>
    <r>
      <rPr>
        <sz val="11"/>
        <color theme="1"/>
        <rFont val="Arial"/>
      </rPr>
      <t xml:space="preserve">Interventions aim to educate AGYW and develop skills and resources to prevent sexual violence and corecion, delay sexual debut, reduce sexual risks, make healthy j choices, and access SRH and Social Protection Services
2. </t>
    </r>
    <r>
      <rPr>
        <b/>
        <sz val="11"/>
        <color theme="1"/>
        <rFont val="Arial"/>
      </rPr>
      <t xml:space="preserve">Reduce Risk of Male Sex Partners (MSPs). </t>
    </r>
    <r>
      <rPr>
        <sz val="11"/>
        <color theme="1"/>
        <rFont val="Arial"/>
      </rPr>
      <t xml:space="preserve">Interventions aimed to educate MSPs, shift harmful gender norms, ensure access to PrEP and ensure linkages to Voluntary Medical Male Circumcision (VMMC) &amp; Treatment 
3. </t>
    </r>
    <r>
      <rPr>
        <b/>
        <sz val="11"/>
        <color theme="1"/>
        <rFont val="Arial"/>
      </rPr>
      <t xml:space="preserve">Strengthen Families. </t>
    </r>
    <r>
      <rPr>
        <sz val="11"/>
        <color theme="1"/>
        <rFont val="Arial"/>
      </rPr>
      <t xml:space="preserve">Interventions aim to strengthen caregivers's ability to parent positively (support, protect, and educate) and ensure access to SRH and Social Proection Services.
4. </t>
    </r>
    <r>
      <rPr>
        <b/>
        <sz val="11"/>
        <color theme="1"/>
        <rFont val="Arial"/>
      </rPr>
      <t>Mobilize Communities for change</t>
    </r>
    <r>
      <rPr>
        <sz val="11"/>
        <color theme="1"/>
        <rFont val="Arial"/>
      </rPr>
      <t>. Interventions aim to help communities (including community leaders) to suppor, protect and educare AGYW and ensure that they have access to SRH and Social Protection Services.</t>
    </r>
  </si>
  <si>
    <t>Yes, the evidence base per service and intervention is outline below
1. PrEP (Bio-medical prevention): 90-100% HIV prevention effect wih high adherence to PrEP
2. Post-violence Care (GBV response including HTs, PEP, EC, Medico-legal examination): Taken within 72 hours, PEP can reduce the risk of HIV infection by over 80%
3. Protective Assets (Safe Spaces): Statistically significant gains in HIV knowledge and attitudes, future orientation and
supportive behaviour, &amp; increased competence, confidence, understanding and self
expression
4. School-based (CSE): Contributes to delayed sexual debut, decreased frequency of sexual intercourse,
decreased number of sexual partners, increased awareness about sexual violence,
reduced risk taking, increased use of condoms &amp; increased use of contraception
 5. School-based (Healthy Choices): Participants reported a decrease in sexual intercourse, higher frequency of
consistent condom use and less unprotected intercourse
6. Community-based (Stepping Stones): Women: 15% fewer new HIV infections and 31% fewer new HSV-2 infections. Men:Decrease in sex partners, increase in condom use, and decrease in IPV
7. Community-based (SASA!): Women: the level of physical partner violence was 52% lower, 3 times more likely to
receive helpful support. Man: 27% of men reported concurrent sexual partners compared to 45% of men in
control communities.
8. Parenting (Let's Talk): Increased effective parent-child communication (a protective factor associated with
lower sexual risk taking)
Parenting (Families Matter!): Increased effective parent-child communication (a protective factor associated with
lower sexual risk taking)
10. Education Subs (Keeping girls in school): Girls who had completed secondary education had a lower risk of HIV infection and practised safer sex than girls who had only finished primary education</t>
  </si>
  <si>
    <t xml:space="preserve">The programme supported additional personall and systems to deliver the intervention </t>
  </si>
  <si>
    <t>The Global Fund AGYW Programme offers a comprehensive package of services that aim to improve her health, psychosocial and socio-economic wellbeing. The programme targets AGYW, in and out of school, age 15-24 years, with the aim to effect risk reduction, behaviour change and empowerment.
Objectives of the AGYW programme are aligned to She Conquers Campaign and aim to:
•        Decrease HIV incidence
•        Decrease teenage pregnancy
•        Increase retention in school
•        Increase economic opportunities
•        Reduce gender based violence (GBV)</t>
  </si>
  <si>
    <t>The three overall objectives are to:
1.Increasing district-level programme saturation to levels that will result in epidemic control
40% of AGYW 15-24 reached in every sub-district
2. Improving quality of care by layering services along the HIV prevention and full [90-90-90] cascades
Programme include a core service augmented by behavioral, health/clinical and structural services.
referrals to specific locality- based programmes (e.g.) MTV Shuga, Economic Strengthening
3.Maximizing alignment and additionally to government and partner investments
Complements existing government investments in public health facilities, programmes, campus clinics
Programme leverages existing services rather than setting up parallel and less sustainable delivery
structures.</t>
  </si>
  <si>
    <t xml:space="preserve">Yes,the GF supports delivery of evidence-informed package of interventions for HIV prevention, treatment and care and suppport among AGYW. The GF Technical Evaluation Reference Group commisoned a thematic review in 2017 focused on AGYW and HIV. 
The Review found that while progress has been made (especially in the Global Fund’s thirteen AGYW focus countries 3 ), gaps and weaknesses remain in relation to programming at country-level to address HIV risk and services for adolescent girls and young women. The gaps and weaknesses identified can put achievement of the
operational objectives, and the strategic thinking behind these, at a significant risk.
To address this, the TERG recommends i) promoting the needs and inclusion of AGYW in designing and implementing Global Fund supported programs; ii) encouraging evidence-based responses to be delivered at scale; and iii) championing AGYW issues, while addressing challenges and building capacity within the Secretariat.
</t>
  </si>
  <si>
    <r>
      <rPr>
        <sz val="11"/>
        <color theme="1"/>
        <rFont val="Arial"/>
      </rPr>
      <t xml:space="preserve">The objectives of the programme are to:
1. Increase accessibility of PrEP for eligible adolescent population in the project implementation areas
2. Identify and develop effective delivery model and appropriate use of PrEP among adolescents is demonstrated
3. Provide evidence on the use of PrEP in adolescents is generated and disseminated
</t>
    </r>
    <r>
      <rPr>
        <sz val="11"/>
        <color theme="1"/>
        <rFont val="Calibri"/>
      </rPr>
      <t xml:space="preserve">
</t>
    </r>
  </si>
  <si>
    <t xml:space="preserve">Yes, The global evidence base for CSE is significant and the Department of Basic Education’s rigorous review of the literature found thatCSE that is scientifically -accurate, age-appropriate and Culturally relevant, has the ability to:  
1. Delay sexual debut among adolescents
2. Increases safe sexual practice by way of condom and overall contraceptive usage among sexually active adolescents
3. Increase knowledge about sexual behavior and its consequences
4.Reduce risky behavior amongst adolescents that are already sexually active or considering sexual debut
5.Reduce HIV and STI infections amongst learners and teachers and in so doing improve the retention of female students
6. Reduce gender-based violence
7. Ensure learners are aware of health and psychosocial services offered by DOH and DSD through the Integrated School Health Programme
</t>
  </si>
  <si>
    <t>Adolescent and Youth Friendly Services</t>
  </si>
  <si>
    <t>To programme aims to ensure that all public health clinics work to provide appropriate and accessible services that recognise that particuar needs of adolscents and youth.</t>
  </si>
  <si>
    <t>The objectives of the programme are to:
1. Use innovtative youth-oriettated programmes and technologies to promote the health and well being of adolscents and youth
2. Provide comorehensive,integrated sexual and reproductive health services
3. Prevent, test and treat for HIV/AIDS, TB and Non Communicable Diseases
4. Reduce substance abuse and violence 
5. Promote healthy nutrition and reduce obesity
6. Empower adolscents and youth to engage with policy and programming on youth health and be responsible for their health and wellbeing. Leave no one behing including youth with disability</t>
  </si>
  <si>
    <t>This programme targets in-school and out-of-school youths and ‘seeks to create a safe and enabling environment in which young people can safely engage in discussion about HIV prevention, teenage pregnancy and where positive values and good decisions relating to sex and sexuality can emerge.’ The programme also aims to build a youth populace that is resilient, thriving and with increased autonomy, self-esteem and minimise risky behaviours that exposes them to HIV, teenage pregnancy and other social challenges.</t>
  </si>
  <si>
    <t>Yes, the programme was devloped through a systematic application of theory based, tercative and reserach driven communication processes.</t>
  </si>
  <si>
    <t>Integrated School Health Programme</t>
  </si>
  <si>
    <t>The aim of the ISHP intervention is to provide a range of health promotion and preventive services to schoolgoing children with a particular focus on the screening of health-related barriers to learning such as vision, hearing, cognitive and related developmental impairments</t>
  </si>
  <si>
    <t>The objective of the ISHP is to reach all learners with:
1. A comprehensive package of health services including Health Promotion and Education
2. Individual Learner Assessment and Treatment
3. Referral and Follows
4. Provision of Health Services on Site at Schools 
5. Environmental Assessment of Schools focusing on ensuring that the schools have adequate sanitation, clean water and safety fencing</t>
  </si>
  <si>
    <t xml:space="preserve">The FTF programme aims to develop and support HIV/TB/STI prevention initiaves and promote health and welnnes across SA's public Higher Education Instituations and TVET colleges. The campaign provides for the testing of large numbers using HIV rapid finger prick tests, supported by an appropriate pre-test and post-test counselling and education programme.
</t>
  </si>
  <si>
    <t>Yes,   The HSRC 2014 population-based survey reported that there were approximately 192 000 new infections in 2012 amongst young people in the 15-24 years age group. In this age group,   females accounted for 90% of new infections. The age group in which the highest rate of new infections occurs (15-24 years) is also the age group to which most students at TVET colleges belong. The Policy Brief on HIV in TVET colleges (March 2017) recommended that, among other things, TVET colleges strengthen their structural role in preventing HIV and implement sexual and reproductive health services on TVET campuses</t>
  </si>
  <si>
    <t>The objective of the programme is  to prepare and launch youth and young adults into a world of independent adulthood, integrate them into the labour market and society. The project will contribute to the improvement of livelihoods of orphaned and other vulnerable children and youth aged 15-24 years.</t>
  </si>
  <si>
    <t>The overall aim is to reduce the incidence of HIV among vulnerable groups in the Buffalo City Municipal Metropolitan,particularly young women ages 15-29 years, through a set of community-based interventions that influence the choices available to young people Its design reflects international evidence that combination prevention approach, sustained at sufficient scale and intensity, can significantly reduce the incidence of HIV</t>
  </si>
  <si>
    <t>Yes,  literature review was conducted to summarise the structural and behavioural drivers of HIV in generalised epidemics with a particular emphasis on young women and high-risk groups. An additional chapter was dedicated to exploring the prevalence of and risk factors for violence against women in more detail, because of its high prevalence in BCMM and complex interactions with HIV vulnerability. The literature was synthesised using a funnel approach. Broad international and South African literature served to identify theimportant structural and behavioural risk factors for HIV for young women, and to describe general transmission pathways and interactions between these risk factors. Nationally representative surveys were summarised to obtain an understanding of the general prevalence of certain risk factors in BCMM in relation to other metros in South Africa. Finally, where local-level data was available, this was used to contextualise HIV risk and vulnerability specifically within BCMM. It quickly became evident that locallevel data was scarce, and this revealed several evidence gaps that were discussed in the literature review</t>
  </si>
  <si>
    <t xml:space="preserve">The programme works to stregthen partners within the Eastern Cape Province in thedistricts of Buffalo City Meto, Nelson Mandela Bay and Alfred Nzo. It is comprised of the following areas of intervention:
1. Implementation of the Integrated School health Policy
2. Capacitation of teachers for comprehensive sexuality education
3. Improving life orientation training for lecturers
4. Establishing a "She Conquers" coordination platform </t>
  </si>
  <si>
    <t>mothers2mothers (m2m) trains, employs, and empowers women living with HIV to eliminate the transmission of HIV from mothers to babies, keep HIV-positive mothers alive, and improve the health of women, their partners, and families. Working alongside doctors and nurses in understaffed health centres as members of the healthcare team, Mentor Mothers provide essential health education and psychosocial support to HIV-positive pregnant women and new mothers.</t>
  </si>
  <si>
    <t xml:space="preserve">The objective of the programme is to ensure that women, their families and their communities are effectively engaged in care and assesses, reffered and linked to appropriate clinical services and support on their treatmeny journey. </t>
  </si>
  <si>
    <t xml:space="preserve">Yes, m2m have conducted several reviews that indicated that Africa cannot realise the Sustainable Development Goals. In particuarlt Goals Three (Healthcare) and Five (Gender Equality). m2m therefore aims to be a catalyst in accelerating progress using a multi-prolonged approach that comprehensively addresses healthcare, gender inequality and povery. </t>
  </si>
  <si>
    <t>The aim of the programme is to empower youth South African women.</t>
  </si>
  <si>
    <t>The objectives of the programme are to:
1. Improve access and quality of youth freidnly services through AGYW Health Advocacy
2. Create safe spaces and opportunities for young women in the entertainment industry through music and events</t>
  </si>
  <si>
    <t>An innovative programme that addresses learner needs for sexual and reproductive health services with an emphasis on HIV prevention, treatment and care and the prevention and care of learner pregnancies. This initiative will be financed and managed through the mechanism of a Social Impact Bond (SIB). SIBs operate through a funding mechanism where private or philanthropic investors provide upfront finance to implement an intervention and receive a return on their investment from an outcomes’ funder, which may be a government department or a donor agency, based on the extent to which specified outcomes are achieved.</t>
  </si>
  <si>
    <t>The objectives of the programme are to:
1. Reduce new HIV infections in adolescent girls and young women in schools through the provision of ARV prophylaxis drugs and behavioural interventions
2. Reduce unintended pregnancies through contraception services and related pregnancy interventions and improve pregnancy care for learners who do become pregnant.
3. Increase the rate of viral suppression in schoolgirls who are HIV positive through optimisation of testing, treatment and adherence support.</t>
  </si>
  <si>
    <t>Yes, 
1. A systematic review of academic publications that reviews public health interventions targeting AGYW to determine the best evidence for what works.
2. Program evaluations of past interventions, for example the HerStory Evaluation of Global Fund AGYW programs to learn from ongoing programs focusing on AGYW.
3. A review of government policies on health, education and social welfare that are relevant to AGYW.
4. Consultations and Interviews with practitioners experienced in implementing programmes for AGYW.
5. 14 research studies conducted by the South African Medical Research Council (SAMRC), Perinatal HIV Research Unit (PHRU) at the University of Witwatersrand and Human Sciences Research Council (HSRC), focusing on the social, behavioural and structural challenges that drive AGYW’s risk for HIV and unintended pregnancies.</t>
  </si>
  <si>
    <t>PROGRAMME MANAGEMENT</t>
  </si>
  <si>
    <t>Through existing coordination structures, primarily the provincial and district AIDS councils. In addition where DREAMS is implementing government programmes - such as CSE, then coordination within the education sector is guided through Health officials at the national down to district level (same for NDoH supported programmes like PrEP, AYFS etc.)
At a national level there is an attempt to coordinate with other stakehodlers through the youth HIV prevention TWG hosted by SANAC. This includes stakeholders from government, private sector, civil society and other development partners</t>
  </si>
  <si>
    <t xml:space="preserve">DREAMS theory of change model and M&amp;E framework. </t>
  </si>
  <si>
    <t>There are 3 principle recipients in South Africa for the AGYS programme. These are: NACOSA; AFSA and Beyond Zero. 
The 3 PRs each contract a number of SRs who implement the programe in 12 sub-districts across South Africa. Each PR is responsible for distinct geographies which do not overlap with other GF AGYW PRs nor DREAMS IPs.
The programme reports overall to the GF Country Coordinating Mechanism but also to structures including the GF oversight committee, the CCM secretariat, the GF country team and at quarterly operational performance excellence committees (OPECs).</t>
  </si>
  <si>
    <t>MOUs are entered into with all relevant government departments at the provincial and district level. This assists with coordination at a sub-national level. 
PEPFAR sits in many of the GF structures - like the CCM and its oversight committee which assists with coordination and de-duplication. The CCM secretariat wits within the SANAC secretariat and so this supprts coordination with other national initiatives forcusing on AGYW.
GF is not implemented in the same districts as DREAMS and so ground-level coordination is not required there.
AGYW SRs conduct community mapping at the outset of the programmes to ensure that they know who else is implementing on the ground and how they can link and refer</t>
  </si>
  <si>
    <t>Wits RHI in support of the NDoH</t>
  </si>
  <si>
    <t>The District Health Information System (DHIS) currently contains few indicators specific to adolescents, particularly providing age disaggregated service utilisation data, and PrEP indicators are not included on the National Indicator Data Set (NIDS). Wits RHI will participate in National M&amp;E consultative forums to share lessons learned in monitoring and reporting of PrEP provision in a real-world setting to inform the development of PrEP specific indicators and the inclusion on the National Indicator Data Set. In addition to advocating for changes in the national health information management systems, site level monitoring will be done through use of web-based integrated data collection and management system.</t>
  </si>
  <si>
    <t>PrEP technical working group</t>
  </si>
  <si>
    <t>Through the departmental structures from national to community level.
In 2019 there were a few consultations set up by SANAC to engage and coordinate on the implementation of CSE, with support from key PEPFAR and GF implementing partners</t>
  </si>
  <si>
    <t xml:space="preserve">National Department of Health </t>
  </si>
  <si>
    <t>Department of Social Development (implementation of the whole SBCC compendium [of which YOLO is one part] is managed by SANAC on behalf of DSD)</t>
  </si>
  <si>
    <t xml:space="preserve">Through intensive participation of local DSD officials in the programme planning and implementation at the local level. DSD funds many NGOs in communities and so having a common official at the local level greatly enhances coordination with other programmes. </t>
  </si>
  <si>
    <t>There is a steering committee and strong leadership from the Deputy Minister of Social Development who guides coordination and management</t>
  </si>
  <si>
    <t xml:space="preserve">Task teams responsible for the implementation of the
Integrated School Health Policy (ISHP) of the
Departments of Health, Education and Social
Development have commenced their work in the
target province and districts. </t>
  </si>
  <si>
    <t>At the national level there is a programme manager, and a technical advisor. At the provincial level there is two liason officers, a DA (DoE), and a technical officer. At the district level there are 3 liason officers.</t>
  </si>
  <si>
    <t>Implementation of the Integrated School Health Policy (ISHP) requires strong
intersectoral collaboration on the part of key role players such as the Department of Health,
Department of Basic Education and Department of Social Development. These departments
and educational structures such as school governing bodies, teacher unions and learner
organisations, academic institutions, civil society and development partner organisations are
also expected to contribute to the development of sustainable and comprehensive school
health programmes.</t>
  </si>
  <si>
    <t xml:space="preserve">FTF campaign is a public-private partnership
initiative led by Higher Health in partnership with
Innovative Medicines South Africa (IMSA) and the
Foundation for Professional Development (FPD)
</t>
  </si>
  <si>
    <t>This programme is supported with funding from the Global Fund AGYW pot. The coordination of the programme therefore mirrors te GF coordination structure with additional coordination provided by Higher Health and the Department of Higher Education and Training at a campus level</t>
  </si>
  <si>
    <t>See GF above</t>
  </si>
  <si>
    <t xml:space="preserve">DSD entered into partnership with SANAC for administering of
funds for OVCY-III. 
Funding and financial oversight as well as legal and contract role is provided by KfW
</t>
  </si>
  <si>
    <t xml:space="preserve">At the provincial level , there is provincial oversight through existing DSD structures and officials including a DSD social worker, DSD CDP. 
CBOs and NGOs already implementing in the community and at the comunity care centre, are coordinated through this programme and lead implementing partners </t>
  </si>
  <si>
    <t>There is a project steering committee made up of the DG of DSD and SANAC CEO who provide governance oversight of the project.
There is also a project management team consisting of KfW, SANAC and DSD who manage the project operations</t>
  </si>
  <si>
    <t xml:space="preserve">This is an area of growth and development - working with broader stakeholders and existing forums such asn ECAC. </t>
  </si>
  <si>
    <t xml:space="preserve">Programme manager and technical advisor(both at national level), 2 liason officers , 1 DA(from the DoE), technical officer (all provincial) - for all components. At a district level the Implementation of the Integrated School Health Policy has 3 liason officers.  </t>
  </si>
  <si>
    <t>ISHP: EC Social transformation cluster - learner attainment improvement, working group chaired by the provincial department of education, strengthening of provincial and district task teams.
TVET: Support life orientation lectures through community of practice in 5 TVETS, DHET Deputy Principal Academic, Regional Principals Forum
She Conquers: ISHP Task Team,EC HIV Prevention Social Lab -ECAC</t>
  </si>
  <si>
    <t xml:space="preserve">Annual monitoring and evaluation. </t>
  </si>
  <si>
    <t>Managed by SAMRC</t>
  </si>
  <si>
    <t>PROGRAMME IMPLEMENTATION</t>
  </si>
  <si>
    <t>What did the implementation structure look like?</t>
  </si>
  <si>
    <t xml:space="preserve">What factors made the implementation challenging? </t>
  </si>
  <si>
    <t>What factors made the implementation successful?</t>
  </si>
  <si>
    <t>What can be shared with other implementers?</t>
  </si>
  <si>
    <t>How has the programme adapted to continue service delivery in the time of COVID-19?</t>
  </si>
  <si>
    <t>CDC and USAID each have DREAMS implementing partners who implement the programme package - There may be a number of IPs per district implementing different components of the package.
USAID and CDC are disaggregated geographically in implementing DREAMs in SA</t>
  </si>
  <si>
    <t xml:space="preserve">1)	The importance of getting buy-in from traditional leaders, community leadership, and structures is underscored: NPOs were supported by these structures and leaders in many aspects of the programme including mobilization of community members, getting easy access to key stakeholders. This buy-in contributed to improved programme reach.
2)	Working closely with Provincial and District AIDS Councils: NPOs that worked with Provincial Councils for AIDS (PCAs) report to were assisted with mobilization of target groups, in building of strategic partnerships with Municipalities, Ward councilors, sectors (faith based, traditional leaders &amp;
3)	Importance of implementing the SBC compendium in an integrated manner: this ensures that the program is delivered as a whole and facilitates for change in different spheres at the same time
4)	Building relations and collaborations with Municipalities, like-minded organisations helped to promote resource sharing, improved coordination &amp; joint problem solving (avoid concentration of NPOs in one area).  
5)	The use of prescribed training manuals, standardized materials and implementation tools provides an opportunity to ensure consistent delivery of quality SBC compendium. 
</t>
  </si>
  <si>
    <t>The National DSD is not an implementing government department; rather it develops and oversees a framework to address its mandate, which is typically implemented by Provincial DSD.
The implementation model was at the discretion of the province.
KZN: Appointed social workers specifically for the implementation of YOLO and has located YOLO at the local district office, the entry point for communities, as well as within contracted NPOs and CBOs.
Limpopo: Contracted NPOs to deliver
North West: YOLO forms part of the child proection services</t>
  </si>
  <si>
    <t xml:space="preserve">The ISHP has been particularly successful in screening a vast number of learners for health-related learning barriers, including vision and hearing screening. At the end of 2017/2018, a cumulative total of 4 339 875 learners had been screened through the ISHP since 2012 (National Department of Health, 2018). Moreover,among the learners who had been screened, 504 803 were identified as having various health barriers and were subsequently referred for treatment (National Department of Health, 2018). In 2014, the NDoH and DBE launched the human papillomavirus (HPV) vaccination campaign as part of the ISHP. To date, among 2 289 699 girls in Grade 4, 1 934 635 have received HPV vaccines (Delany-Moretlwe, et al., 2018).
</t>
  </si>
  <si>
    <t xml:space="preserve">This programme is being implemented by Show Me Your Number which is a GF SR under the AGYW programme. </t>
  </si>
  <si>
    <t>This project is still at the co-creation phase and the service provider is only currently being appointed to implement the programme. Further details on the implementation arrangements will be completed in due course</t>
  </si>
  <si>
    <t>FOR each KII - run through the list of programmes above, for each, ask the interviewee to confirm whether the intervention is:</t>
  </si>
  <si>
    <t>Safeguard Young People (SYP) Programme</t>
  </si>
  <si>
    <t>Adolescent Sexual and Reproductive Health and Rights (ASRHR) Campaign</t>
  </si>
  <si>
    <t>Mentoring Tool for Young People on SRHR</t>
  </si>
  <si>
    <t>- offered as a part of their programme, directly (provided)</t>
  </si>
  <si>
    <t>BIOMEDICAL</t>
  </si>
  <si>
    <t>HIV testing services</t>
  </si>
  <si>
    <t>referred</t>
  </si>
  <si>
    <t>provided</t>
  </si>
  <si>
    <t>provided / 
referred</t>
  </si>
  <si>
    <t>- offered via direct service OR referral (both)</t>
  </si>
  <si>
    <t>Treatment adherence programmes</t>
  </si>
  <si>
    <t>both</t>
  </si>
  <si>
    <t>- provided by referral ONLY (referred)</t>
  </si>
  <si>
    <t>Pre-exposure Prophylaxis</t>
  </si>
  <si>
    <t>- not addressed or offered (n/a)</t>
  </si>
  <si>
    <t>Sexual and reproductive health (FP, contraception, PEP and termination of pregnancy) and rights</t>
  </si>
  <si>
    <t>CLARIFY THE COLOUR KEY</t>
  </si>
  <si>
    <t>Antenatal care</t>
  </si>
  <si>
    <t>GBV prevention programme</t>
  </si>
  <si>
    <t xml:space="preserve">Post violence care </t>
  </si>
  <si>
    <t>refer</t>
  </si>
  <si>
    <t>Substance use programmes</t>
  </si>
  <si>
    <t>BEHAVIOURAL / STRUCTURAL</t>
  </si>
  <si>
    <t xml:space="preserve">Psychosocial support </t>
  </si>
  <si>
    <t>Community moblisation and norms change</t>
  </si>
  <si>
    <t>Parenting programmes</t>
  </si>
  <si>
    <t>Human rights, stigma and discrimination</t>
  </si>
  <si>
    <t>Career guidance and support</t>
  </si>
  <si>
    <t xml:space="preserve">Economic empowerment </t>
  </si>
  <si>
    <t>Mentoring</t>
  </si>
  <si>
    <t>provided (?)</t>
  </si>
  <si>
    <t>Mental Health Education and Counselling</t>
  </si>
  <si>
    <t>Community Based Monitoring</t>
  </si>
  <si>
    <t>Advocacy</t>
  </si>
  <si>
    <t>Biomedical interventions</t>
  </si>
  <si>
    <t>Behavioural and structural interventions</t>
  </si>
  <si>
    <t>AGYW Program</t>
  </si>
  <si>
    <t>Piloting in five provinces for testing in schools</t>
  </si>
  <si>
    <t>DREAMS Thina Abantu Abasha</t>
  </si>
  <si>
    <t>COLOUR KEY</t>
  </si>
  <si>
    <t>Service offered as part of the programme</t>
  </si>
  <si>
    <t>Service reffered out</t>
  </si>
  <si>
    <t>Not addressed or offered</t>
  </si>
  <si>
    <t>How does the programme define reach?</t>
  </si>
  <si>
    <t>Reach is when 12 sessions are completed then that young person is counted as having been reached through YOLO</t>
  </si>
  <si>
    <t>Number of girls receiving the core package of interventions (per quarter) - disaggregated by age bracket</t>
  </si>
  <si>
    <t>Number of girls receiving the core package of intervention (every six month reporting period)</t>
  </si>
  <si>
    <t>6640 AGYW PrEP initiations</t>
  </si>
  <si>
    <t>HTS and PrEP initiation targets for AGYW (in current implementation year which started 1 October, we have initiated 512 out of a 35, 000 target for 7 provinces and 14 districts. Therefore still quite early to measure impact. In the previous year, prgramme was only able to implement between June and September due to COVID-19 and initiated 1775 AGYW on PrEP.</t>
  </si>
  <si>
    <t>The number of people who received Screening, testing, risk assessments condoms distribution services – I can share the indicator dashboard if needed</t>
  </si>
  <si>
    <t>Completion of the Skills Development Programme offered at a Community Care Centre</t>
  </si>
  <si>
    <t xml:space="preserve">1. Peer-to-Peer program participation over 6 weeks (AGYW 14-18yrs)
2. Peer-to-Peer Roadshows - once off 4 hour session, covering 6 key modules (AGYW 19-24)
3. Radio Edutainment RAMS 
4, Social Media - only taking Owned media into consideration (The sum of reactions, comments and shares received by content associated with your Pages (for the selected timeframe).
</t>
  </si>
  <si>
    <t>What is/was its reach and scale as a proportion of the population size in the geographic area?</t>
  </si>
  <si>
    <t>Though is seeks to saturate geographic area allocated, difficult to determine the reach vs the geographic</t>
  </si>
  <si>
    <t>Sometimes. However, reach is determined based on the availability of district resources. Each districts sets targets based on their resources.</t>
  </si>
  <si>
    <t>yes targets were estimated based on the proportion of AGYW in target high burden district clusters and new HIV infections</t>
  </si>
  <si>
    <t>yes based on population size, proportion AGYW, incidence of HIV, number PLHIV</t>
  </si>
  <si>
    <t>Yes, each FTF activation aims to reach 5% of the campus student population to be considered a success</t>
  </si>
  <si>
    <t xml:space="preserve">2018 - 2019 reach of 1.465mil AGYW
</t>
  </si>
  <si>
    <t xml:space="preserve">What is/was the programmes outcome? Impact? </t>
  </si>
  <si>
    <t>• 78% were repeat clients.
• 80%  of clients indicated that they received support from their guardian/ parent/spouse/in-laws/other to use services at the health facility.
• 93 per cent expressed satisfaction with the services availed and 
• 92 per cent of clients said they would recommend the facility to a friend or relative.
 •34 per cent had the opportunity to express their opinions on the quality of services.</t>
  </si>
  <si>
    <t xml:space="preserve">The programme has  reached about 4 205 young people and about 2005 of them have already completed the 12 sessions. </t>
  </si>
  <si>
    <t xml:space="preserve">Between April 2018 and March 2019 a total of 851 552 learners were screened:
Some of the screening include:
-106 994 grade R learners were screened
-381 110 grade 1 learners were  screened
-106914 grade 4 learners were screened
-196461 grade 8 learners were screened
-371 88 grade 10 learned were screened
-87531 learners of all other grades were screened
-415450  learners were provided with deworming dose
-127 199 l learners were immunised
-320 063 learners were reffered to for eye care
-8131 learners reffered for hearing problems
-100 170 learners reffered for oral health
-1544 learners reffred for speech problems 
-3482 refefred to for suspected TB 
</t>
  </si>
  <si>
    <t xml:space="preserve">Aimed to reduce incidence by 40% over 2 years. </t>
  </si>
  <si>
    <t>Yes - currently sitting at 98% of target and will exceed in the remaining 6 months of the grant. Further to this, the grant also initiated 5000 additional beneficiaries outside of AGYW (male sex partners and females over 25 years).</t>
  </si>
  <si>
    <t>Implementation for current year only started on 1 October, therefore not yet evaluated.</t>
  </si>
  <si>
    <t xml:space="preserve">Total PrEP initiations across the OPTIONS countries (by April 2020) reached 40,198 (Kenya), 68,912 (South Africa), and 21,238 (Zimbabwe), and much progress has been seen across the region.
Over the past five years,  Oral PrEP has provided the opportunity for the development of a new platform for product introduction. With the dapivirine vaginal ring currently awaiting an opinion from the European Medicines Agency (EMA) and the recent final results from the HPTN-083 study with injectable cabotegravir for HIV prevention, it is our intention and hope that this platform will be further adapted as new formulations of PrEP become available. 
In fewer than five years after WHO released guidance recommending oral PrEP for anyone at substantial risk for HIV, the three OPTIONS countries have developed guidelines and launched and scaled up their PrEP programs. </t>
  </si>
  <si>
    <t xml:space="preserve">1. Relevance of the campaign : The objective of testing 2m students as part of the FTF campaign is still valid, five years since it was first launched in 2011; The activities and outputs of the FTF campaign are consistent with the overall goal of getting young people tested for HIV and screened for TB; The activities and outputs of the FTF campaign are consistent with the intended impacts and effects among students at HET institutions
2. Impact of campaign: Both universities and TVETs have experienced increase in HIV testing uptake, male condoms, TB screening and testing for NCDs. Inclusion of NCDs in campaigns and tests has increased uptake of the whole program.
3. Efficiency of the campaign :The FTF acThe testing of thousands of students was done in a timely mannerhieved desired results at a reasonable cost,  </t>
  </si>
  <si>
    <t xml:space="preserve">Socio- economic development and resilience that allow OVCY to face adversities of life.   Empower youth with skills to be independent, self-reliant, responsible citizens. Deliver a pipeline for OVCY, preparing and launching them into a world of independent adulthood, Integrate youth purposefully into the labour market and society.
 </t>
  </si>
  <si>
    <t>The interdisciplinary task team responsible for the implementation of the Integrated School Health Policy (ISHP) at provincial level in the Eastern Cape has completed 3 out of their 6 tasks outlined in the ISHP.
1 The proportion of lecturers for life orientation at Technical &amp; Vocational Education and Training (TVET) Colleges in the target districts with defined competencies in the field of sexual and reproductive health / HIV prevention has increased to 80 %.
2. The proportion of lecturers for life orientation at TVET Colleges in the target districts with defined knowledge on gender diversity content has increased to 70%.
3. 60% of the interventions in the Eastern Cape that are planned according to the national operational plan for the implementation of the She Conquers campaign have been realised in coordination with the involved stakeholders.</t>
  </si>
  <si>
    <r>
      <rPr>
        <sz val="11"/>
        <color theme="1"/>
        <rFont val="Arial"/>
      </rPr>
      <t xml:space="preserve">From their </t>
    </r>
    <r>
      <rPr>
        <b/>
        <sz val="11"/>
        <color theme="1"/>
        <rFont val="Arial"/>
      </rPr>
      <t>2018</t>
    </r>
    <r>
      <rPr>
        <sz val="11"/>
        <color theme="1"/>
        <rFont val="Arial"/>
      </rPr>
      <t xml:space="preserve"> impact evaluation report: 
1. 894,837 new clients were enrolled directly into our programme,
2. 22.5% increase from the year before. Over
3 1,500 women living with HIV were employed directly by m2m as Community Health
3. Workers called “Mentor Mothers”—creating economic wellbeing for
themselves and their families. 
4. Mentor Mothers provided direct services at 317 locations, including at health facilities and in the surrounding communities—a 34% increase over 2017. m2m has achieved virtual elimination of mother-to-child transmission (MTCT) of HIV among our enrolled clients for the fifth year in a row, with a transmission rate of just 1.3% in 2018. This means they have helped a new
generation to start life HIV-free.m2m enrolled
-289,500 adolescents and young adults (aged 10-24) in 2018, an 18% rise over the previous year. </t>
    </r>
  </si>
  <si>
    <t xml:space="preserve">"SRH:
Among sexually active school-going programme participants aged 14-18yrs: 
-  16% Reported starting to use condoms as a direct result of programme participation
-  48% Reported starting to use contraception as a direct result of programme participation
-  41% Reported testing for HIV as a direct result of programme participation
Among sexually active out-of-school programme participants aged 19-24yrs:
-  64% Reported starting to use condoms as a direct result of programme participation
-  88% Reported starting to use contraception as a direct result of programme participation
-  100% Reported testing for HIV as a direct result of programme participation
Emolyability and Leadership:
- Participants reported high levels of community involvement, initiation of projects and knowledge transfer regarding leadership following DTAA program participation. Beneficiaries’ health-related behavior improved
- high levels of knowledge transfer and aplicability for 19-24yrs
- Additionally, entrepreneurial activity, employability &amp; leadership increased amongst 19-24 year olds"
</t>
  </si>
  <si>
    <t>How was impact measured?</t>
  </si>
  <si>
    <t xml:space="preserve">Programme evaluation </t>
  </si>
  <si>
    <t>Research summary conducted by IPPF.
Monitoring data is also extracted on a quarterly basis and feeedback is provided to all nine provinces.</t>
  </si>
  <si>
    <t>Programme evaluation - made use of the guidelines as provided by the Department of Monitoring and Evaluation (DPME).
A mixed-methods approach was adopted. Quantitative methods comprised of:
-an analysis of secondary Programme routine data
-a survey among Programme participants (1270 telephonic interviews from a sample drawn nationwide)
-a survey among parents/caregivers/guardians (35 telephonic interviews)
-observation of actual implementation (6 sites)
Qualitative methods included focus group discussions (FGDs) (8 groups in KZN and Gauteng)
-Key Informant Interviews (KIIs) (45 in-depth interviews)
-A literature review of published documents</t>
  </si>
  <si>
    <t>Through an evaluation (cross-sectional survey with sero-prevalence testing)</t>
  </si>
  <si>
    <t>Through an evaluation conducted by the SAMRC (cross-sectional survey with sero-prevalence testing)</t>
  </si>
  <si>
    <t>The project will gather data, in real-world settings (PHCs, university clinics, outreach services, schools), on priority questions. Protocols will be developed to conduct this operations research in collaboration with NDOH and with inputs from the Steering Committee.</t>
  </si>
  <si>
    <t>Value for money assessment, qualitative study, triangulation and integrated reporting.</t>
  </si>
  <si>
    <t xml:space="preserve">Annual Report. </t>
  </si>
  <si>
    <t xml:space="preserve">An independent qualitative evaluation of DTAA was done in 2019. Data was collected primarily through participatory workshops and in-depth individual interviews. 18 workshops were held with a total of 698 programme participants; two workshops were held with a total of 47 peer educators; and two workshops were held with a total of 20 YLT, Programme Trainers and Data Capturers. 13 in-depth interviews were conducted with programme staff, partners, parents and select peer educators
</t>
  </si>
  <si>
    <t>Does the programme have a sustainability plan in place? If yes, what sustainability measures and steps have been put in place if funding were to end?</t>
  </si>
  <si>
    <t xml:space="preserve">Yes, this programme is sustainable as it is largely funded by the DBE.
</t>
  </si>
  <si>
    <t>Yes - the programme is funded by the DSD with their own resources. Note: coverage is limited due to budget
 Sustainability include working towards the involvement of young people who can later drive the programme among other youth 
 The capacitation of community based organisations with skills on youth, AGYW contextual issues ensurs that the skills are left within the community</t>
  </si>
  <si>
    <t>Yes - this programme is already financially sustainable as it is funded by Treasury through the NDoH, DSD and DBE</t>
  </si>
  <si>
    <t>By including  exsiting government programmes in DREAMS - such as CSE - and by linking with existing services like HTS, GBV programmes of government - this supports sustaibability. Having said that, this programme would not continue at the same intensity if PEPFAR funding were to end</t>
  </si>
  <si>
    <t>No, but this is being commissioned by the GF and linked to SANAC</t>
  </si>
  <si>
    <t>the programme was implemented in collaboration with the DOH and as such the model included supporting technical assistance to facilities in priority clusters to initiate PrEP (capacitating health care workers to implement PrEP) in addition to providing additional infrastructural support to facilities to create additional youth friendly/youth zone spaces in the form of containers. Negotiations are underway with the donor to also discuss the possibility of transitioning the mobile clinics to the facility as well.</t>
  </si>
  <si>
    <t>Sustainability plan in development but the project is part of DREAMS and therefore is being implemented in coordination with government sectors.</t>
  </si>
  <si>
    <t>There is no formal agreement or strategy in place but it uderstoof that the NDoH would be able to readily continue wit the work</t>
  </si>
  <si>
    <t xml:space="preserve">Some elements are sustainable, i.e. Biomedical intervention and the school based intervention.
The economic support interventions are quite costly and are mostly standalone and not easily integrated into government services
 </t>
  </si>
  <si>
    <t xml:space="preserve">Programme design will pivot to enable scale and transition to AGYW focussed NGO's across SSA by availing all program assets for re-deployment/adaptation
</t>
  </si>
  <si>
    <t>Is the programme scalable and replicable by other implementers/for other target groups/ in new geographies?</t>
  </si>
  <si>
    <t>Yes - this is part of the school curriculum and supported by scripted lesson plans developed by the Department so should ideally be possible to replicate across all districts and all schools  - with support from partners supporting its implementation</t>
  </si>
  <si>
    <t>Yes - this builds on primary health care system and so should be replicable across all facilities in teh country</t>
  </si>
  <si>
    <t>Yes - there is a curriculum which has been developed and a number of resources which could be used by other implementers and across grographies to implement the programme</t>
  </si>
  <si>
    <t>Yes - there is a curriculum which has been developed and can be easily used by other implementers It has number of resources which are also easy to use across differenr settings</t>
  </si>
  <si>
    <t>Yes - DREAMS was a key best practice programme which fed into the design of the She Conquers campign. Also DREAMS has been scaled and replicated in new districts through COP funding shpwcasing is replicability and opportunity for scale up</t>
  </si>
  <si>
    <t>Yes - its model has been shown to work across diverse geographies and has been shown to work at a large scale</t>
  </si>
  <si>
    <t>yes as the model of implementation is in line with the DOH scale up plan for PrEP</t>
  </si>
  <si>
    <t>Yes model of implementation is in line with the DOH scale up plan for PrEP</t>
  </si>
  <si>
    <t>Yes, it is a similiar model to the NDoH Phila campaign</t>
  </si>
  <si>
    <t>It is replicable as it can be done in any setting where there are young people and there are  resources to implement. It will certainly change the livelihood of beneficiaries by linking them with socio economic opportunities.</t>
  </si>
  <si>
    <t xml:space="preserve">Yes - Since the launch and succesful implementation of the DREAMS Thina Abantu Abahsa program in 2018;  We have reached more than 1.4million adolescent girls and young women; and have been building meaningful partnerships with the goal to pilot program adaptations and scale with the view of longterm sustainability.  Two pilot partnerships are being explored and designed for implementation post COVID-19 restriction upliftment: 
</t>
  </si>
  <si>
    <t>AGYW BURDEN DASHBOARD BY DISTRICT</t>
  </si>
  <si>
    <t>EPIDEMIOLOGICAL DATA</t>
  </si>
  <si>
    <t>Pop size threshold</t>
  </si>
  <si>
    <t>Incidence threshold</t>
  </si>
  <si>
    <t>Prevalence threshold</t>
  </si>
  <si>
    <t>Delivery in facility Threshold</t>
  </si>
  <si>
    <t>Completion rate Threshold</t>
  </si>
  <si>
    <t>Sexual offences threshold</t>
  </si>
  <si>
    <t>MDPI threshold</t>
  </si>
  <si>
    <t>Composite Index threshold</t>
  </si>
  <si>
    <t>Pop Size ranking</t>
  </si>
  <si>
    <t>Incidence league ranking</t>
  </si>
  <si>
    <t>Prevalence league ranking</t>
  </si>
  <si>
    <t>Delivery in facility ranking</t>
  </si>
  <si>
    <t>School completion rate ranking</t>
  </si>
  <si>
    <t>Sexual offences ranking</t>
  </si>
  <si>
    <t>MDPI ranking</t>
  </si>
  <si>
    <t>CI Ranking</t>
  </si>
  <si>
    <t>Population size estimate
 (AGYW 15-24) 
 (StastSA, 2016)</t>
  </si>
  <si>
    <t>HIV incidence
  (AGYW 15-24)
 (Naomi Model, 2020)</t>
  </si>
  <si>
    <t>HIV prevalence (AGYW 15-24)
 (Naomi model, 2020)</t>
  </si>
  <si>
    <t>Number of new HIV infections 
 (AGYW 15-24)
 (Naomi model, 2020)</t>
  </si>
  <si>
    <t>Delivery in facility 
 (AGYW 10-14)
 (NDoH, 2019)</t>
  </si>
  <si>
    <t>Delivery in facility 
 (AGYW 15-19)
 (NDoH, 2019)</t>
  </si>
  <si>
    <t>Delivery in facility 
 (AGYW 10-19)
 (NDoH, 2019)</t>
  </si>
  <si>
    <t>Number of sexual offences
  (All women)
 (SAPS,2018/2019)</t>
  </si>
  <si>
    <t>Number of females aged 16-18 not enrolled in secondary school (statssa population size less DBE numbers of girls in school)</t>
  </si>
  <si>
    <t>Composite index</t>
  </si>
  <si>
    <t>above 1%</t>
  </si>
  <si>
    <t>less than 10%</t>
  </si>
  <si>
    <t>above 1000</t>
  </si>
  <si>
    <t>less than 65%</t>
  </si>
  <si>
    <t>above 6 500</t>
  </si>
  <si>
    <t>equal to/ above 0.05</t>
  </si>
  <si>
    <t>equal to/ above 65%</t>
  </si>
  <si>
    <t>less than 0.05</t>
  </si>
  <si>
    <t>10% or above</t>
  </si>
  <si>
    <t>less than 1000</t>
  </si>
  <si>
    <t>1% or less</t>
  </si>
  <si>
    <t>above 1.5%</t>
  </si>
  <si>
    <t>less than 6500</t>
  </si>
  <si>
    <t>*There was no upper secondary completion rate data available for the following districts: Garden Route Municipality, ZF Mgcawu District Municipality, King Cetshwayo District Municipality, Harry Gwala District Municipality, Sarah Baartman District Municipality. In these cases the aggregate rate for the province was used.</t>
  </si>
  <si>
    <t>1. Abramsky, T., Devries, K. M., Michau, L., Nakuti, J., Musuya, T., Kiss, L., ... &amp; Watts, C. (2016). Ecological pathways to prevention: How does the SASA! community mobilisation model work to prevent physical intimate partner violence against women?. BMC public health, 16(1), 339.</t>
  </si>
  <si>
    <t>3. AVAC. (2019). AGYW Research Landscape Mapping and Findings.</t>
  </si>
  <si>
    <t>4. AVAC.(2017).PrEP landscaping analysis to inform a biomedical prevention strategy for BMGF in South Africa</t>
  </si>
  <si>
    <t>6. Breaking the Cycle of Transmission: A human-centred appraoch to increase adoption and sustained use of HIV prevention among high-risk adolscent girls and young women (AGYW) South Africa. (2019). Bill and Malinda Gates.</t>
  </si>
  <si>
    <t>7. BumbIngomso.(2016). Oxford Policy Management. Federal Republic of Germany through KfW and the DG Murray Trust. https://dgmt.co.za/bumbingomso/</t>
  </si>
  <si>
    <t xml:space="preserve">8. Chandra-Mouli V, Lane C, Wong S. What Does Not Work in Adolescent Sexual and Reproductive Health: A Review of Evidence on Interventions Commonly Accepted as Best Practices. Global Health: Science and Practice September 2015, 3(3):333-340 </t>
  </si>
  <si>
    <t xml:space="preserve">9. Cluver L, Hodes R, Toska E , Sherr L, Gittings L, Wittesaele C , Langwenya N, Glinski C, Jochin J, Shenderovich Y, Saal W, Chen J,  Anquandah J, Roberts K,  Zhou S,  Beku U, Sidloyi L, Bellem P, Taleni B, Saliwe B, Marikeni Z, Mbiko A. (2017/2018). Hey Baby!. </t>
  </si>
  <si>
    <t>10. Desmond Tutu HIV foundation. (2016-2019). Zimele Appraisal Proof Draft updated.</t>
  </si>
  <si>
    <t xml:space="preserve">11. Desmond Tutu HIV foundation. (2020). Zimele Appraisal Proof Draft. 
</t>
  </si>
  <si>
    <t>12. DoH, KfW, DGMT. (2016). HIV Prevention Project - Secondary Research Baseline Study.</t>
  </si>
  <si>
    <t>13. DoH, KfW, DGMT. (2020). Bumb'INGOMSO HIV Prevention Project- Secondary Research Baseline Study.</t>
  </si>
  <si>
    <t xml:space="preserve">15. DoH. (2017). National Adolescent and Youth Health Policy. </t>
  </si>
  <si>
    <t xml:space="preserve">16. DREAMS Thina Abantu Abasha. (2017). J&amp;J. 
</t>
  </si>
  <si>
    <t xml:space="preserve">17. Duby, Z, Mathews, C, Jonas K N, Maruping K,  Appollis T M, Dietrich J, Harries J, Kuo C, LoVette A, Armien R, Chigwanda R, Verwoerd W. (2020). HERStory: An evaluation of a South African combination HIV prevention intervention for adolescent girls and young women. </t>
  </si>
  <si>
    <t>18. George G, Cawood C, Puren A, Khanyile D, Gerritsen A, Govender K, ... &amp; Kharsany AB. (2020). Evaluating DREAMS HIV prevention interventions targeting adolescent girls and young women in high HIV prevalence districts in South Africa: protocol for a cross-sectional study. BMC women's health, 20(1), 1-11.</t>
  </si>
  <si>
    <t xml:space="preserve">19. George G, Cawood C, Puren A, Khanyile D, Gerritsen A, Govender K, Beckett S, Glenshaw M, Diallo K, Ayalew K, Gibbs A, Reddy T, Madurai L, Kufa-Chakezha T and Kharsany A.B.M. (2020). Evaluating DREAMS HIV prevention interventions targeting adolescent girls and young women in high HIV prevalence districts in South Africa: protocol for a cross-sectional study. BMC Women's Health. </t>
  </si>
  <si>
    <t>21. Gomez, A., Malone, S., Prasad, R., Gangaramany, A., Croucamp, Y., Mulhausen, J., ... &amp; Surana, R. (2019). Understanding HIV prevention in high-risk adolescent girls and young women in two South African provinces. South African Health Review, 2019(1), 167-171.</t>
  </si>
  <si>
    <t>23. Haberland, N., &amp; Rogow, D. (2015). Sexuality education: emerging trends in evidence and practice. Journal of adolescent health, 56(1), S15-S21.</t>
  </si>
  <si>
    <t>24. Hagerman, E., Networx, E., &amp; Msimanga-Radebe, B. (2020) Improving the lives of adolescent girls and young women in South Africa—the roll out of the She Conquers campaign.</t>
  </si>
  <si>
    <t>25. Hansen M, Nsensele F. (2017). Research Summary - Assessment of Adolescent and Youth-Friendly Health.</t>
  </si>
  <si>
    <t xml:space="preserve">27. Herman, C.  (2020). Youth HIV Prevention Technical Working Group. NACOSA. </t>
  </si>
  <si>
    <t xml:space="preserve">28. Imagine Social Impact Bond: SIB Investor Q&amp;A Adolescent Girls and Young Women. </t>
  </si>
  <si>
    <t xml:space="preserve">29. James S, Pisa P.T,  Imrie J, Beery M.P, MartinC, Skosana C,  Delany-Moretlwe S. (2018). Assessment of adolescent and youth friendly services in primary healthcare facilities in two provinces in South Africa. </t>
  </si>
  <si>
    <t>30. James, S., Pisa, P. T., Imrie, J., Beery, M. P., Martin, C., Skosana, C., &amp; Delany-Moretlwe, S. (2018). Assessment of adolescent and youth friendly services in primary healthcare facilities in two provinces in South Africa. BMC health services research, 18(1), 809.</t>
  </si>
  <si>
    <t xml:space="preserve">31. Khoza N, Scorgie F, Chitukuta M, Mutero P, Mutiti K, Mangxilana N, Nobula L, Bultery M.,A, Atujuna M, Hosek S, Heffron R, Bekker L-G, Mgodi N, Chirenje M, Celum C and Delany-Moretlwe S. (2019). The influence of HIV‐related stigma on PrEP disclosure and adherence among adolescent girls and young women in HPTN 082: a qualitative study. </t>
  </si>
  <si>
    <t>32. LiveMoya. Final Report On YOLO Design and Implementation Evaluation. (2018).</t>
  </si>
  <si>
    <t>33. LiveMoyo. (2018). You only Live Once. Department of Social Development.</t>
  </si>
  <si>
    <t>34. m2m.(2018).https://m2m.org/our-impact/routine-evaluations/.</t>
  </si>
  <si>
    <t>35. Makusha T, Feizzadeh A, Velasquez C, Zungu N, van Rooyen H. (2020). The impact of HIV prevention interventions targeted at adolescent girls and young women (AGYW) on HIV incidence and other biomedical, behavioural and structural outcomes in sub-Saharan Africa: A systematic review. Pretoria: Human Sciences Research Council39.</t>
  </si>
  <si>
    <t>36. Mantell J E, Harrison A, Hoffman S, Smit JA, Stein ZA, Exner TM. (2006). The Mpondombili project: Preventing HIV/AIDS and unintended pregnancy among rural South African school-going adolescents. Reproductive health matters, 14(28), 113-122.</t>
  </si>
  <si>
    <t xml:space="preserve">37. Mashapha M. (2020). DSD, KfW, OVCY III Presentation for TGWF AGYW. </t>
  </si>
  <si>
    <t>38. Mavedzenge S N, Luecke E, Ross DA. Effective approaches for programming to reduce adolescent vulnerability to HIV infection, HIV risk, and HIV-related morbidity and mortality: a systematic review of systematic reviews. J Acquir Immune Defic Syndr. 2014; 66 Suppl 2:S154–69.</t>
  </si>
  <si>
    <t>39. mothers2mothers. (2018-2021). 18-1108: StrategicPlan Final Print.</t>
  </si>
  <si>
    <t xml:space="preserve">40. mothers2mothers. (2018). 19-0712: Routine Evaluation Final 003-1
</t>
  </si>
  <si>
    <t>42. Mpe, Pheedi, Thamaga, Choshi, Ramokgopa .(2017). Keynote address to Launch of YOLO.</t>
  </si>
  <si>
    <t>44. Mullick S, Naidoo N, et al,. (2016-2020). Girls Achieve Power (GAP) Year: Building Health, Social and Educational Assets for Empowering Girls at Critical Time of Adolescent Transition. Wits RHI. Bill and Melinda Gates Foundation.</t>
  </si>
  <si>
    <t xml:space="preserve">45. National PrEP scale-up estimates 2019-10-18 </t>
  </si>
  <si>
    <t xml:space="preserve">46. NPO Data (2020). 
</t>
  </si>
  <si>
    <t xml:space="preserve">47. NSP. (2020). Progress on women, girls and gender equality in the NSP: Mid Term Review-  Summary of prelimanry finidings. 
</t>
  </si>
  <si>
    <t xml:space="preserve">48. PEPFAR, DoH. (2020). DREAMS Package, Geographies and Targets. </t>
  </si>
  <si>
    <t>49. PEPFAR. (2018). Dreaming-of-an-AIDS-Free-Future.</t>
  </si>
  <si>
    <t>50. Pettifor, A., MacPhail, C., Nguyen, N., &amp; Rosenberg, M. (2012). Can money prevent the spread of HIV? A review of cash payments for HIV prevention. AIDS and Behavior, 16(7), 1729-1738.</t>
  </si>
  <si>
    <t xml:space="preserve">51. Pillay D, Stankevitz K, Lanham M, Ridgeway K, Murire M, Briedenhann E, et al. (2020). Factors influencing uptake, continuation, and discontinuation of oral PrEP among clients at sex worker and MSM facilities in South Africa. PLoS ONE 15(4): e0228620. https://doi.org/10.1371/ journal.pone.0228620. 
</t>
  </si>
  <si>
    <t xml:space="preserve">52. PMM, DCM. (2019). A human-centred approach to adoption and sustained use of HIV prevention among high-risk adolescent girls and young women (AGYW). June </t>
  </si>
  <si>
    <t>54. PMM. (2019).  A human-centered approach to increase adoption and sustained use of HIV prevention among high-risk adolescent girls and young women (AGYW). Quantitative Research and Segmentation. May.</t>
  </si>
  <si>
    <t xml:space="preserve">55. Prof Lucie Cluver, Dr Elona Toska, Dr Rebecca Hodes, Prof Mark Orkin, Prof Frances Gardner, Dr Mark Boyes, Professor Lorraine Sherr and Dr Marisa Casale. (2019). Mzantsi Wakho.University of Oxford. University of Cape Town. </t>
  </si>
  <si>
    <t xml:space="preserve">56. Rasesemola R. M , Matshoge G. P , Ramukumba T. S. (2019). Compliance to the Integrated School Health Policy: Intersectoral and multisectoral collaboration. </t>
  </si>
  <si>
    <t>57. Rasesemola, R. M., Matshoge, G. P., &amp; Ramukumba, T. S. (2019). Compliance to the Integrated School Health Policy: intersectoral and multisectoral collaboration. Curationis, 42(1), 1-8.</t>
  </si>
  <si>
    <t>59. Setswe G, Mbelle N, Mabaso M, Ntsepe Y, Chikovore J,  Naidoo D, Msweli S, Chauke, Sigida S, Nyawane L. (2020). Impact Evaluation of the first things first HCT campaign of the Higher Education AIDS programme.</t>
  </si>
  <si>
    <t xml:space="preserve">60. Setswe G, Mbelle N, Mabaso M, Ntsepe Y, Chikovore J, Naidoo D, Msweli S, Chauke, Sigida S, L Nyawane. (2015). First Things First. The Global Fund. </t>
  </si>
  <si>
    <t>61. Shahmanesh, M., Okesola, N., Chimbindi, N., Zuma, T., Mdluli, S., Mthiyane, N., ... &amp; Seeley, J. (2020). Thetha Nami: Participatory development of a peer-navigator intervention to deliver biosocial HIV prevention for adolescents and young men and women in rural South Africa.</t>
  </si>
  <si>
    <t>62. She Conquers. (2020). A Rapid Assessment  of the She Conquers Campaign.</t>
  </si>
  <si>
    <t xml:space="preserve">63. SIB. (2019). Social Impact Bond to Address HIV And Pregnancy In School-Going Adolescent Girls and Young Women In South Africa. </t>
  </si>
  <si>
    <t>64. Sonko R, Mataboge R,  Kamoga N, Chibawara T, Lubyayi L, Guma A, Balaba D.(2020).Bumb'INGOMSO Midterm Evaluation. June.</t>
  </si>
  <si>
    <t>65. Strategic Analytics &amp; Management PTY Ltd. (2019). Final GIZ Baseline Study on the Current Health Service Provision at Schools in the Eastern Cape.</t>
  </si>
  <si>
    <t>PROGRAMME IMPACT,SCALE UP AND SUSTAINABILITY</t>
  </si>
  <si>
    <t>#girls receiving the core package of interventions (per quarter) - nuanced per age category</t>
  </si>
  <si>
    <t>Reduced HIV incidence (40% in 2 years)</t>
  </si>
  <si>
    <t>By including many exsiting government programmes in DREAMS - such as CSE - and by linking with existing services like HTS, GBV programmes of government - this supports sustaibability. Having said that, this programme would not continue at the same intensity if PEPFAR funding were to end</t>
  </si>
  <si>
    <t>#girls receiving the core package of intervention (quarterly)</t>
  </si>
  <si>
    <t>Reduced HIV incidence</t>
  </si>
  <si>
    <t>Not yet - but this is bing commisioned at he moment by the GF.</t>
  </si>
  <si>
    <t>The project will gather data, in real-world settings (PHCs, university clinics, outreach services), on priority questions. Protocols will be developed to conduct this operations research in collaboration with NDOH and with inputs from the Steering Committee.</t>
  </si>
  <si>
    <t>Yes, this programme is sustainable as it is largely funded by the DBE.</t>
  </si>
  <si>
    <t>Yes - this is part of the school curriculum and supported by scripted lesson plans developed by the Department so should ideally be possible to rplicate across all districts and all schools  - with support from partners supporting its implementation</t>
  </si>
  <si>
    <t>Research summary conducted by IPPF.</t>
  </si>
  <si>
    <t>Yes, this programme is sustainable as it is largely funded by the NDoH.</t>
  </si>
  <si>
    <t>The evaluation made use of the guidelines as provided by the Department of Monitoring and Evaluation (DPME).
A mixed-methods approach was adopted. Quantitative methods comprised of:
-an analysis of secondary Programme routine data
-a survey among Programme participants (1270 telephonic interviews from a sample drawn nationwide)
-a survey among parents/caregivers/guardians (35 telephonic interviews)
-observation of actual implementation (6 sites)
Qualitative methods included focus group discussions (FGDs) (8 groups in KZN and Gauteng)
-Key Informant Interviews (KIIs) (45 in-depth interviews)
-A literature review of published documents</t>
  </si>
  <si>
    <t>Yes - the programme is funded by the DSD with their own resources. Note: coverage is limited due to budget</t>
  </si>
  <si>
    <t>From the slide deck on drive - not sure what this type of evaluation is called.</t>
  </si>
  <si>
    <t>Programme is a culmination of many different programmes.</t>
  </si>
  <si>
    <t xml:space="preserve">From their 2018 impact evaluation report: 
1. 894,837 new clients were enrolled directly into our programme,
2. 22.5% increase from the year before. Over
3 1,500 women living with HIV were employed directly by m2m as Community Health
3. Workers called “Mentor Mothers”—creating economic wellbeing for
themselves and their families. 
4. Mentor Mothers provided direct services at 317 locations, including at health facilities and in the surrounding communities—a 34% increase over 2017. m2m has achieved virtual elimination of mother-to-child transmission (MTCT) of HIV among our enrolled clients for the fifth year in a row, with a transmission rate of just 1.3% in 2018. This means they have helped a new
generation to start life HIV-free.m2m enrolled
-289,500 adolescents and young adults (aged 10-24) in 2018, an 18% rise over the previous year. </t>
  </si>
  <si>
    <t xml:space="preserve">Annual Impact Evaluations Report. </t>
  </si>
  <si>
    <t>Ideally if the programme successfullly achieves its outcomes then the investment funder will re-invest funds for a continued programme implementation</t>
  </si>
  <si>
    <t>This SIB is the first one for HIV in SA and so the prooof of concept is still being investigated</t>
  </si>
  <si>
    <t>Process flow chart</t>
  </si>
  <si>
    <t>Members of the TWG</t>
  </si>
  <si>
    <t>Organisation</t>
  </si>
  <si>
    <t>Maryam Shahmanesh</t>
  </si>
  <si>
    <t>Africa Health Reserach Institute</t>
  </si>
  <si>
    <t>Shawn Malone</t>
  </si>
  <si>
    <t>AVAC/PSI</t>
  </si>
  <si>
    <t>Sibongile Dladla</t>
  </si>
  <si>
    <t>Bianca Botha</t>
  </si>
  <si>
    <t>Hasina Subedar</t>
  </si>
  <si>
    <t>NDoH</t>
  </si>
  <si>
    <t>Alexandra Plowright</t>
  </si>
  <si>
    <t>Gertrude Mashimane</t>
  </si>
  <si>
    <t>Kgomotso Matsho</t>
  </si>
  <si>
    <t>Andiswa Hawu</t>
  </si>
  <si>
    <t>Vicent Zishiri</t>
  </si>
  <si>
    <t xml:space="preserve">Higher Health </t>
  </si>
  <si>
    <t>Mpumi Zungu</t>
  </si>
  <si>
    <t>Lwazi Mdlopane</t>
  </si>
  <si>
    <t>KfW</t>
  </si>
  <si>
    <t>Kim Jonas</t>
  </si>
  <si>
    <t>Coceka Nogoduka</t>
  </si>
  <si>
    <t>Jabulile Sibeko</t>
  </si>
  <si>
    <t>Linda-Gail Bekker</t>
  </si>
  <si>
    <t>The Desmond Tutu Foundation</t>
  </si>
  <si>
    <t>Nontando Mkencele</t>
  </si>
  <si>
    <t>Kerry Wolfaardt</t>
  </si>
  <si>
    <t>Saiqa Mullick</t>
  </si>
  <si>
    <t>WIts RHI</t>
  </si>
  <si>
    <t>Jacques Livingston</t>
  </si>
  <si>
    <t>Koketso Rathumbu</t>
  </si>
  <si>
    <t>Lerato Morulane</t>
  </si>
  <si>
    <t>Youth Representative</t>
  </si>
  <si>
    <t>Key informants to rank the level of youth engagement in designing their specifc programmes</t>
  </si>
  <si>
    <t>Ladder of participation</t>
  </si>
  <si>
    <t>Adult-led activities, in which youth do as directed without understanding of the purpose for the activities</t>
  </si>
  <si>
    <t>Adult-led activities, in which youth understand purpose, but have no input in how they are planned</t>
  </si>
  <si>
    <t>Adult-led activities, in which youth may be consulted with minimal opportunities for feedback</t>
  </si>
  <si>
    <t>Adult-led activities in which youth understand purpose, decision-making process and have a role</t>
  </si>
  <si>
    <t>Adult led activities in which youth are consulted and informed about how their input will be used and the outcomes of adult decisions</t>
  </si>
  <si>
    <t>Adult-led activities in which decision making is shared with youth</t>
  </si>
  <si>
    <t>Youth-led activities with little input from adults</t>
  </si>
  <si>
    <t>Youth led activities in which decision making is shared between youth and adults working as equal partners</t>
  </si>
  <si>
    <t xml:space="preserve">Sheet </t>
  </si>
  <si>
    <t>Cell</t>
  </si>
  <si>
    <t>Source Name</t>
  </si>
  <si>
    <t xml:space="preserve">Source Link </t>
  </si>
  <si>
    <t>3. AGYW reserach and evaluation st</t>
  </si>
  <si>
    <t>A5</t>
  </si>
  <si>
    <t>Hey Baby Research - Website Link</t>
  </si>
  <si>
    <t>https://heybaby.org.za/the-study/</t>
  </si>
  <si>
    <t>A4</t>
  </si>
  <si>
    <t>About Mzantsi Wakho - Website Link</t>
  </si>
  <si>
    <t>http://www.mzantsiwakho.org.za/about</t>
  </si>
  <si>
    <t>Young Carers SA - Website Link</t>
  </si>
  <si>
    <t>http://www.youngcarers.org.za/youthpulse</t>
  </si>
  <si>
    <t>A3</t>
  </si>
  <si>
    <t>A human-centred approach for increasing uptake and effective use of HIV prevention among adolescent girls and young women in South Africa</t>
  </si>
  <si>
    <t>https://www.avac.org/sites/default/files/u3/AVAC_PMM_women_px_brief_Oct2017.pdf</t>
  </si>
  <si>
    <t>Breaking the Cycle of Transmission</t>
  </si>
  <si>
    <t>https://www.avac.org/sites/default/files/u81/Breaking_the_Cycle_of_Transmission-Increasing_uptake_and_effective_use_of_HIV_prevention_among_high-risk_AGYW_in_SA-Quant_findings%26segmentation.pdf</t>
  </si>
  <si>
    <t>A2</t>
  </si>
  <si>
    <t xml:space="preserve">The Mpondombili Project: Preventing HIV/AIDS and
Unintended Pregnancy among Rural South African
School-Going Adolescents
</t>
  </si>
  <si>
    <t>https://www.tandfonline.com/doi/pdf/10.1016/S0968-8080%2806%2928269-7?needAccess=true</t>
  </si>
  <si>
    <t>5. AGYW HIV prevention programmes</t>
  </si>
  <si>
    <t>B3</t>
  </si>
  <si>
    <t xml:space="preserve">Terms of Reference (TOR) Prevention Programs for Adolscent Girls and Young Women </t>
  </si>
  <si>
    <t>http://www.aids.org.za</t>
  </si>
  <si>
    <t>Make sure to look at and include (possibly in write-up) - start by downloading these and saving please</t>
  </si>
  <si>
    <t xml:space="preserve">Questions </t>
  </si>
  <si>
    <t>Integrating PrEP into Comprehensive Services for Adolescent Girls and Young Women</t>
  </si>
  <si>
    <t>In which sub-districts was the programme implemented?</t>
  </si>
  <si>
    <t>What is the annual CSE budget?</t>
  </si>
  <si>
    <t>Whata the roles and responsibilities of the implementing partners for the AFYS programme?</t>
  </si>
  <si>
    <t>Where are health services provided ? (implementation setting i.e facilities, schools, mobile clinics, community scenes etc)</t>
  </si>
  <si>
    <t>Has the ISHP been implemented in all districts and sub-districts?</t>
  </si>
  <si>
    <t>Roles and responsibilities of partners (clarity between who is currently funding the programme and who is implementing it)</t>
  </si>
  <si>
    <t>In which sub-districts is the OVCY III programme being implemented?</t>
  </si>
  <si>
    <t>What is the target for the Amathole District (The target for Buffalo Metro is to halve the incidence of HIV among 15-29 year olds within 5 years)?</t>
  </si>
  <si>
    <t>Who are the local NGOs and CSOs implementating this programme in the different provinces?</t>
  </si>
  <si>
    <t>Understand the funding/donor landscape for the programme</t>
  </si>
  <si>
    <t>What year was the programme launched?</t>
  </si>
  <si>
    <t>Are their specific targets for the CSE programme?</t>
  </si>
  <si>
    <t>Has the AFYS programme been delivered in all provinces/districts/sub-districts in South Africa or are we following a phased implementation approach? If it is the latter, please provide the names of the sub-districts in which the programme is being implemented?</t>
  </si>
  <si>
    <t>What is the annual ISHP budget?</t>
  </si>
  <si>
    <t xml:space="preserve">Limited information available on FTF programme- request programme documentation and evaluation </t>
  </si>
  <si>
    <t>Are their specific targets for the OVCY III programme?</t>
  </si>
  <si>
    <t>What is the BumbIngomso programme budget?</t>
  </si>
  <si>
    <t>In which sub-districts is the MHIVP programme being implemented?</t>
  </si>
  <si>
    <t>In which districts and sub-districts is the m2m programme being implemented?</t>
  </si>
  <si>
    <t>In which sub-districts is the programme implemented?</t>
  </si>
  <si>
    <t>Extent of youth and AGYW participation in the programmes design and development of the programme? (ladder participation)</t>
  </si>
  <si>
    <t>How is the AFYW programme budgeted for? Is the programme funding at a National, provincial or district level?</t>
  </si>
  <si>
    <t>Are their specific targets for the ISHP programme?</t>
  </si>
  <si>
    <t>What is the annual FTF budget?</t>
  </si>
  <si>
    <t>What is the OVCY III programme budget?</t>
  </si>
  <si>
    <t>Are their specific targets for the MHIVP programme?</t>
  </si>
  <si>
    <t>Are their specific targets for the m2m programme in South Africa?</t>
  </si>
  <si>
    <t>Where is the programme implemented? (implementation setting i.e facilities, schools, mobile clinics, community scenes etc)</t>
  </si>
  <si>
    <t>Are there any defined targets for the programme? If so, what are the targets?</t>
  </si>
  <si>
    <t>Are their specific targets for the FTF programme?</t>
  </si>
  <si>
    <t>Was the OCVY III programme evidence informed?</t>
  </si>
  <si>
    <t>What is the annual MHIVP programme budget?</t>
  </si>
  <si>
    <t>What is the m2m programme budge for South Africat?</t>
  </si>
  <si>
    <t>What is the specific age group of young women targatted through the programme?</t>
  </si>
  <si>
    <t>Has the FTF programme been delivered in all provinces/districts/sub-districts in South Africa or are we following a phased implementation approach? If it is the latter, please provide the names of the sub-districts in which the programme is being implemented?</t>
  </si>
  <si>
    <t>What were the objectives of the FTF campaign?</t>
  </si>
  <si>
    <t>Was the development of the programme evidence informed?</t>
  </si>
  <si>
    <t>Can you share the full impact evaulation conducted by HSRC?</t>
  </si>
  <si>
    <t xml:space="preserve">5. Bras M, Archary M, Pettifor A E, Toska E. (2020). JIAS- Shifting paradigms: holistic and empowering
approaches for adolescent HIV. Vol23-S5. DREAMS PAPER. </t>
  </si>
  <si>
    <t xml:space="preserve">2. Attract, Engage &amp; Enable (AE&amp;E) - HIV biomedical prevention strategy for South Africa. (2020). Boston Consulting Group (BCG). Bill and Melinda Gates Foundation.
https://www.gatesfoundation.org/Where-We-Work/Africa-Office/Focus-Countries/South-Africa </t>
  </si>
  <si>
    <t>14. DoH, KfW, DGMT. (2020). HIV Multifacited Prevention Approach.</t>
  </si>
  <si>
    <t xml:space="preserve">20. Global Fund. (2018). The Global Fund Measurement Framework for Adolescents Girls and Young Women Programs. </t>
  </si>
  <si>
    <t xml:space="preserve">22. Gray A, Vawda Y,  Moeti T, Padarath A. (2019). South African Health Review. Durban: Health Systems Trust; 2019. http://www.hst.org.za/publications/Pages/SAHR2019 </t>
  </si>
  <si>
    <t xml:space="preserve">26. Hawu A. (2020). GIZ Youth TWG template.  </t>
  </si>
  <si>
    <t xml:space="preserve">41. mothers2mothers. (2020). 20-0527: Quarterly Impact Report  Final- ExcludesAppendices. </t>
  </si>
  <si>
    <t>53. PMM. (2018). Breaking the cycle of transmission: Increasing adopt ion of and adherence to effective HIV prevention among high -risk adolescent girls and young women. Qualitative research findings.</t>
  </si>
  <si>
    <t xml:space="preserve">58. SANAC. (2019). Baseline Study. </t>
  </si>
  <si>
    <t>66. WitsRHI, SIB. (2020). Social Impact Bond to address HIV and pregnancy in school-going adolescent girls and young women in South Africa.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</si>
</sst>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mm\ yyyy"/>
    <numFmt numFmtId="165" formatCode="d\ mmmm\ yyyy"/>
  </numFmts>
  <fonts count="111">
    <font>
      <sz val="11"/>
      <color theme="1"/>
      <name val="Arial"/>
    </font>
    <font>
      <sz val="11"/>
      <name val="Arial"/>
    </font>
    <font>
      <b/>
      <sz val="11"/>
      <color rgb="FFFFFFFF"/>
      <name val="Arial"/>
    </font>
    <font>
      <sz val="11"/>
      <color theme="1"/>
      <name val="Arial"/>
    </font>
    <font>
      <b/>
      <sz val="11"/>
      <color theme="1"/>
      <name val="Arial"/>
    </font>
    <font>
      <b/>
      <sz val="12"/>
      <color rgb="FFFFFFFF"/>
      <name val="Arial"/>
    </font>
    <font>
      <b/>
      <sz val="11"/>
      <color theme="1"/>
      <name val="Arial"/>
    </font>
    <font>
      <b/>
      <sz val="11"/>
      <color rgb="FFFFFFFF"/>
      <name val="Arial"/>
    </font>
    <font>
      <u/>
      <sz val="11"/>
      <color rgb="FF1155CC"/>
      <name val="Arial"/>
    </font>
    <font>
      <u/>
      <sz val="11"/>
      <color theme="1"/>
      <name val="Arial"/>
    </font>
    <font>
      <u/>
      <sz val="11"/>
      <color rgb="FF0000FF"/>
      <name val="Arial"/>
    </font>
    <font>
      <u/>
      <sz val="11"/>
      <color theme="1"/>
      <name val="Arial"/>
    </font>
    <font>
      <i/>
      <sz val="11"/>
      <color theme="1"/>
      <name val="Arial"/>
    </font>
    <font>
      <sz val="11"/>
      <color theme="1"/>
      <name val="Calibri"/>
    </font>
    <font>
      <sz val="10"/>
      <color theme="1"/>
      <name val="Arial"/>
    </font>
    <font>
      <b/>
      <sz val="10"/>
      <color theme="1"/>
      <name val="Arial"/>
    </font>
    <font>
      <b/>
      <sz val="10"/>
      <color rgb="FF000000"/>
      <name val="Arial"/>
    </font>
    <font>
      <b/>
      <sz val="11"/>
      <color rgb="FF000000"/>
      <name val="Arial"/>
    </font>
    <font>
      <sz val="11"/>
      <color rgb="FF000000"/>
      <name val="Arial"/>
    </font>
    <font>
      <sz val="11"/>
      <color rgb="FF9C5700"/>
      <name val="Arial"/>
    </font>
    <font>
      <sz val="11"/>
      <color rgb="FF9C0006"/>
      <name val="Arial"/>
    </font>
    <font>
      <sz val="11"/>
      <color rgb="FF006100"/>
      <name val="Arial"/>
    </font>
    <font>
      <sz val="11"/>
      <color rgb="FF4A86E8"/>
      <name val="Arial"/>
    </font>
    <font>
      <i/>
      <sz val="11"/>
      <color rgb="FF000000"/>
      <name val="Arial"/>
    </font>
    <font>
      <b/>
      <sz val="14"/>
      <color rgb="FFFFFFFF"/>
      <name val="Arial"/>
    </font>
    <font>
      <b/>
      <sz val="10"/>
      <color rgb="FFFFFFFF"/>
      <name val="Arial"/>
    </font>
    <font>
      <sz val="11"/>
      <color rgb="FFFFFFFF"/>
      <name val="Calibri"/>
    </font>
    <font>
      <sz val="11"/>
      <color rgb="FFFFFFFF"/>
      <name val="Calibri"/>
    </font>
    <font>
      <sz val="24"/>
      <color rgb="FF000000"/>
      <name val="Arial"/>
    </font>
    <font>
      <sz val="11"/>
      <color rgb="FF222222"/>
      <name val="Arial"/>
    </font>
    <font>
      <u/>
      <sz val="24"/>
      <color rgb="FF000000"/>
      <name val="Arial"/>
    </font>
    <font>
      <u/>
      <sz val="11"/>
      <color rgb="FF000000"/>
      <name val="Arial"/>
    </font>
    <font>
      <sz val="24"/>
      <color rgb="FF000000"/>
      <name val="Calibri"/>
    </font>
    <font>
      <sz val="11"/>
      <color rgb="FF000000"/>
      <name val="Calibri"/>
    </font>
    <font>
      <sz val="11"/>
      <color rgb="FF000000"/>
      <name val="Calibri"/>
    </font>
    <font>
      <u/>
      <sz val="11"/>
      <color rgb="FF000000"/>
      <name val="Arial"/>
    </font>
    <font>
      <u/>
      <sz val="11"/>
      <color rgb="FF000000"/>
      <name val="Arial"/>
    </font>
    <font>
      <u/>
      <sz val="11"/>
      <color rgb="FF000000"/>
      <name val="Arial"/>
    </font>
    <font>
      <b/>
      <sz val="12"/>
      <color rgb="FF000000"/>
      <name val="Calibri"/>
    </font>
    <font>
      <sz val="11"/>
      <color rgb="FF000000"/>
      <name val="Inherit"/>
    </font>
    <font>
      <sz val="11"/>
      <color theme="1"/>
      <name val="Calibri"/>
    </font>
    <font>
      <sz val="11"/>
      <color theme="1"/>
      <name val="Tahoma"/>
    </font>
    <font>
      <sz val="11"/>
      <color rgb="FF333333"/>
      <name val="Arial"/>
    </font>
    <font>
      <b/>
      <sz val="11"/>
      <color rgb="FFFF0000"/>
      <name val="Arial"/>
    </font>
    <font>
      <u/>
      <sz val="11"/>
      <color rgb="FF1155CC"/>
      <name val="Arial"/>
    </font>
    <font>
      <i/>
      <sz val="11"/>
      <color rgb="FFFF0000"/>
      <name val="Arial"/>
    </font>
    <font>
      <u/>
      <sz val="11"/>
      <color rgb="FF1155CC"/>
      <name val="Arial"/>
    </font>
    <font>
      <sz val="11"/>
      <color rgb="FFFF0000"/>
      <name val="Arial"/>
    </font>
    <font>
      <i/>
      <u/>
      <sz val="11"/>
      <color rgb="FFFF00FF"/>
      <name val="Arial"/>
    </font>
    <font>
      <i/>
      <u/>
      <sz val="11"/>
      <color rgb="FFFF00FF"/>
      <name val="Arial"/>
    </font>
    <font>
      <i/>
      <u/>
      <sz val="11"/>
      <color rgb="FFFF00FF"/>
      <name val="Arial"/>
    </font>
    <font>
      <i/>
      <u/>
      <sz val="11"/>
      <color rgb="FFFF00FF"/>
      <name val="Arial"/>
    </font>
    <font>
      <i/>
      <u/>
      <sz val="11"/>
      <color rgb="FFFF00FF"/>
      <name val="Arial"/>
    </font>
    <font>
      <i/>
      <u/>
      <sz val="11"/>
      <color rgb="FFFF00FF"/>
      <name val="Arial"/>
    </font>
    <font>
      <i/>
      <u/>
      <sz val="11"/>
      <color rgb="FFFF00FF"/>
      <name val="Calibri"/>
    </font>
    <font>
      <i/>
      <u/>
      <sz val="11"/>
      <color rgb="FFFF00FF"/>
      <name val="Arial"/>
    </font>
    <font>
      <i/>
      <u/>
      <sz val="11"/>
      <color rgb="FFFF00FF"/>
      <name val="Arial"/>
    </font>
    <font>
      <i/>
      <u/>
      <sz val="11"/>
      <color rgb="FFFF00FF"/>
      <name val="Arial"/>
    </font>
    <font>
      <i/>
      <u/>
      <sz val="11"/>
      <color rgb="FFFF00FF"/>
      <name val="Calibri"/>
    </font>
    <font>
      <i/>
      <u/>
      <sz val="11"/>
      <color rgb="FFFF00FF"/>
      <name val="Arial"/>
    </font>
    <font>
      <i/>
      <u/>
      <sz val="11"/>
      <color rgb="FFFF00FF"/>
      <name val="Arial"/>
    </font>
    <font>
      <i/>
      <u/>
      <sz val="11"/>
      <color rgb="FFFF00FF"/>
      <name val="Calibri"/>
    </font>
    <font>
      <u/>
      <sz val="11"/>
      <color rgb="FFFF00FF"/>
      <name val="Arial"/>
    </font>
    <font>
      <u/>
      <sz val="11"/>
      <color rgb="FFFF00FF"/>
      <name val="Arial"/>
    </font>
    <font>
      <u/>
      <sz val="11"/>
      <color rgb="FFFF00FF"/>
      <name val="Arial"/>
    </font>
    <font>
      <u/>
      <sz val="11"/>
      <color rgb="FFFF00FF"/>
      <name val="Arial"/>
    </font>
    <font>
      <u/>
      <sz val="11"/>
      <color rgb="FFFF00FF"/>
      <name val="Arial"/>
    </font>
    <font>
      <u/>
      <sz val="11"/>
      <color rgb="FFFF00FF"/>
      <name val="Calibri"/>
    </font>
    <font>
      <u/>
      <sz val="11"/>
      <color rgb="FFFF00FF"/>
      <name val="Arial"/>
    </font>
    <font>
      <u/>
      <sz val="11"/>
      <color rgb="FFFF00FF"/>
      <name val="Arial"/>
    </font>
    <font>
      <u/>
      <sz val="11"/>
      <color rgb="FFFF00FF"/>
      <name val="Calibri"/>
    </font>
    <font>
      <u/>
      <sz val="11"/>
      <color rgb="FFFF00FF"/>
      <name val="Arial"/>
    </font>
    <font>
      <u/>
      <sz val="11"/>
      <color rgb="FFFF00FF"/>
      <name val="Arial"/>
    </font>
    <font>
      <u/>
      <sz val="11"/>
      <color rgb="FFFF00FF"/>
      <name val="Calibri"/>
    </font>
    <font>
      <sz val="11"/>
      <color rgb="FFFF0000"/>
      <name val="Arial"/>
    </font>
    <font>
      <b/>
      <sz val="11"/>
      <color theme="0"/>
      <name val="Arial"/>
    </font>
    <font>
      <u/>
      <sz val="11"/>
      <color rgb="FF1155CC"/>
      <name val="Arial"/>
    </font>
    <font>
      <i/>
      <u/>
      <sz val="11"/>
      <color rgb="FFFF00FF"/>
      <name val="Arial"/>
    </font>
    <font>
      <i/>
      <u/>
      <sz val="11"/>
      <color rgb="FFA5A5A5"/>
      <name val="Arial"/>
    </font>
    <font>
      <u/>
      <sz val="11"/>
      <color rgb="FF1155CC"/>
      <name val="Arial"/>
    </font>
    <font>
      <u/>
      <sz val="11"/>
      <color rgb="FFBFBFBF"/>
      <name val="Arial"/>
    </font>
    <font>
      <i/>
      <sz val="11"/>
      <color rgb="FF000000"/>
      <name val="Calibri"/>
    </font>
    <font>
      <b/>
      <sz val="12"/>
      <color rgb="FF000000"/>
      <name val="Arial"/>
    </font>
    <font>
      <sz val="8"/>
      <color theme="1"/>
      <name val="Arial"/>
    </font>
    <font>
      <sz val="12"/>
      <color theme="1"/>
      <name val="Arial"/>
    </font>
    <font>
      <b/>
      <sz val="12"/>
      <color theme="1"/>
      <name val="Arial"/>
    </font>
    <font>
      <sz val="11"/>
      <color rgb="FF38761D"/>
      <name val="Arial"/>
    </font>
    <font>
      <sz val="8"/>
      <color rgb="FFFFFFFF"/>
      <name val="Arial"/>
    </font>
    <font>
      <i/>
      <sz val="8"/>
      <color rgb="FFFFFFFF"/>
      <name val="Arial"/>
    </font>
    <font>
      <sz val="11"/>
      <color rgb="FFFFFFFF"/>
      <name val="Arial"/>
    </font>
    <font>
      <i/>
      <sz val="9"/>
      <color rgb="FFFFFFFF"/>
      <name val="Arial"/>
    </font>
    <font>
      <b/>
      <sz val="11"/>
      <color rgb="FF000000"/>
      <name val="Arial"/>
    </font>
    <font>
      <sz val="11"/>
      <color rgb="FF000000"/>
      <name val="Arial"/>
    </font>
    <font>
      <b/>
      <sz val="16"/>
      <color rgb="FFFFFFFF"/>
      <name val="Arial"/>
    </font>
    <font>
      <sz val="11"/>
      <color rgb="FF222222"/>
      <name val="Arial"/>
    </font>
    <font>
      <u/>
      <sz val="11"/>
      <color rgb="FF0000FF"/>
      <name val="Arial"/>
    </font>
    <font>
      <u/>
      <sz val="11"/>
      <color rgb="FF0563C1"/>
      <name val="Arial"/>
    </font>
    <font>
      <u/>
      <sz val="11"/>
      <color rgb="FF1155CC"/>
      <name val="Arial"/>
    </font>
    <font>
      <b/>
      <i/>
      <sz val="11"/>
      <color rgb="FF000000"/>
      <name val="Arial"/>
    </font>
    <font>
      <sz val="11"/>
      <color rgb="FF000000"/>
      <name val="Arial, sans-serif"/>
    </font>
    <font>
      <i/>
      <sz val="11"/>
      <color rgb="FF000000"/>
      <name val="Arial, sans-serif"/>
    </font>
    <font>
      <b/>
      <i/>
      <u/>
      <sz val="11"/>
      <color theme="1"/>
      <name val="Arial"/>
    </font>
    <font>
      <b/>
      <i/>
      <sz val="11"/>
      <color theme="1"/>
      <name val="Arial"/>
    </font>
    <font>
      <b/>
      <u/>
      <sz val="11"/>
      <color theme="1"/>
      <name val="Arial"/>
    </font>
    <font>
      <b/>
      <sz val="11"/>
      <color rgb="FF333333"/>
      <name val="Arial"/>
    </font>
    <font>
      <b/>
      <i/>
      <u/>
      <sz val="11"/>
      <color rgb="FFFF0000"/>
      <name val="Arial"/>
    </font>
    <font>
      <b/>
      <i/>
      <sz val="11"/>
      <color rgb="FFFF0000"/>
      <name val="Arial"/>
    </font>
    <font>
      <sz val="11"/>
      <color theme="1"/>
      <name val="Arial"/>
      <family val="2"/>
    </font>
    <font>
      <sz val="11"/>
      <name val="Arial"/>
      <family val="2"/>
    </font>
    <font>
      <sz val="11"/>
      <color rgb="FF000000"/>
      <name val="Arial"/>
      <family val="2"/>
    </font>
    <font>
      <b/>
      <sz val="11"/>
      <color theme="0"/>
      <name val="Arial"/>
      <family val="2"/>
    </font>
  </fonts>
  <fills count="30">
    <fill>
      <patternFill patternType="none"/>
    </fill>
    <fill>
      <patternFill patternType="gray125"/>
    </fill>
    <fill>
      <patternFill patternType="solid">
        <fgColor theme="0"/>
        <bgColor theme="0"/>
      </patternFill>
    </fill>
    <fill>
      <patternFill patternType="solid">
        <fgColor theme="9"/>
        <bgColor theme="9"/>
      </patternFill>
    </fill>
    <fill>
      <patternFill patternType="solid">
        <fgColor rgb="FFF3F3F3"/>
        <bgColor rgb="FFF3F3F3"/>
      </patternFill>
    </fill>
    <fill>
      <patternFill patternType="solid">
        <fgColor rgb="FFFFFFFF"/>
        <bgColor rgb="FFFFFFFF"/>
      </patternFill>
    </fill>
    <fill>
      <patternFill patternType="solid">
        <fgColor rgb="FFD9EAD3"/>
        <bgColor rgb="FFD9EAD3"/>
      </patternFill>
    </fill>
    <fill>
      <patternFill patternType="solid">
        <fgColor rgb="FFFCE5CD"/>
        <bgColor rgb="FFFCE5CD"/>
      </patternFill>
    </fill>
    <fill>
      <patternFill patternType="solid">
        <fgColor rgb="FFF4CCCC"/>
        <bgColor rgb="FFF4CCCC"/>
      </patternFill>
    </fill>
    <fill>
      <patternFill patternType="solid">
        <fgColor rgb="FFEFEFEF"/>
        <bgColor rgb="FFEFEFEF"/>
      </patternFill>
    </fill>
    <fill>
      <patternFill patternType="solid">
        <fgColor rgb="FF38761D"/>
        <bgColor rgb="FF38761D"/>
      </patternFill>
    </fill>
    <fill>
      <patternFill patternType="solid">
        <fgColor rgb="FF666666"/>
        <bgColor rgb="FF666666"/>
      </patternFill>
    </fill>
    <fill>
      <patternFill patternType="solid">
        <fgColor rgb="FFFFEB9C"/>
        <bgColor rgb="FFFFEB9C"/>
      </patternFill>
    </fill>
    <fill>
      <patternFill patternType="solid">
        <fgColor rgb="FFFFC7CE"/>
        <bgColor rgb="FFFFC7CE"/>
      </patternFill>
    </fill>
    <fill>
      <patternFill patternType="solid">
        <fgColor rgb="FFC6EFCE"/>
        <bgColor rgb="FFC6EFCE"/>
      </patternFill>
    </fill>
    <fill>
      <patternFill patternType="solid">
        <fgColor rgb="FFF2F2F2"/>
        <bgColor rgb="FFF2F2F2"/>
      </patternFill>
    </fill>
    <fill>
      <patternFill patternType="solid">
        <fgColor rgb="FFB7B7B7"/>
        <bgColor rgb="FFB7B7B7"/>
      </patternFill>
    </fill>
    <fill>
      <patternFill patternType="solid">
        <fgColor rgb="FFBFBFBF"/>
        <bgColor rgb="FFBFBFBF"/>
      </patternFill>
    </fill>
    <fill>
      <patternFill patternType="solid">
        <fgColor rgb="FFCCCCCC"/>
        <bgColor rgb="FFCCCCCC"/>
      </patternFill>
    </fill>
    <fill>
      <patternFill patternType="solid">
        <fgColor rgb="FFD8D8D8"/>
        <bgColor rgb="FFD8D8D8"/>
      </patternFill>
    </fill>
    <fill>
      <patternFill patternType="solid">
        <fgColor rgb="FFFFF2CC"/>
        <bgColor rgb="FFFFF2CC"/>
      </patternFill>
    </fill>
    <fill>
      <patternFill patternType="solid">
        <fgColor rgb="FFD9D9D9"/>
        <bgColor rgb="FFD9D9D9"/>
      </patternFill>
    </fill>
    <fill>
      <patternFill patternType="solid">
        <fgColor rgb="FFC00000"/>
        <bgColor rgb="FFC00000"/>
      </patternFill>
    </fill>
    <fill>
      <patternFill patternType="solid">
        <fgColor theme="7"/>
        <bgColor theme="7"/>
      </patternFill>
    </fill>
    <fill>
      <patternFill patternType="solid">
        <fgColor rgb="FFB4C6E7"/>
        <bgColor rgb="FFB4C6E7"/>
      </patternFill>
    </fill>
    <fill>
      <patternFill patternType="solid">
        <fgColor rgb="FFFF9900"/>
        <bgColor rgb="FFFF9900"/>
      </patternFill>
    </fill>
    <fill>
      <patternFill patternType="solid">
        <fgColor rgb="FF980000"/>
        <bgColor rgb="FF980000"/>
      </patternFill>
    </fill>
    <fill>
      <patternFill patternType="solid">
        <fgColor rgb="FFDDEBF7"/>
        <bgColor rgb="FFDDEBF7"/>
      </patternFill>
    </fill>
    <fill>
      <patternFill patternType="solid">
        <fgColor theme="5"/>
        <bgColor theme="5"/>
      </patternFill>
    </fill>
    <fill>
      <patternFill patternType="solid">
        <fgColor theme="0" tint="-0.14999847407452621"/>
        <bgColor rgb="FFFFF2CC"/>
      </patternFill>
    </fill>
  </fills>
  <borders count="35">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style="thin">
        <color theme="0" tint="-0.249977111117893"/>
      </right>
      <top style="thin">
        <color indexed="64"/>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1">
    <xf numFmtId="0" fontId="0" fillId="0" borderId="0"/>
  </cellStyleXfs>
  <cellXfs count="644">
    <xf numFmtId="0" fontId="0" fillId="0" borderId="0" xfId="0" applyFont="1" applyAlignment="1"/>
    <xf numFmtId="0" fontId="0" fillId="2" borderId="4" xfId="0" applyFont="1" applyFill="1" applyBorder="1"/>
    <xf numFmtId="0" fontId="2" fillId="3" borderId="0" xfId="0" applyFont="1" applyFill="1" applyAlignment="1">
      <alignment horizontal="center"/>
    </xf>
    <xf numFmtId="0" fontId="3" fillId="0" borderId="0" xfId="0" applyFont="1"/>
    <xf numFmtId="0" fontId="4" fillId="4" borderId="0" xfId="0" applyFont="1" applyFill="1" applyAlignment="1">
      <alignment horizontal="center"/>
    </xf>
    <xf numFmtId="0" fontId="4" fillId="4" borderId="0" xfId="0" applyFont="1" applyFill="1" applyAlignment="1">
      <alignment horizontal="center" vertical="center" wrapText="1"/>
    </xf>
    <xf numFmtId="0" fontId="4" fillId="5" borderId="0" xfId="0" applyFont="1" applyFill="1" applyAlignment="1">
      <alignment horizontal="center"/>
    </xf>
    <xf numFmtId="0" fontId="3" fillId="4" borderId="0" xfId="0" applyFont="1" applyFill="1" applyAlignment="1">
      <alignment horizontal="left" vertical="center" wrapText="1"/>
    </xf>
    <xf numFmtId="0" fontId="3" fillId="4" borderId="0" xfId="0" applyFont="1" applyFill="1" applyAlignment="1">
      <alignment horizontal="center"/>
    </xf>
    <xf numFmtId="0" fontId="3" fillId="6" borderId="0" xfId="0" applyFont="1" applyFill="1" applyAlignment="1">
      <alignment wrapText="1"/>
    </xf>
    <xf numFmtId="0" fontId="3" fillId="7" borderId="0" xfId="0" applyFont="1" applyFill="1" applyAlignment="1">
      <alignment wrapText="1"/>
    </xf>
    <xf numFmtId="0" fontId="3" fillId="8" borderId="0" xfId="0" applyFont="1" applyFill="1" applyAlignment="1">
      <alignment wrapText="1"/>
    </xf>
    <xf numFmtId="0" fontId="4" fillId="9" borderId="0" xfId="0" applyFont="1" applyFill="1" applyAlignment="1">
      <alignment horizontal="center" vertical="center" wrapText="1"/>
    </xf>
    <xf numFmtId="0" fontId="3" fillId="5" borderId="0" xfId="0" applyFont="1" applyFill="1" applyAlignment="1">
      <alignment vertical="center" wrapText="1"/>
    </xf>
    <xf numFmtId="0" fontId="3" fillId="0" borderId="0" xfId="0" applyFont="1" applyAlignment="1"/>
    <xf numFmtId="0" fontId="3" fillId="6" borderId="0" xfId="0" applyFont="1" applyFill="1" applyAlignment="1"/>
    <xf numFmtId="0" fontId="3" fillId="6" borderId="0" xfId="0" applyFont="1" applyFill="1" applyAlignment="1">
      <alignment horizontal="center"/>
    </xf>
    <xf numFmtId="0" fontId="3" fillId="5" borderId="0" xfId="0" applyFont="1" applyFill="1"/>
    <xf numFmtId="0" fontId="3" fillId="7" borderId="0" xfId="0" applyFont="1" applyFill="1" applyAlignment="1"/>
    <xf numFmtId="0" fontId="3" fillId="7" borderId="0" xfId="0" applyFont="1" applyFill="1" applyAlignment="1">
      <alignment horizontal="center"/>
    </xf>
    <xf numFmtId="0" fontId="3" fillId="8" borderId="0" xfId="0" applyFont="1" applyFill="1" applyAlignment="1"/>
    <xf numFmtId="0" fontId="3" fillId="8" borderId="0" xfId="0" applyFont="1" applyFill="1" applyAlignment="1">
      <alignment horizontal="center"/>
    </xf>
    <xf numFmtId="0" fontId="3" fillId="4" borderId="0" xfId="0" applyFont="1" applyFill="1" applyAlignment="1"/>
    <xf numFmtId="0" fontId="3" fillId="6" borderId="0" xfId="0" applyFont="1" applyFill="1"/>
    <xf numFmtId="0" fontId="3" fillId="6" borderId="0" xfId="0" applyFont="1" applyFill="1" applyAlignment="1">
      <alignment wrapText="1"/>
    </xf>
    <xf numFmtId="0" fontId="3" fillId="7" borderId="0" xfId="0" applyFont="1" applyFill="1"/>
    <xf numFmtId="0" fontId="3" fillId="8" borderId="0" xfId="0" applyFont="1" applyFill="1"/>
    <xf numFmtId="0" fontId="4" fillId="4" borderId="0" xfId="0" applyFont="1" applyFill="1" applyAlignment="1"/>
    <xf numFmtId="0" fontId="3" fillId="4" borderId="0" xfId="0" applyFont="1" applyFill="1"/>
    <xf numFmtId="0" fontId="3" fillId="8" borderId="0" xfId="0" applyFont="1" applyFill="1" applyAlignment="1">
      <alignment wrapText="1"/>
    </xf>
    <xf numFmtId="0" fontId="3" fillId="7" borderId="0" xfId="0" applyFont="1" applyFill="1" applyAlignment="1">
      <alignment wrapText="1"/>
    </xf>
    <xf numFmtId="0" fontId="0" fillId="0" borderId="0" xfId="0" applyFont="1"/>
    <xf numFmtId="0" fontId="6" fillId="0" borderId="0" xfId="0" applyFont="1"/>
    <xf numFmtId="0" fontId="0" fillId="6" borderId="12" xfId="0" applyFont="1" applyFill="1" applyBorder="1"/>
    <xf numFmtId="0" fontId="0" fillId="0" borderId="12" xfId="0" applyFont="1" applyBorder="1"/>
    <xf numFmtId="0" fontId="0" fillId="0" borderId="0" xfId="0" applyFont="1" applyAlignment="1">
      <alignment wrapText="1"/>
    </xf>
    <xf numFmtId="0" fontId="0" fillId="6" borderId="12" xfId="0" applyFont="1" applyFill="1" applyBorder="1" applyAlignment="1"/>
    <xf numFmtId="0" fontId="0" fillId="0" borderId="12" xfId="0" applyFont="1" applyBorder="1" applyAlignment="1"/>
    <xf numFmtId="0" fontId="7" fillId="3" borderId="12" xfId="0" applyFont="1" applyFill="1" applyBorder="1" applyAlignment="1">
      <alignment horizontal="center" vertical="center" wrapText="1"/>
    </xf>
    <xf numFmtId="0" fontId="7" fillId="3" borderId="12" xfId="0" applyFont="1" applyFill="1" applyBorder="1" applyAlignment="1">
      <alignment vertical="center" wrapText="1"/>
    </xf>
    <xf numFmtId="0" fontId="6" fillId="6" borderId="12" xfId="0" applyFont="1" applyFill="1" applyBorder="1" applyAlignment="1">
      <alignment vertical="center"/>
    </xf>
    <xf numFmtId="0" fontId="0" fillId="0" borderId="12" xfId="0" applyFont="1" applyBorder="1" applyAlignment="1">
      <alignment vertical="center" wrapText="1"/>
    </xf>
    <xf numFmtId="0" fontId="8" fillId="0" borderId="12" xfId="0" applyFont="1" applyBorder="1" applyAlignment="1">
      <alignment vertical="center" wrapText="1"/>
    </xf>
    <xf numFmtId="0" fontId="6" fillId="6" borderId="12" xfId="0" applyFont="1" applyFill="1" applyBorder="1" applyAlignment="1">
      <alignment horizontal="left" vertical="center" wrapText="1"/>
    </xf>
    <xf numFmtId="0" fontId="0" fillId="0" borderId="12" xfId="0" applyFont="1" applyBorder="1" applyAlignment="1">
      <alignment vertical="center" wrapText="1"/>
    </xf>
    <xf numFmtId="0" fontId="6" fillId="6" borderId="12" xfId="0" applyFont="1" applyFill="1" applyBorder="1" applyAlignment="1">
      <alignment vertical="center" wrapText="1"/>
    </xf>
    <xf numFmtId="0" fontId="9" fillId="0" borderId="12" xfId="0" applyFont="1" applyBorder="1" applyAlignment="1">
      <alignment vertical="center" wrapText="1"/>
    </xf>
    <xf numFmtId="0" fontId="10" fillId="0" borderId="12" xfId="0" applyFont="1" applyBorder="1" applyAlignment="1">
      <alignment vertical="center" wrapText="1"/>
    </xf>
    <xf numFmtId="0" fontId="11" fillId="0" borderId="12" xfId="0" applyFont="1" applyBorder="1" applyAlignment="1">
      <alignment vertical="center" wrapText="1"/>
    </xf>
    <xf numFmtId="0" fontId="12" fillId="0" borderId="0" xfId="0" applyFont="1"/>
    <xf numFmtId="0" fontId="6" fillId="6" borderId="12" xfId="0" applyFont="1" applyFill="1" applyBorder="1" applyAlignment="1">
      <alignment vertical="center"/>
    </xf>
    <xf numFmtId="0" fontId="0" fillId="0" borderId="0" xfId="0" applyFont="1" applyAlignment="1">
      <alignment vertical="center"/>
    </xf>
    <xf numFmtId="0" fontId="0" fillId="0" borderId="0" xfId="0" applyFont="1" applyAlignment="1">
      <alignment vertical="center"/>
    </xf>
    <xf numFmtId="0" fontId="0" fillId="0" borderId="0" xfId="0" applyFont="1" applyAlignment="1">
      <alignment vertical="center" wrapText="1"/>
    </xf>
    <xf numFmtId="0" fontId="13" fillId="0" borderId="0" xfId="0" applyFont="1" applyAlignment="1">
      <alignment vertical="center"/>
    </xf>
    <xf numFmtId="0" fontId="13" fillId="0" borderId="0" xfId="0" applyFont="1" applyAlignment="1">
      <alignment vertical="center" wrapText="1"/>
    </xf>
    <xf numFmtId="0" fontId="5" fillId="10" borderId="0" xfId="0" applyFont="1" applyFill="1" applyAlignment="1">
      <alignment horizontal="center" vertical="center" wrapText="1"/>
    </xf>
    <xf numFmtId="0" fontId="5" fillId="10" borderId="13" xfId="0" applyFont="1" applyFill="1" applyBorder="1" applyAlignment="1">
      <alignment horizontal="center" vertical="center" wrapText="1"/>
    </xf>
    <xf numFmtId="0" fontId="14" fillId="11" borderId="0" xfId="0" applyFont="1" applyFill="1" applyAlignment="1">
      <alignment wrapText="1"/>
    </xf>
    <xf numFmtId="0" fontId="14" fillId="0" borderId="0" xfId="0" applyFont="1" applyAlignment="1">
      <alignment wrapText="1"/>
    </xf>
    <xf numFmtId="0" fontId="15" fillId="6" borderId="12"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7" fillId="6" borderId="12"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11" borderId="0" xfId="0" applyFont="1" applyFill="1" applyAlignment="1">
      <alignment horizontal="center" vertical="center" wrapText="1"/>
    </xf>
    <xf numFmtId="0" fontId="16" fillId="6" borderId="14" xfId="0" applyFont="1" applyFill="1" applyBorder="1" applyAlignment="1">
      <alignment horizontal="center" vertical="center"/>
    </xf>
    <xf numFmtId="0" fontId="15" fillId="6" borderId="0" xfId="0" applyFont="1" applyFill="1" applyAlignment="1">
      <alignment horizontal="center" vertical="center" wrapText="1"/>
    </xf>
    <xf numFmtId="0" fontId="15" fillId="6" borderId="15" xfId="0" applyFont="1" applyFill="1" applyBorder="1" applyAlignment="1">
      <alignment horizontal="center" vertical="center" wrapText="1"/>
    </xf>
    <xf numFmtId="9" fontId="15" fillId="6" borderId="15" xfId="0" applyNumberFormat="1" applyFont="1" applyFill="1" applyBorder="1" applyAlignment="1">
      <alignment horizontal="center" vertical="center" wrapText="1"/>
    </xf>
    <xf numFmtId="0" fontId="0" fillId="5" borderId="0" xfId="0" applyFont="1" applyFill="1"/>
    <xf numFmtId="0" fontId="18" fillId="0" borderId="0" xfId="0" applyFont="1" applyAlignment="1"/>
    <xf numFmtId="10" fontId="18" fillId="0" borderId="0" xfId="0" applyNumberFormat="1" applyFont="1" applyAlignment="1"/>
    <xf numFmtId="10" fontId="18" fillId="0" borderId="0" xfId="0" applyNumberFormat="1" applyFont="1" applyAlignment="1">
      <alignment horizontal="right"/>
    </xf>
    <xf numFmtId="0" fontId="0" fillId="0" borderId="0" xfId="0" applyFont="1" applyAlignment="1">
      <alignment horizontal="right"/>
    </xf>
    <xf numFmtId="0" fontId="18" fillId="0" borderId="0" xfId="0" applyFont="1" applyAlignment="1">
      <alignment horizontal="right"/>
    </xf>
    <xf numFmtId="0" fontId="0" fillId="11" borderId="0" xfId="0" applyFont="1" applyFill="1"/>
    <xf numFmtId="0" fontId="19" fillId="12" borderId="0" xfId="0" applyFont="1" applyFill="1" applyAlignment="1">
      <alignment horizontal="center"/>
    </xf>
    <xf numFmtId="0" fontId="20" fillId="13" borderId="0" xfId="0" applyFont="1" applyFill="1" applyAlignment="1">
      <alignment horizontal="left"/>
    </xf>
    <xf numFmtId="0" fontId="17" fillId="6" borderId="16" xfId="0" applyFont="1" applyFill="1" applyBorder="1" applyAlignment="1">
      <alignment horizontal="center"/>
    </xf>
    <xf numFmtId="9" fontId="13" fillId="0" borderId="15" xfId="0" applyNumberFormat="1" applyFont="1" applyBorder="1"/>
    <xf numFmtId="0" fontId="13" fillId="0" borderId="0" xfId="0" applyFont="1" applyAlignment="1"/>
    <xf numFmtId="9" fontId="13" fillId="0" borderId="15" xfId="0" applyNumberFormat="1" applyFont="1" applyBorder="1" applyAlignment="1"/>
    <xf numFmtId="0" fontId="0" fillId="0" borderId="0" xfId="0" applyFont="1" applyAlignment="1"/>
    <xf numFmtId="9" fontId="18" fillId="0" borderId="0" xfId="0" applyNumberFormat="1" applyFont="1" applyAlignment="1"/>
    <xf numFmtId="0" fontId="21" fillId="14" borderId="0" xfId="0" applyFont="1" applyFill="1" applyAlignment="1">
      <alignment horizontal="center"/>
    </xf>
    <xf numFmtId="0" fontId="19" fillId="12" borderId="0" xfId="0" applyFont="1" applyFill="1" applyAlignment="1">
      <alignment horizontal="left"/>
    </xf>
    <xf numFmtId="0" fontId="20" fillId="13" borderId="0" xfId="0" applyFont="1" applyFill="1" applyAlignment="1">
      <alignment horizontal="center"/>
    </xf>
    <xf numFmtId="0" fontId="18" fillId="5" borderId="0" xfId="0" applyFont="1" applyFill="1" applyAlignment="1"/>
    <xf numFmtId="0" fontId="3" fillId="5" borderId="0" xfId="0" applyFont="1" applyFill="1" applyAlignment="1"/>
    <xf numFmtId="0" fontId="17" fillId="4" borderId="0" xfId="0" applyFont="1" applyFill="1" applyAlignment="1"/>
    <xf numFmtId="0" fontId="4" fillId="9" borderId="0" xfId="0" applyFont="1" applyFill="1" applyAlignment="1"/>
    <xf numFmtId="0" fontId="17" fillId="9" borderId="0" xfId="0" applyFont="1" applyFill="1" applyAlignment="1"/>
    <xf numFmtId="10" fontId="18" fillId="9" borderId="0" xfId="0" applyNumberFormat="1" applyFont="1" applyFill="1" applyAlignment="1"/>
    <xf numFmtId="10" fontId="17" fillId="9" borderId="0" xfId="0" applyNumberFormat="1" applyFont="1" applyFill="1" applyAlignment="1"/>
    <xf numFmtId="0" fontId="6" fillId="9" borderId="0" xfId="0" applyFont="1" applyFill="1"/>
    <xf numFmtId="10" fontId="17" fillId="9" borderId="0" xfId="0" applyNumberFormat="1" applyFont="1" applyFill="1" applyAlignment="1">
      <alignment horizontal="right"/>
    </xf>
    <xf numFmtId="0" fontId="17" fillId="9" borderId="0" xfId="0" applyFont="1" applyFill="1" applyAlignment="1">
      <alignment horizontal="right"/>
    </xf>
    <xf numFmtId="0" fontId="17" fillId="4" borderId="0" xfId="0" applyFont="1" applyFill="1" applyAlignment="1">
      <alignment horizontal="right"/>
    </xf>
    <xf numFmtId="0" fontId="13" fillId="4" borderId="0" xfId="0" applyFont="1" applyFill="1" applyAlignment="1">
      <alignment horizontal="right"/>
    </xf>
    <xf numFmtId="0" fontId="6" fillId="11" borderId="0" xfId="0" applyFont="1" applyFill="1"/>
    <xf numFmtId="0" fontId="6" fillId="4" borderId="0" xfId="0" applyFont="1" applyFill="1" applyAlignment="1"/>
    <xf numFmtId="10" fontId="17" fillId="4" borderId="0" xfId="0" applyNumberFormat="1" applyFont="1" applyFill="1" applyAlignment="1"/>
    <xf numFmtId="0" fontId="6" fillId="4" borderId="0" xfId="0" applyFont="1" applyFill="1"/>
    <xf numFmtId="10" fontId="17" fillId="4" borderId="0" xfId="0" applyNumberFormat="1" applyFont="1" applyFill="1" applyAlignment="1">
      <alignment horizontal="right"/>
    </xf>
    <xf numFmtId="0" fontId="17" fillId="4" borderId="0" xfId="0" applyFont="1" applyFill="1" applyAlignment="1">
      <alignment horizontal="right"/>
    </xf>
    <xf numFmtId="0" fontId="17" fillId="15" borderId="0" xfId="0" applyFont="1" applyFill="1" applyAlignment="1">
      <alignment horizontal="right"/>
    </xf>
    <xf numFmtId="0" fontId="17" fillId="15" borderId="0" xfId="0" applyFont="1" applyFill="1" applyAlignment="1"/>
    <xf numFmtId="0" fontId="13" fillId="0" borderId="0" xfId="0" applyFont="1" applyAlignment="1">
      <alignment horizontal="right"/>
    </xf>
    <xf numFmtId="0" fontId="18" fillId="0" borderId="0" xfId="0" applyFont="1" applyAlignment="1"/>
    <xf numFmtId="9" fontId="17" fillId="4" borderId="0" xfId="0" applyNumberFormat="1" applyFont="1" applyFill="1" applyAlignment="1">
      <alignment horizontal="right"/>
    </xf>
    <xf numFmtId="9" fontId="17" fillId="4" borderId="0" xfId="0" applyNumberFormat="1" applyFont="1" applyFill="1" applyAlignment="1"/>
    <xf numFmtId="0" fontId="17" fillId="6" borderId="17" xfId="0" applyFont="1" applyFill="1" applyBorder="1" applyAlignment="1">
      <alignment horizontal="center"/>
    </xf>
    <xf numFmtId="10" fontId="6" fillId="4" borderId="0" xfId="0" applyNumberFormat="1" applyFont="1" applyFill="1" applyAlignment="1"/>
    <xf numFmtId="9" fontId="6" fillId="0" borderId="15" xfId="0" applyNumberFormat="1" applyFont="1" applyBorder="1"/>
    <xf numFmtId="0" fontId="22" fillId="0" borderId="0" xfId="0" applyFont="1" applyAlignment="1"/>
    <xf numFmtId="0" fontId="14" fillId="0" borderId="0" xfId="0" applyFont="1"/>
    <xf numFmtId="9" fontId="0" fillId="0" borderId="15" xfId="0" applyNumberFormat="1" applyFont="1" applyBorder="1"/>
    <xf numFmtId="0" fontId="0" fillId="0" borderId="0" xfId="0" applyFont="1" applyAlignment="1">
      <alignment wrapText="1"/>
    </xf>
    <xf numFmtId="0" fontId="18" fillId="0" borderId="0" xfId="0" applyFont="1" applyAlignment="1">
      <alignment wrapText="1"/>
    </xf>
    <xf numFmtId="9" fontId="0" fillId="0" borderId="18" xfId="0" applyNumberFormat="1" applyFont="1" applyBorder="1"/>
    <xf numFmtId="0" fontId="7" fillId="3" borderId="0" xfId="0" applyFont="1" applyFill="1" applyAlignment="1">
      <alignment horizontal="center"/>
    </xf>
    <xf numFmtId="0" fontId="7" fillId="3" borderId="12" xfId="0" applyFont="1" applyFill="1" applyBorder="1" applyAlignment="1">
      <alignment horizontal="center"/>
    </xf>
    <xf numFmtId="0" fontId="18" fillId="0" borderId="0" xfId="0" applyFont="1" applyAlignment="1">
      <alignment horizontal="left" vertical="center" wrapText="1"/>
    </xf>
    <xf numFmtId="0" fontId="0" fillId="6" borderId="12" xfId="0" applyFont="1" applyFill="1" applyBorder="1" applyAlignment="1">
      <alignment horizontal="left" vertical="center" wrapText="1"/>
    </xf>
    <xf numFmtId="0" fontId="18" fillId="6" borderId="12" xfId="0" applyFont="1" applyFill="1" applyBorder="1" applyAlignment="1">
      <alignment horizontal="center" vertical="center" wrapText="1"/>
    </xf>
    <xf numFmtId="0" fontId="18" fillId="0" borderId="12" xfId="0" applyFont="1" applyBorder="1" applyAlignment="1">
      <alignment horizontal="left" vertical="center" wrapText="1"/>
    </xf>
    <xf numFmtId="0" fontId="18" fillId="0" borderId="12" xfId="0" applyFont="1" applyBorder="1" applyAlignment="1">
      <alignment horizontal="center" vertical="center" wrapText="1"/>
    </xf>
    <xf numFmtId="10" fontId="18" fillId="0" borderId="12" xfId="0" applyNumberFormat="1" applyFont="1" applyBorder="1" applyAlignment="1">
      <alignment horizontal="center" vertical="center" wrapText="1"/>
    </xf>
    <xf numFmtId="0" fontId="18" fillId="6" borderId="12" xfId="0" applyFont="1" applyFill="1" applyBorder="1" applyAlignment="1">
      <alignment horizontal="left" vertical="center" wrapText="1"/>
    </xf>
    <xf numFmtId="9" fontId="18" fillId="6" borderId="12" xfId="0" applyNumberFormat="1" applyFont="1" applyFill="1" applyBorder="1" applyAlignment="1">
      <alignment horizontal="center" vertical="center" wrapText="1"/>
    </xf>
    <xf numFmtId="0" fontId="18" fillId="6" borderId="12" xfId="0" applyFont="1" applyFill="1" applyBorder="1" applyAlignment="1">
      <alignment horizontal="left" vertical="center"/>
    </xf>
    <xf numFmtId="0" fontId="18" fillId="6" borderId="12" xfId="0" applyFont="1" applyFill="1" applyBorder="1" applyAlignment="1">
      <alignment vertical="center" wrapText="1"/>
    </xf>
    <xf numFmtId="0" fontId="18" fillId="6" borderId="0" xfId="0" applyFont="1" applyFill="1" applyAlignment="1">
      <alignment horizontal="left" vertical="center" wrapText="1"/>
    </xf>
    <xf numFmtId="0" fontId="18" fillId="0" borderId="0" xfId="0" applyFont="1" applyAlignment="1">
      <alignment vertical="center" wrapText="1"/>
    </xf>
    <xf numFmtId="0" fontId="18" fillId="0" borderId="12" xfId="0" applyFont="1" applyBorder="1" applyAlignment="1">
      <alignment vertical="center" wrapText="1"/>
    </xf>
    <xf numFmtId="9" fontId="18" fillId="6" borderId="0" xfId="0" applyNumberFormat="1" applyFont="1" applyFill="1" applyAlignment="1">
      <alignment horizontal="center" vertical="center" wrapText="1"/>
    </xf>
    <xf numFmtId="0" fontId="18" fillId="6" borderId="0" xfId="0" applyFont="1" applyFill="1" applyAlignment="1">
      <alignment horizontal="center" vertical="center" wrapText="1"/>
    </xf>
    <xf numFmtId="0" fontId="0" fillId="0" borderId="0" xfId="0" applyFont="1" applyAlignment="1">
      <alignment horizontal="left" vertical="center" wrapText="1"/>
    </xf>
    <xf numFmtId="0" fontId="18" fillId="2" borderId="0" xfId="0" applyFont="1" applyFill="1" applyAlignment="1">
      <alignment horizontal="left" vertical="center" wrapText="1"/>
    </xf>
    <xf numFmtId="0" fontId="18" fillId="2" borderId="0" xfId="0" applyFont="1" applyFill="1" applyAlignment="1">
      <alignment horizontal="center"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2" fillId="3" borderId="12" xfId="0" applyFont="1" applyFill="1" applyBorder="1" applyAlignment="1">
      <alignment horizontal="center"/>
    </xf>
    <xf numFmtId="0" fontId="0" fillId="6" borderId="12" xfId="0" applyFont="1" applyFill="1" applyBorder="1" applyAlignment="1">
      <alignment wrapText="1"/>
    </xf>
    <xf numFmtId="0" fontId="0" fillId="6" borderId="12" xfId="0" applyFont="1" applyFill="1" applyBorder="1" applyAlignment="1">
      <alignment vertical="center"/>
    </xf>
    <xf numFmtId="0" fontId="0" fillId="0" borderId="12" xfId="0" applyFont="1" applyBorder="1" applyAlignment="1">
      <alignment wrapText="1"/>
    </xf>
    <xf numFmtId="0" fontId="0" fillId="0" borderId="12" xfId="0" applyFont="1" applyBorder="1" applyAlignment="1">
      <alignment vertical="center"/>
    </xf>
    <xf numFmtId="0" fontId="0" fillId="6" borderId="12" xfId="0" applyFont="1" applyFill="1" applyBorder="1" applyAlignment="1">
      <alignment wrapText="1"/>
    </xf>
    <xf numFmtId="0" fontId="0" fillId="0" borderId="12" xfId="0" applyFont="1" applyBorder="1" applyAlignment="1">
      <alignment wrapText="1"/>
    </xf>
    <xf numFmtId="0" fontId="0" fillId="6" borderId="12" xfId="0" applyFont="1" applyFill="1" applyBorder="1" applyAlignment="1">
      <alignment vertical="center" wrapText="1"/>
    </xf>
    <xf numFmtId="0" fontId="0" fillId="0" borderId="12" xfId="0" applyFont="1" applyBorder="1"/>
    <xf numFmtId="0" fontId="7" fillId="10" borderId="0" xfId="0" applyFont="1" applyFill="1" applyAlignment="1">
      <alignment horizontal="center" vertical="center" wrapText="1"/>
    </xf>
    <xf numFmtId="0" fontId="7" fillId="10" borderId="0" xfId="0" applyFont="1" applyFill="1" applyAlignment="1">
      <alignment horizontal="center" vertical="center" wrapText="1"/>
    </xf>
    <xf numFmtId="0" fontId="7" fillId="10" borderId="0" xfId="0" applyFont="1" applyFill="1" applyAlignment="1">
      <alignment horizontal="center" vertical="center" wrapText="1"/>
    </xf>
    <xf numFmtId="0" fontId="26" fillId="0" borderId="0" xfId="0" applyFont="1" applyAlignment="1">
      <alignment wrapText="1"/>
    </xf>
    <xf numFmtId="0" fontId="27" fillId="0" borderId="0" xfId="0" applyFont="1"/>
    <xf numFmtId="0" fontId="18" fillId="5" borderId="0" xfId="0" applyFont="1" applyFill="1" applyAlignment="1">
      <alignment horizontal="left" vertical="center" wrapText="1"/>
    </xf>
    <xf numFmtId="164" fontId="18" fillId="5" borderId="0" xfId="0" applyNumberFormat="1" applyFont="1" applyFill="1" applyAlignment="1">
      <alignment horizontal="left" vertical="center" wrapText="1"/>
    </xf>
    <xf numFmtId="0" fontId="18" fillId="5" borderId="0" xfId="0" applyFont="1" applyFill="1" applyAlignment="1">
      <alignment horizontal="left" vertical="center" wrapText="1"/>
    </xf>
    <xf numFmtId="0" fontId="28" fillId="0" borderId="0" xfId="0" applyFont="1" applyAlignment="1">
      <alignment vertical="top" wrapText="1"/>
    </xf>
    <xf numFmtId="0" fontId="18" fillId="0" borderId="0" xfId="0" applyFont="1" applyAlignment="1">
      <alignment vertical="top" wrapText="1"/>
    </xf>
    <xf numFmtId="0" fontId="18" fillId="0" borderId="0" xfId="0" applyFont="1" applyAlignment="1">
      <alignment horizontal="left" vertical="center" wrapText="1"/>
    </xf>
    <xf numFmtId="0" fontId="18" fillId="16" borderId="0" xfId="0" applyFont="1" applyFill="1" applyAlignment="1">
      <alignment horizontal="left" vertical="center" wrapText="1"/>
    </xf>
    <xf numFmtId="0" fontId="28" fillId="0" borderId="0" xfId="0" applyFont="1" applyAlignment="1">
      <alignment vertical="top" wrapText="1"/>
    </xf>
    <xf numFmtId="0" fontId="18" fillId="0" borderId="0" xfId="0" quotePrefix="1" applyFont="1" applyAlignment="1">
      <alignment horizontal="left" vertical="center" wrapText="1"/>
    </xf>
    <xf numFmtId="0" fontId="18" fillId="5" borderId="0" xfId="0" applyFont="1" applyFill="1" applyAlignment="1">
      <alignment horizontal="left" wrapText="1"/>
    </xf>
    <xf numFmtId="164" fontId="18" fillId="0" borderId="0" xfId="0" applyNumberFormat="1" applyFont="1" applyAlignment="1">
      <alignment horizontal="left" vertical="center" wrapText="1"/>
    </xf>
    <xf numFmtId="0" fontId="18" fillId="0" borderId="0" xfId="0" applyFont="1" applyAlignment="1">
      <alignment horizontal="left" vertical="center" wrapText="1"/>
    </xf>
    <xf numFmtId="0" fontId="28" fillId="0" borderId="0" xfId="0" applyFont="1" applyAlignment="1">
      <alignment vertical="center" wrapText="1"/>
    </xf>
    <xf numFmtId="0" fontId="18" fillId="0" borderId="0" xfId="0" applyFont="1" applyAlignment="1">
      <alignment vertical="center" wrapText="1"/>
    </xf>
    <xf numFmtId="0" fontId="29" fillId="5" borderId="0" xfId="0" applyFont="1" applyFill="1" applyAlignment="1">
      <alignment horizontal="left" vertical="center" wrapText="1"/>
    </xf>
    <xf numFmtId="0" fontId="28"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horizontal="left" vertical="center" wrapText="1"/>
    </xf>
    <xf numFmtId="0" fontId="30" fillId="0" borderId="0" xfId="0" applyFont="1" applyAlignment="1">
      <alignment vertical="center" wrapText="1"/>
    </xf>
    <xf numFmtId="0" fontId="31" fillId="0" borderId="0" xfId="0" applyFont="1" applyAlignment="1">
      <alignment vertical="center" wrapText="1"/>
    </xf>
    <xf numFmtId="0" fontId="18" fillId="5" borderId="0" xfId="0" applyFont="1" applyFill="1" applyAlignment="1">
      <alignment horizontal="left"/>
    </xf>
    <xf numFmtId="0" fontId="18" fillId="0" borderId="0" xfId="0" applyFont="1" applyAlignment="1">
      <alignment horizontal="left" vertical="center" wrapText="1"/>
    </xf>
    <xf numFmtId="0" fontId="18" fillId="5" borderId="0" xfId="0" applyFont="1" applyFill="1" applyAlignment="1">
      <alignment horizontal="left" vertical="center" wrapText="1"/>
    </xf>
    <xf numFmtId="0" fontId="32" fillId="0" borderId="0" xfId="0" applyFont="1" applyAlignment="1">
      <alignment vertical="top" wrapText="1"/>
    </xf>
    <xf numFmtId="0" fontId="33" fillId="0" borderId="0" xfId="0" applyFont="1" applyAlignment="1">
      <alignment vertical="top" wrapText="1"/>
    </xf>
    <xf numFmtId="0" fontId="32" fillId="0" borderId="0" xfId="0" applyFont="1" applyAlignment="1">
      <alignment vertical="center" wrapText="1"/>
    </xf>
    <xf numFmtId="0" fontId="33" fillId="0" borderId="0" xfId="0" applyFont="1" applyAlignment="1">
      <alignment vertical="center" wrapText="1"/>
    </xf>
    <xf numFmtId="0" fontId="32" fillId="0" borderId="0" xfId="0" applyFont="1" applyAlignment="1">
      <alignment vertical="center" wrapText="1"/>
    </xf>
    <xf numFmtId="0" fontId="32" fillId="0" borderId="0" xfId="0" applyFont="1" applyAlignment="1">
      <alignment vertical="top"/>
    </xf>
    <xf numFmtId="0" fontId="34" fillId="0" borderId="0" xfId="0" applyFont="1" applyAlignment="1">
      <alignment vertical="top"/>
    </xf>
    <xf numFmtId="0" fontId="18" fillId="5" borderId="12" xfId="0" applyFont="1" applyFill="1" applyBorder="1" applyAlignment="1">
      <alignment horizontal="left" vertical="center" wrapText="1"/>
    </xf>
    <xf numFmtId="0" fontId="18" fillId="0" borderId="11" xfId="0" applyFont="1" applyBorder="1" applyAlignment="1">
      <alignment vertical="center" wrapText="1"/>
    </xf>
    <xf numFmtId="0" fontId="23" fillId="0" borderId="11" xfId="0" applyFont="1" applyBorder="1" applyAlignment="1">
      <alignment vertical="center" wrapText="1"/>
    </xf>
    <xf numFmtId="0" fontId="18" fillId="0" borderId="0" xfId="0" applyFont="1" applyAlignment="1">
      <alignment horizontal="center" vertical="center" wrapText="1"/>
    </xf>
    <xf numFmtId="0" fontId="32" fillId="0" borderId="0" xfId="0" applyFont="1" applyAlignment="1">
      <alignment vertical="center"/>
    </xf>
    <xf numFmtId="0" fontId="33" fillId="0" borderId="0" xfId="0" applyFont="1" applyAlignment="1">
      <alignment vertical="center"/>
    </xf>
    <xf numFmtId="0" fontId="18" fillId="0" borderId="20" xfId="0" applyFont="1" applyBorder="1" applyAlignment="1">
      <alignment vertical="center" wrapText="1"/>
    </xf>
    <xf numFmtId="0" fontId="18" fillId="0" borderId="21" xfId="0" applyFont="1" applyBorder="1" applyAlignment="1">
      <alignment vertical="center" wrapText="1"/>
    </xf>
    <xf numFmtId="0" fontId="32" fillId="0" borderId="0" xfId="0" applyFont="1" applyAlignment="1">
      <alignment vertical="center"/>
    </xf>
    <xf numFmtId="0" fontId="18" fillId="5" borderId="21" xfId="0" applyFont="1" applyFill="1" applyBorder="1" applyAlignment="1">
      <alignment horizontal="left" vertical="center" wrapText="1"/>
    </xf>
    <xf numFmtId="0" fontId="23" fillId="0" borderId="20" xfId="0" applyFont="1" applyBorder="1" applyAlignment="1">
      <alignment vertical="center" wrapText="1"/>
    </xf>
    <xf numFmtId="0" fontId="18" fillId="0" borderId="0" xfId="0" applyFont="1" applyAlignment="1">
      <alignment vertical="center" wrapText="1"/>
    </xf>
    <xf numFmtId="0" fontId="35" fillId="0" borderId="0" xfId="0" applyFont="1" applyAlignment="1">
      <alignment horizontal="center" vertical="center" wrapText="1"/>
    </xf>
    <xf numFmtId="0" fontId="23" fillId="0" borderId="0" xfId="0" applyFont="1" applyAlignment="1">
      <alignment vertical="center" wrapText="1"/>
    </xf>
    <xf numFmtId="0" fontId="36" fillId="0" borderId="0" xfId="0" applyFont="1" applyAlignment="1">
      <alignment vertical="center" wrapText="1"/>
    </xf>
    <xf numFmtId="0" fontId="18" fillId="0" borderId="0" xfId="0" applyFont="1" applyAlignment="1">
      <alignment vertical="center" wrapText="1"/>
    </xf>
    <xf numFmtId="0" fontId="37" fillId="0" borderId="0" xfId="0" applyFont="1" applyAlignment="1">
      <alignment horizontal="left" vertical="center" wrapText="1"/>
    </xf>
    <xf numFmtId="0" fontId="18" fillId="0" borderId="0" xfId="0" applyFont="1" applyAlignment="1">
      <alignment horizontal="left" wrapText="1"/>
    </xf>
    <xf numFmtId="0" fontId="18" fillId="0" borderId="0" xfId="0" applyFont="1" applyAlignment="1">
      <alignment vertical="center" wrapText="1"/>
    </xf>
    <xf numFmtId="0" fontId="33" fillId="0" borderId="0" xfId="0" applyFont="1" applyAlignment="1">
      <alignment vertical="center"/>
    </xf>
    <xf numFmtId="0" fontId="18"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horizontal="left" vertical="center" wrapText="1"/>
    </xf>
    <xf numFmtId="0" fontId="23" fillId="0" borderId="0" xfId="0" applyFont="1" applyAlignment="1">
      <alignment horizontal="left" vertical="center" wrapText="1"/>
    </xf>
    <xf numFmtId="0" fontId="34" fillId="5" borderId="0" xfId="0" applyFont="1" applyFill="1" applyAlignment="1">
      <alignment horizontal="left" vertical="center" wrapText="1"/>
    </xf>
    <xf numFmtId="0" fontId="34" fillId="0" borderId="0" xfId="0" applyFont="1" applyAlignment="1">
      <alignment horizontal="left" vertical="center" wrapText="1"/>
    </xf>
    <xf numFmtId="0" fontId="13" fillId="0" borderId="0" xfId="0" applyFont="1" applyAlignment="1">
      <alignment horizontal="left" vertical="center" wrapText="1"/>
    </xf>
    <xf numFmtId="0" fontId="34" fillId="0" borderId="0" xfId="0" applyFont="1" applyAlignment="1">
      <alignment horizontal="left" wrapText="1"/>
    </xf>
    <xf numFmtId="0" fontId="18" fillId="0" borderId="0" xfId="0" applyFont="1" applyAlignment="1">
      <alignment wrapText="1"/>
    </xf>
    <xf numFmtId="0" fontId="32" fillId="0" borderId="0" xfId="0" applyFont="1"/>
    <xf numFmtId="0" fontId="33" fillId="0" borderId="0" xfId="0" applyFont="1"/>
    <xf numFmtId="0" fontId="34" fillId="0" borderId="0" xfId="0" applyFont="1" applyAlignment="1">
      <alignment wrapText="1"/>
    </xf>
    <xf numFmtId="0" fontId="34" fillId="0" borderId="0" xfId="0" applyFont="1" applyAlignment="1">
      <alignment vertical="center" wrapText="1"/>
    </xf>
    <xf numFmtId="0" fontId="5" fillId="10" borderId="0" xfId="0" applyFont="1" applyFill="1" applyAlignment="1">
      <alignment horizontal="center" vertical="center" wrapText="1"/>
    </xf>
    <xf numFmtId="0" fontId="5" fillId="10" borderId="0" xfId="0" applyFont="1" applyFill="1" applyAlignment="1">
      <alignment horizontal="left" vertical="center" wrapText="1"/>
    </xf>
    <xf numFmtId="0" fontId="5" fillId="10" borderId="0" xfId="0" applyFont="1" applyFill="1" applyAlignment="1">
      <alignment horizontal="left" vertical="center" wrapText="1"/>
    </xf>
    <xf numFmtId="0" fontId="38" fillId="0" borderId="0" xfId="0" applyFont="1" applyAlignment="1">
      <alignment vertical="center"/>
    </xf>
    <xf numFmtId="0" fontId="17" fillId="0" borderId="0" xfId="0" applyFont="1" applyAlignment="1">
      <alignment wrapText="1"/>
    </xf>
    <xf numFmtId="0" fontId="18"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18" fillId="0" borderId="0" xfId="0" applyFont="1" applyAlignment="1">
      <alignment horizontal="left"/>
    </xf>
    <xf numFmtId="0" fontId="0" fillId="0" borderId="0" xfId="0" applyFont="1" applyAlignment="1">
      <alignment horizontal="left" wrapText="1"/>
    </xf>
    <xf numFmtId="0" fontId="18" fillId="0" borderId="0" xfId="0" applyFont="1" applyAlignment="1">
      <alignment horizontal="left" wrapText="1"/>
    </xf>
    <xf numFmtId="0" fontId="0" fillId="0" borderId="0" xfId="0" applyFont="1" applyAlignment="1">
      <alignment horizontal="left"/>
    </xf>
    <xf numFmtId="0" fontId="13" fillId="0" borderId="0" xfId="0" applyFont="1" applyAlignment="1">
      <alignment horizontal="left"/>
    </xf>
    <xf numFmtId="0" fontId="0" fillId="5" borderId="0" xfId="0" applyFont="1" applyFill="1" applyAlignment="1">
      <alignment horizontal="left" wrapText="1"/>
    </xf>
    <xf numFmtId="0" fontId="18" fillId="0" borderId="0" xfId="0" applyFont="1" applyAlignment="1">
      <alignment horizontal="left" vertical="top" wrapText="1"/>
    </xf>
    <xf numFmtId="0" fontId="17" fillId="0" borderId="0" xfId="0" applyFont="1" applyAlignment="1">
      <alignment wrapText="1"/>
    </xf>
    <xf numFmtId="0" fontId="18" fillId="0" borderId="0" xfId="0" applyFont="1" applyAlignment="1">
      <alignment horizontal="left"/>
    </xf>
    <xf numFmtId="0" fontId="18" fillId="17" borderId="0" xfId="0" applyFont="1" applyFill="1" applyAlignment="1">
      <alignment horizontal="left" wrapText="1"/>
    </xf>
    <xf numFmtId="0" fontId="18" fillId="5" borderId="0" xfId="0" applyFont="1" applyFill="1" applyAlignment="1">
      <alignment horizontal="left" wrapText="1"/>
    </xf>
    <xf numFmtId="0" fontId="18" fillId="5" borderId="0" xfId="0" applyFont="1" applyFill="1" applyAlignment="1">
      <alignment horizontal="left"/>
    </xf>
    <xf numFmtId="0" fontId="18" fillId="18" borderId="0" xfId="0" applyFont="1" applyFill="1" applyAlignment="1">
      <alignment horizontal="left" wrapText="1"/>
    </xf>
    <xf numFmtId="0" fontId="6" fillId="0" borderId="0" xfId="0" applyFont="1" applyAlignment="1">
      <alignment wrapText="1"/>
    </xf>
    <xf numFmtId="0" fontId="18" fillId="0" borderId="0" xfId="0" applyFont="1" applyAlignment="1">
      <alignment horizontal="left" vertical="top" wrapText="1"/>
    </xf>
    <xf numFmtId="0" fontId="0" fillId="5" borderId="0" xfId="0" applyFont="1" applyFill="1" applyAlignment="1">
      <alignment horizontal="left" vertical="top" wrapText="1"/>
    </xf>
    <xf numFmtId="0" fontId="0" fillId="0" borderId="0" xfId="0" applyFont="1" applyAlignment="1">
      <alignment horizontal="left" vertical="top" wrapText="1"/>
    </xf>
    <xf numFmtId="0" fontId="6" fillId="0" borderId="0" xfId="0" applyFont="1" applyAlignment="1">
      <alignment wrapText="1"/>
    </xf>
    <xf numFmtId="0" fontId="0" fillId="0" borderId="0" xfId="0" applyFont="1" applyAlignment="1">
      <alignment horizontal="left" wrapText="1"/>
    </xf>
    <xf numFmtId="0" fontId="18" fillId="0" borderId="0" xfId="0" applyFont="1" applyAlignment="1"/>
    <xf numFmtId="0" fontId="18" fillId="5" borderId="0" xfId="0" applyFont="1" applyFill="1" applyAlignment="1">
      <alignment horizontal="left"/>
    </xf>
    <xf numFmtId="0" fontId="18" fillId="0" borderId="0" xfId="0" applyFont="1" applyAlignment="1">
      <alignment horizontal="left" wrapText="1"/>
    </xf>
    <xf numFmtId="0" fontId="18" fillId="0" borderId="0" xfId="0" applyFont="1" applyAlignment="1">
      <alignment wrapText="1"/>
    </xf>
    <xf numFmtId="0" fontId="0" fillId="5" borderId="0" xfId="0" applyFont="1" applyFill="1" applyAlignment="1">
      <alignment horizontal="left"/>
    </xf>
    <xf numFmtId="0" fontId="18" fillId="0" borderId="0" xfId="0" applyFont="1" applyAlignment="1"/>
    <xf numFmtId="0" fontId="18" fillId="5" borderId="0" xfId="0" applyFont="1" applyFill="1" applyAlignment="1">
      <alignment horizontal="left" wrapText="1"/>
    </xf>
    <xf numFmtId="0" fontId="0" fillId="5" borderId="0" xfId="0" applyFont="1" applyFill="1" applyAlignment="1">
      <alignment horizontal="left" wrapText="1"/>
    </xf>
    <xf numFmtId="0" fontId="13" fillId="0" borderId="0" xfId="0" applyFont="1" applyAlignment="1">
      <alignment horizontal="left"/>
    </xf>
    <xf numFmtId="0" fontId="18" fillId="16" borderId="0" xfId="0" applyFont="1" applyFill="1" applyAlignment="1">
      <alignment horizontal="right"/>
    </xf>
    <xf numFmtId="0" fontId="18" fillId="0" borderId="0" xfId="0" applyFont="1" applyAlignment="1">
      <alignment horizontal="left" wrapText="1"/>
    </xf>
    <xf numFmtId="0" fontId="0" fillId="17" borderId="0" xfId="0" applyFont="1" applyFill="1" applyAlignment="1">
      <alignment horizontal="left" wrapText="1"/>
    </xf>
    <xf numFmtId="0" fontId="18" fillId="0" borderId="0" xfId="0" applyFont="1" applyAlignment="1">
      <alignment horizontal="left"/>
    </xf>
    <xf numFmtId="0" fontId="0" fillId="0" borderId="0" xfId="0" applyFont="1" applyAlignment="1">
      <alignment horizontal="left" wrapText="1"/>
    </xf>
    <xf numFmtId="0" fontId="18" fillId="0" borderId="0" xfId="0" applyFont="1" applyAlignment="1"/>
    <xf numFmtId="0" fontId="18" fillId="17" borderId="0" xfId="0" applyFont="1" applyFill="1" applyAlignment="1">
      <alignment horizontal="right" wrapText="1"/>
    </xf>
    <xf numFmtId="0" fontId="0" fillId="5" borderId="0" xfId="0" applyFont="1" applyFill="1" applyAlignment="1">
      <alignment horizontal="left" vertical="top" wrapText="1"/>
    </xf>
    <xf numFmtId="0" fontId="13" fillId="0" borderId="0" xfId="0" applyFont="1" applyAlignment="1">
      <alignment wrapText="1"/>
    </xf>
    <xf numFmtId="0" fontId="13" fillId="0" borderId="0" xfId="0" applyFont="1" applyAlignment="1">
      <alignment horizontal="right" wrapText="1"/>
    </xf>
    <xf numFmtId="0" fontId="13" fillId="0" borderId="0" xfId="0" applyFont="1" applyAlignment="1">
      <alignment horizontal="left" wrapText="1"/>
    </xf>
    <xf numFmtId="0" fontId="0" fillId="5" borderId="0" xfId="0" applyFont="1" applyFill="1" applyAlignment="1">
      <alignment horizontal="left"/>
    </xf>
    <xf numFmtId="0" fontId="5" fillId="10" borderId="0" xfId="0" applyFont="1" applyFill="1" applyAlignment="1">
      <alignment horizontal="center" vertical="center"/>
    </xf>
    <xf numFmtId="0" fontId="5" fillId="10" borderId="0" xfId="0" applyFont="1" applyFill="1" applyAlignment="1">
      <alignment horizontal="right" vertical="center" wrapText="1"/>
    </xf>
    <xf numFmtId="0" fontId="5" fillId="10" borderId="0" xfId="0" applyFont="1" applyFill="1" applyAlignment="1">
      <alignment horizontal="right" vertical="center" wrapText="1"/>
    </xf>
    <xf numFmtId="0" fontId="6" fillId="0" borderId="0" xfId="0" applyFont="1" applyAlignment="1">
      <alignment vertical="center" wrapText="1"/>
    </xf>
    <xf numFmtId="0" fontId="0" fillId="0" borderId="0" xfId="0" applyFont="1" applyAlignment="1">
      <alignment horizontal="left" vertical="center" wrapText="1"/>
    </xf>
    <xf numFmtId="0" fontId="18" fillId="5" borderId="0" xfId="0" applyFont="1" applyFill="1" applyAlignment="1">
      <alignment horizontal="left" vertical="center" wrapText="1"/>
    </xf>
    <xf numFmtId="0" fontId="39" fillId="5" borderId="0" xfId="0" applyFont="1" applyFill="1" applyAlignment="1">
      <alignment horizontal="left" vertical="center" wrapText="1"/>
    </xf>
    <xf numFmtId="0" fontId="12" fillId="0" borderId="0" xfId="0" applyFont="1" applyAlignment="1">
      <alignment vertical="center" wrapText="1"/>
    </xf>
    <xf numFmtId="0" fontId="0" fillId="0" borderId="0" xfId="0" applyFont="1" applyAlignment="1">
      <alignment horizontal="left" vertical="center" wrapText="1"/>
    </xf>
    <xf numFmtId="0" fontId="0" fillId="0" borderId="0" xfId="0" applyFont="1" applyAlignment="1">
      <alignment horizontal="left"/>
    </xf>
    <xf numFmtId="0" fontId="0" fillId="5" borderId="0" xfId="0" applyFont="1" applyFill="1" applyAlignment="1">
      <alignment horizontal="left" vertical="center" wrapText="1"/>
    </xf>
    <xf numFmtId="0" fontId="18" fillId="0" borderId="0" xfId="0" applyFont="1" applyAlignment="1">
      <alignment horizontal="left" vertical="center" wrapText="1"/>
    </xf>
    <xf numFmtId="0" fontId="0" fillId="0" borderId="0" xfId="0" quotePrefix="1" applyFont="1" applyAlignment="1">
      <alignment horizontal="left" vertical="center" wrapText="1"/>
    </xf>
    <xf numFmtId="0" fontId="0" fillId="0" borderId="4" xfId="0" applyFont="1" applyBorder="1" applyAlignment="1">
      <alignment horizontal="right"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16" borderId="4" xfId="0" applyFont="1" applyFill="1" applyBorder="1" applyAlignment="1">
      <alignment horizontal="right" vertical="center"/>
    </xf>
    <xf numFmtId="0" fontId="0" fillId="0" borderId="0" xfId="0" applyFont="1" applyAlignment="1">
      <alignment horizontal="left" vertical="center"/>
    </xf>
    <xf numFmtId="0" fontId="0" fillId="0" borderId="0" xfId="0" applyFont="1" applyAlignment="1">
      <alignment horizontal="left" vertical="center"/>
    </xf>
    <xf numFmtId="0" fontId="0" fillId="19" borderId="4" xfId="0" applyFont="1" applyFill="1" applyBorder="1" applyAlignment="1">
      <alignment horizontal="right" vertical="center"/>
    </xf>
    <xf numFmtId="0" fontId="0" fillId="0" borderId="0" xfId="0" applyFont="1" applyAlignment="1">
      <alignment horizontal="center" vertical="center"/>
    </xf>
    <xf numFmtId="0" fontId="18" fillId="5" borderId="0" xfId="0" applyFont="1" applyFill="1" applyAlignment="1">
      <alignment horizontal="left" vertical="center" wrapText="1"/>
    </xf>
    <xf numFmtId="0" fontId="0" fillId="0" borderId="0" xfId="0" applyFont="1" applyAlignment="1">
      <alignment horizontal="right" vertical="center" wrapText="1"/>
    </xf>
    <xf numFmtId="0" fontId="0" fillId="2" borderId="4" xfId="0" applyFont="1" applyFill="1" applyBorder="1" applyAlignment="1">
      <alignment vertical="center"/>
    </xf>
    <xf numFmtId="0" fontId="40" fillId="0" borderId="0" xfId="0" applyFont="1" applyAlignment="1">
      <alignment vertical="center"/>
    </xf>
    <xf numFmtId="0" fontId="0" fillId="0" borderId="0" xfId="0" applyFont="1" applyAlignment="1">
      <alignment horizontal="right" vertical="center"/>
    </xf>
    <xf numFmtId="0" fontId="0" fillId="19" borderId="4" xfId="0" applyFont="1" applyFill="1" applyBorder="1" applyAlignment="1">
      <alignment horizontal="left" vertical="center"/>
    </xf>
    <xf numFmtId="0" fontId="17" fillId="0" borderId="0" xfId="0" applyFont="1" applyAlignment="1">
      <alignment vertical="center" wrapText="1"/>
    </xf>
    <xf numFmtId="0" fontId="0" fillId="16" borderId="0" xfId="0" applyFont="1" applyFill="1" applyAlignment="1">
      <alignment horizontal="right" vertical="center"/>
    </xf>
    <xf numFmtId="0" fontId="18" fillId="18" borderId="0" xfId="0" applyFont="1" applyFill="1" applyAlignment="1">
      <alignment horizontal="left" vertical="center" wrapText="1"/>
    </xf>
    <xf numFmtId="0" fontId="0" fillId="19" borderId="4" xfId="0" applyFont="1" applyFill="1" applyBorder="1" applyAlignment="1">
      <alignment vertical="center"/>
    </xf>
    <xf numFmtId="0" fontId="0" fillId="18" borderId="0" xfId="0" applyFont="1" applyFill="1" applyAlignment="1">
      <alignment horizontal="right" vertical="center"/>
    </xf>
    <xf numFmtId="0" fontId="0" fillId="18" borderId="0" xfId="0" applyFont="1" applyFill="1" applyAlignment="1">
      <alignment vertical="center"/>
    </xf>
    <xf numFmtId="0" fontId="0" fillId="5" borderId="4" xfId="0" applyFont="1" applyFill="1" applyBorder="1" applyAlignment="1">
      <alignment vertical="center" wrapText="1"/>
    </xf>
    <xf numFmtId="0" fontId="0" fillId="18" borderId="0" xfId="0" applyFont="1" applyFill="1" applyAlignment="1">
      <alignment horizontal="left" vertical="center"/>
    </xf>
    <xf numFmtId="0" fontId="0" fillId="5" borderId="0" xfId="0" applyFont="1" applyFill="1" applyAlignment="1">
      <alignment horizontal="left" vertical="center"/>
    </xf>
    <xf numFmtId="0" fontId="0" fillId="17" borderId="4" xfId="0" applyFont="1" applyFill="1" applyBorder="1" applyAlignment="1">
      <alignment horizontal="right" vertical="center"/>
    </xf>
    <xf numFmtId="0" fontId="0" fillId="5" borderId="4" xfId="0" applyFont="1" applyFill="1" applyBorder="1" applyAlignment="1">
      <alignment horizontal="left" vertical="center" wrapText="1"/>
    </xf>
    <xf numFmtId="0" fontId="0" fillId="0" borderId="4" xfId="0" applyFont="1" applyBorder="1" applyAlignment="1">
      <alignment horizontal="left" vertical="center" wrapText="1"/>
    </xf>
    <xf numFmtId="0" fontId="18" fillId="16" borderId="0" xfId="0" applyFont="1" applyFill="1" applyAlignment="1">
      <alignment horizontal="left" vertical="center" wrapText="1"/>
    </xf>
    <xf numFmtId="0" fontId="0" fillId="18" borderId="4" xfId="0" applyFont="1" applyFill="1" applyBorder="1" applyAlignment="1">
      <alignment horizontal="right" vertical="center"/>
    </xf>
    <xf numFmtId="0" fontId="40" fillId="18" borderId="0" xfId="0" applyFont="1" applyFill="1" applyAlignment="1">
      <alignment vertical="center"/>
    </xf>
    <xf numFmtId="0" fontId="0" fillId="5" borderId="4" xfId="0" applyFont="1" applyFill="1" applyBorder="1" applyAlignment="1">
      <alignment vertical="center"/>
    </xf>
    <xf numFmtId="0" fontId="0" fillId="9" borderId="4" xfId="0" applyFont="1" applyFill="1" applyBorder="1" applyAlignment="1">
      <alignment horizontal="left" vertical="center"/>
    </xf>
    <xf numFmtId="0" fontId="18" fillId="5" borderId="0" xfId="0" applyFont="1" applyFill="1" applyAlignment="1">
      <alignment horizontal="left" vertical="center" wrapText="1"/>
    </xf>
    <xf numFmtId="0" fontId="0" fillId="18" borderId="4" xfId="0" applyFont="1" applyFill="1" applyBorder="1" applyAlignment="1">
      <alignment vertical="center"/>
    </xf>
    <xf numFmtId="0" fontId="0" fillId="18" borderId="0" xfId="0" applyFont="1" applyFill="1" applyAlignment="1">
      <alignment horizontal="left" vertical="center" wrapText="1"/>
    </xf>
    <xf numFmtId="0" fontId="41"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horizontal="left" vertical="center"/>
    </xf>
    <xf numFmtId="0" fontId="0" fillId="5" borderId="4" xfId="0" applyFont="1" applyFill="1" applyBorder="1" applyAlignment="1">
      <alignment horizontal="right" vertical="center"/>
    </xf>
    <xf numFmtId="0" fontId="40" fillId="0" borderId="0" xfId="0" applyFont="1" applyAlignment="1">
      <alignment vertical="center"/>
    </xf>
    <xf numFmtId="0" fontId="6" fillId="0" borderId="0" xfId="0" applyFont="1" applyAlignment="1">
      <alignment vertical="center" wrapText="1"/>
    </xf>
    <xf numFmtId="0" fontId="18" fillId="16" borderId="0" xfId="0" applyFont="1" applyFill="1" applyAlignment="1">
      <alignment horizontal="left" vertical="center" wrapText="1"/>
    </xf>
    <xf numFmtId="0" fontId="0" fillId="17" borderId="4" xfId="0" applyFont="1" applyFill="1" applyBorder="1" applyAlignment="1">
      <alignment vertical="center"/>
    </xf>
    <xf numFmtId="0" fontId="0" fillId="5" borderId="0" xfId="0" applyFont="1" applyFill="1" applyAlignment="1">
      <alignment horizontal="left" vertical="center" wrapText="1"/>
    </xf>
    <xf numFmtId="0" fontId="0" fillId="5" borderId="4" xfId="0" applyFont="1" applyFill="1" applyBorder="1" applyAlignment="1">
      <alignment horizontal="right" vertical="center"/>
    </xf>
    <xf numFmtId="0" fontId="0" fillId="0" borderId="4" xfId="0" applyFont="1" applyBorder="1" applyAlignment="1">
      <alignment horizontal="right" vertical="center"/>
    </xf>
    <xf numFmtId="0" fontId="18" fillId="21" borderId="0" xfId="0" applyFont="1" applyFill="1" applyAlignment="1">
      <alignment horizontal="left" vertical="center" wrapText="1"/>
    </xf>
    <xf numFmtId="0" fontId="0" fillId="5" borderId="4" xfId="0" applyFont="1" applyFill="1" applyBorder="1" applyAlignment="1">
      <alignment horizontal="right" vertical="center" wrapText="1"/>
    </xf>
    <xf numFmtId="0" fontId="0" fillId="5" borderId="4" xfId="0" applyFont="1" applyFill="1" applyBorder="1" applyAlignment="1">
      <alignment horizontal="left" vertical="center"/>
    </xf>
    <xf numFmtId="0" fontId="18" fillId="16" borderId="0" xfId="0" applyFont="1" applyFill="1" applyAlignment="1">
      <alignment horizontal="left" vertical="center" wrapText="1"/>
    </xf>
    <xf numFmtId="0" fontId="0" fillId="16" borderId="4" xfId="0" applyFont="1" applyFill="1" applyBorder="1" applyAlignment="1">
      <alignment vertical="center"/>
    </xf>
    <xf numFmtId="0" fontId="0" fillId="5" borderId="0" xfId="0" applyFont="1" applyFill="1" applyAlignment="1">
      <alignment horizontal="left" vertical="top" wrapText="1"/>
    </xf>
    <xf numFmtId="0" fontId="18" fillId="5" borderId="0" xfId="0" applyFont="1" applyFill="1" applyAlignment="1">
      <alignment horizontal="left" wrapText="1"/>
    </xf>
    <xf numFmtId="0" fontId="18" fillId="0" borderId="0" xfId="0" applyFont="1" applyAlignment="1">
      <alignment horizontal="left" wrapText="1"/>
    </xf>
    <xf numFmtId="0" fontId="5" fillId="10" borderId="0" xfId="0" applyFont="1" applyFill="1" applyAlignment="1">
      <alignment horizontal="left" vertical="center" wrapText="1"/>
    </xf>
    <xf numFmtId="0" fontId="5" fillId="10" borderId="0" xfId="0" applyFont="1" applyFill="1" applyAlignment="1">
      <alignment horizontal="left" vertical="center"/>
    </xf>
    <xf numFmtId="0" fontId="17" fillId="0" borderId="0" xfId="0" applyFont="1" applyAlignment="1">
      <alignment horizontal="left" vertical="center" wrapText="1"/>
    </xf>
    <xf numFmtId="0" fontId="17" fillId="0" borderId="0" xfId="0" applyFont="1" applyAlignment="1">
      <alignment wrapText="1"/>
    </xf>
    <xf numFmtId="0" fontId="0" fillId="0" borderId="4" xfId="0" applyFont="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left" vertical="top" wrapText="1"/>
    </xf>
    <xf numFmtId="0" fontId="0" fillId="18" borderId="0" xfId="0" applyFont="1" applyFill="1" applyAlignment="1">
      <alignment horizontal="left" vertical="top" wrapText="1"/>
    </xf>
    <xf numFmtId="0" fontId="13" fillId="5" borderId="0" xfId="0" applyFont="1" applyFill="1" applyAlignment="1">
      <alignment horizontal="left"/>
    </xf>
    <xf numFmtId="0" fontId="18" fillId="5" borderId="4" xfId="0" applyFont="1" applyFill="1" applyBorder="1" applyAlignment="1">
      <alignment horizontal="left" vertical="top" wrapText="1"/>
    </xf>
    <xf numFmtId="0" fontId="0" fillId="18" borderId="0" xfId="0" applyFont="1" applyFill="1" applyAlignment="1">
      <alignment horizontal="left" wrapText="1"/>
    </xf>
    <xf numFmtId="0" fontId="0" fillId="5" borderId="0" xfId="0" applyFont="1" applyFill="1" applyAlignment="1">
      <alignment horizontal="left" wrapText="1"/>
    </xf>
    <xf numFmtId="0" fontId="0" fillId="0" borderId="0" xfId="0" applyFont="1" applyAlignment="1">
      <alignment horizontal="left" wrapText="1"/>
    </xf>
    <xf numFmtId="0" fontId="3" fillId="5" borderId="0" xfId="0" applyFont="1" applyFill="1" applyAlignment="1">
      <alignment horizontal="left" vertical="center" wrapText="1"/>
    </xf>
    <xf numFmtId="0" fontId="0" fillId="0" borderId="4" xfId="0" applyFont="1" applyBorder="1" applyAlignment="1">
      <alignment horizontal="left" wrapText="1"/>
    </xf>
    <xf numFmtId="0" fontId="13" fillId="18" borderId="0" xfId="0" applyFont="1" applyFill="1" applyAlignment="1">
      <alignment horizontal="left" wrapText="1"/>
    </xf>
    <xf numFmtId="0" fontId="0" fillId="19" borderId="4" xfId="0" applyFont="1" applyFill="1" applyBorder="1" applyAlignment="1">
      <alignment horizontal="left"/>
    </xf>
    <xf numFmtId="0" fontId="0" fillId="19" borderId="4" xfId="0" applyFont="1" applyFill="1" applyBorder="1" applyAlignment="1">
      <alignment horizontal="left" vertical="top" wrapText="1"/>
    </xf>
    <xf numFmtId="0" fontId="0" fillId="19" borderId="4" xfId="0" applyFont="1" applyFill="1" applyBorder="1" applyAlignment="1">
      <alignment horizontal="left" wrapText="1"/>
    </xf>
    <xf numFmtId="0" fontId="13" fillId="21" borderId="0" xfId="0" applyFont="1" applyFill="1" applyAlignment="1">
      <alignment horizontal="left"/>
    </xf>
    <xf numFmtId="0" fontId="17" fillId="0" borderId="0" xfId="0" applyFont="1" applyAlignment="1">
      <alignment horizontal="left" wrapText="1"/>
    </xf>
    <xf numFmtId="0" fontId="6" fillId="0" borderId="0" xfId="0" applyFont="1" applyAlignment="1">
      <alignment wrapText="1"/>
    </xf>
    <xf numFmtId="0" fontId="0" fillId="0" borderId="4" xfId="0" applyFont="1" applyBorder="1" applyAlignment="1">
      <alignment horizontal="left" wrapText="1"/>
    </xf>
    <xf numFmtId="0" fontId="3" fillId="5" borderId="0" xfId="0" applyFont="1" applyFill="1" applyAlignment="1">
      <alignment horizontal="left" wrapText="1"/>
    </xf>
    <xf numFmtId="0" fontId="0" fillId="5" borderId="4" xfId="0" applyFont="1" applyFill="1" applyBorder="1" applyAlignment="1">
      <alignment horizontal="left" wrapText="1"/>
    </xf>
    <xf numFmtId="0" fontId="0" fillId="5" borderId="4" xfId="0" applyFont="1" applyFill="1" applyBorder="1" applyAlignment="1">
      <alignment horizontal="left" vertical="top" wrapText="1"/>
    </xf>
    <xf numFmtId="0" fontId="0" fillId="0" borderId="4" xfId="0" applyFont="1" applyBorder="1" applyAlignment="1">
      <alignment horizontal="left" vertical="top" wrapText="1"/>
    </xf>
    <xf numFmtId="0" fontId="0" fillId="5" borderId="4" xfId="0" applyFont="1" applyFill="1" applyBorder="1" applyAlignment="1">
      <alignment horizontal="left"/>
    </xf>
    <xf numFmtId="0" fontId="42" fillId="0" borderId="0" xfId="0" applyFont="1" applyAlignment="1">
      <alignment horizontal="left"/>
    </xf>
    <xf numFmtId="0" fontId="0" fillId="19" borderId="4" xfId="0" applyFont="1" applyFill="1" applyBorder="1" applyAlignment="1">
      <alignment horizontal="left"/>
    </xf>
    <xf numFmtId="0" fontId="0" fillId="16" borderId="0" xfId="0" applyFont="1" applyFill="1" applyAlignment="1">
      <alignment horizontal="left" wrapText="1"/>
    </xf>
    <xf numFmtId="0" fontId="42" fillId="0" borderId="0" xfId="0" applyFont="1" applyAlignment="1">
      <alignment horizontal="left" wrapText="1"/>
    </xf>
    <xf numFmtId="0" fontId="18" fillId="16" borderId="0" xfId="0" applyFont="1" applyFill="1" applyAlignment="1">
      <alignment horizontal="left" wrapText="1"/>
    </xf>
    <xf numFmtId="0" fontId="0" fillId="18" borderId="4" xfId="0" applyFont="1" applyFill="1" applyBorder="1" applyAlignment="1">
      <alignment horizontal="left" wrapText="1"/>
    </xf>
    <xf numFmtId="0" fontId="0" fillId="0" borderId="0" xfId="0" applyFont="1" applyAlignment="1">
      <alignment horizontal="left"/>
    </xf>
    <xf numFmtId="0" fontId="0" fillId="21" borderId="4" xfId="0" applyFont="1" applyFill="1" applyBorder="1" applyAlignment="1">
      <alignment horizontal="left" wrapText="1"/>
    </xf>
    <xf numFmtId="0" fontId="0" fillId="0" borderId="0" xfId="0" applyFont="1" applyAlignment="1">
      <alignment horizontal="right" wrapText="1"/>
    </xf>
    <xf numFmtId="0" fontId="17" fillId="0" borderId="0" xfId="0" applyFont="1" applyAlignment="1">
      <alignment vertical="top" wrapText="1"/>
    </xf>
    <xf numFmtId="0" fontId="43" fillId="0" borderId="0" xfId="0" applyFont="1" applyAlignment="1"/>
    <xf numFmtId="0" fontId="17" fillId="0" borderId="0" xfId="0" applyFont="1" applyAlignment="1"/>
    <xf numFmtId="0" fontId="17" fillId="0" borderId="0" xfId="0" applyFont="1"/>
    <xf numFmtId="0" fontId="44" fillId="0" borderId="0" xfId="0" applyFont="1" applyAlignment="1">
      <alignment vertical="center" wrapText="1"/>
    </xf>
    <xf numFmtId="0" fontId="18" fillId="0" borderId="0" xfId="0" applyFont="1" applyAlignment="1">
      <alignment horizontal="center" vertical="center"/>
    </xf>
    <xf numFmtId="0" fontId="45" fillId="0" borderId="0" xfId="0" applyFont="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0" fontId="46" fillId="0" borderId="0" xfId="0" applyFont="1" applyAlignment="1">
      <alignment vertical="top" wrapText="1"/>
    </xf>
    <xf numFmtId="165" fontId="18" fillId="0" borderId="0" xfId="0" applyNumberFormat="1" applyFont="1" applyAlignment="1">
      <alignment horizontal="center" vertical="center"/>
    </xf>
    <xf numFmtId="0" fontId="42" fillId="20" borderId="0" xfId="0" applyFont="1" applyFill="1" applyAlignment="1">
      <alignment horizontal="left" vertical="center" wrapText="1"/>
    </xf>
    <xf numFmtId="0" fontId="3" fillId="0" borderId="0" xfId="0" applyFont="1" applyAlignment="1">
      <alignment vertical="center"/>
    </xf>
    <xf numFmtId="0" fontId="3" fillId="0" borderId="0" xfId="0" applyFont="1" applyAlignment="1">
      <alignment vertical="center" wrapText="1"/>
    </xf>
    <xf numFmtId="0" fontId="18" fillId="0" borderId="0" xfId="0" applyFont="1" applyAlignment="1">
      <alignment vertical="center"/>
    </xf>
    <xf numFmtId="0" fontId="47" fillId="0" borderId="0" xfId="0" applyFont="1" applyAlignment="1">
      <alignment vertical="center" wrapText="1"/>
    </xf>
    <xf numFmtId="0" fontId="13" fillId="0" borderId="0" xfId="0" applyFont="1" applyAlignment="1">
      <alignment horizontal="center" vertical="center"/>
    </xf>
    <xf numFmtId="0" fontId="0" fillId="4" borderId="0" xfId="0" applyFont="1" applyFill="1"/>
    <xf numFmtId="0" fontId="48" fillId="0" borderId="0" xfId="0" applyFont="1" applyAlignment="1">
      <alignment vertical="top" wrapText="1"/>
    </xf>
    <xf numFmtId="0" fontId="49" fillId="0" borderId="0" xfId="0" applyFont="1" applyAlignment="1">
      <alignment horizontal="center" vertical="center"/>
    </xf>
    <xf numFmtId="0" fontId="50" fillId="0" borderId="0" xfId="0" applyFont="1" applyAlignment="1">
      <alignment wrapText="1"/>
    </xf>
    <xf numFmtId="0" fontId="51" fillId="0" borderId="0" xfId="0" applyFont="1" applyAlignment="1">
      <alignment vertical="center"/>
    </xf>
    <xf numFmtId="0" fontId="52" fillId="0" borderId="0" xfId="0" applyFont="1" applyAlignment="1">
      <alignment horizontal="center" vertical="center" wrapText="1"/>
    </xf>
    <xf numFmtId="0" fontId="53" fillId="0" borderId="0" xfId="0" applyFont="1" applyAlignment="1">
      <alignment vertical="center" wrapText="1"/>
    </xf>
    <xf numFmtId="0" fontId="54" fillId="0" borderId="0" xfId="0" applyFont="1" applyAlignment="1">
      <alignment horizontal="center" vertical="center"/>
    </xf>
    <xf numFmtId="0" fontId="55" fillId="0" borderId="0" xfId="0" applyFont="1" applyAlignment="1">
      <alignment vertical="center" wrapText="1"/>
    </xf>
    <xf numFmtId="0" fontId="56" fillId="0" borderId="0" xfId="0" applyFont="1" applyAlignment="1">
      <alignment vertical="center"/>
    </xf>
    <xf numFmtId="0" fontId="57" fillId="4" borderId="0" xfId="0" applyFont="1" applyFill="1"/>
    <xf numFmtId="0" fontId="58" fillId="0" borderId="0" xfId="0" applyFont="1"/>
    <xf numFmtId="0" fontId="59" fillId="0" borderId="0" xfId="0" applyFont="1" applyAlignment="1">
      <alignment horizontal="center" vertical="center" wrapText="1"/>
    </xf>
    <xf numFmtId="0" fontId="60" fillId="0" borderId="0" xfId="0" applyFont="1" applyAlignment="1">
      <alignment horizontal="left" vertical="center" wrapText="1"/>
    </xf>
    <xf numFmtId="0" fontId="61" fillId="4" borderId="0" xfId="0" applyFont="1" applyFill="1"/>
    <xf numFmtId="0" fontId="3" fillId="0" borderId="0" xfId="0" applyFont="1" applyAlignment="1">
      <alignment horizontal="center" vertical="center"/>
    </xf>
    <xf numFmtId="0" fontId="47" fillId="5" borderId="0" xfId="0" applyFont="1" applyFill="1" applyAlignment="1">
      <alignment horizontal="left" vertical="center" wrapText="1"/>
    </xf>
    <xf numFmtId="0" fontId="62" fillId="0" borderId="0" xfId="0" applyFont="1" applyAlignment="1">
      <alignment vertical="top" wrapText="1"/>
    </xf>
    <xf numFmtId="0" fontId="63" fillId="0" borderId="0" xfId="0" applyFont="1" applyAlignment="1">
      <alignment horizontal="center" vertical="center"/>
    </xf>
    <xf numFmtId="0" fontId="64" fillId="5" borderId="0" xfId="0" applyFont="1" applyFill="1" applyAlignment="1">
      <alignment horizontal="left"/>
    </xf>
    <xf numFmtId="0" fontId="65" fillId="0" borderId="0" xfId="0" applyFont="1" applyAlignment="1">
      <alignment vertical="center" wrapText="1"/>
    </xf>
    <xf numFmtId="0" fontId="66" fillId="0" borderId="0" xfId="0" applyFont="1" applyAlignment="1">
      <alignment vertical="center"/>
    </xf>
    <xf numFmtId="0" fontId="67"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wrapText="1"/>
    </xf>
    <xf numFmtId="0" fontId="70" fillId="4" borderId="0" xfId="0" applyFont="1" applyFill="1"/>
    <xf numFmtId="0" fontId="71" fillId="4" borderId="0" xfId="0" applyFont="1" applyFill="1"/>
    <xf numFmtId="0" fontId="72" fillId="5" borderId="0" xfId="0" applyFont="1" applyFill="1" applyAlignment="1">
      <alignment vertical="center"/>
    </xf>
    <xf numFmtId="0" fontId="73" fillId="0" borderId="0" xfId="0" applyFont="1"/>
    <xf numFmtId="0" fontId="47" fillId="0" borderId="0" xfId="0" applyFont="1" applyAlignment="1">
      <alignment vertical="center" wrapText="1"/>
    </xf>
    <xf numFmtId="0" fontId="13" fillId="4" borderId="0" xfId="0" applyFont="1" applyFill="1"/>
    <xf numFmtId="0" fontId="13" fillId="0" borderId="0" xfId="0" applyFont="1" applyAlignment="1">
      <alignment horizontal="center" vertical="center" wrapText="1"/>
    </xf>
    <xf numFmtId="0" fontId="3" fillId="0" borderId="0" xfId="0" applyFont="1" applyAlignment="1">
      <alignment horizontal="center" vertical="center" wrapText="1"/>
    </xf>
    <xf numFmtId="0" fontId="47" fillId="0" borderId="0" xfId="0" applyFont="1" applyAlignment="1">
      <alignment horizontal="left" vertical="center" wrapText="1"/>
    </xf>
    <xf numFmtId="0" fontId="18" fillId="5" borderId="0" xfId="0" applyFont="1" applyFill="1" applyAlignment="1">
      <alignment vertical="center" wrapText="1"/>
    </xf>
    <xf numFmtId="0" fontId="42" fillId="9" borderId="0" xfId="0" applyFont="1" applyFill="1" applyAlignment="1">
      <alignment horizontal="left" vertical="center" wrapText="1"/>
    </xf>
    <xf numFmtId="0" fontId="0" fillId="4" borderId="0" xfId="0" applyFont="1" applyFill="1" applyAlignment="1">
      <alignment horizontal="left" vertical="center" wrapText="1"/>
    </xf>
    <xf numFmtId="0" fontId="18" fillId="5" borderId="0" xfId="0" applyFont="1" applyFill="1"/>
    <xf numFmtId="0" fontId="18" fillId="4" borderId="0" xfId="0" applyFont="1" applyFill="1" applyAlignment="1">
      <alignment wrapText="1"/>
    </xf>
    <xf numFmtId="0" fontId="13" fillId="0" borderId="0" xfId="0" applyFont="1" applyAlignment="1">
      <alignment vertical="center"/>
    </xf>
    <xf numFmtId="0" fontId="18" fillId="4" borderId="0" xfId="0" applyFont="1" applyFill="1" applyAlignment="1">
      <alignment vertical="center" wrapText="1"/>
    </xf>
    <xf numFmtId="0" fontId="17" fillId="0" borderId="0" xfId="0" applyFont="1" applyAlignment="1">
      <alignment horizontal="center" vertical="center"/>
    </xf>
    <xf numFmtId="0" fontId="6" fillId="0" borderId="0" xfId="0" applyFont="1" applyAlignment="1">
      <alignment vertical="center"/>
    </xf>
    <xf numFmtId="0" fontId="74" fillId="0" borderId="0" xfId="0" applyFont="1" applyAlignment="1">
      <alignment vertical="center" wrapText="1"/>
    </xf>
    <xf numFmtId="0" fontId="13" fillId="0" borderId="0" xfId="0" applyFont="1" applyAlignment="1">
      <alignment vertical="center" wrapText="1"/>
    </xf>
    <xf numFmtId="0" fontId="3" fillId="20" borderId="0" xfId="0" applyFont="1" applyFill="1" applyAlignment="1">
      <alignment vertical="center" wrapText="1"/>
    </xf>
    <xf numFmtId="0" fontId="3" fillId="0" borderId="0" xfId="0" applyFont="1" applyAlignment="1">
      <alignment wrapText="1"/>
    </xf>
    <xf numFmtId="0" fontId="13" fillId="0" borderId="0" xfId="0" applyFont="1" applyAlignment="1">
      <alignment horizontal="left" vertical="center" wrapText="1"/>
    </xf>
    <xf numFmtId="0" fontId="17" fillId="0" borderId="0" xfId="0" applyFont="1" applyAlignment="1">
      <alignment horizontal="center"/>
    </xf>
    <xf numFmtId="0" fontId="76" fillId="0" borderId="0" xfId="0" applyFont="1" applyAlignment="1">
      <alignment vertical="top" wrapText="1"/>
    </xf>
    <xf numFmtId="0" fontId="0" fillId="0" borderId="0" xfId="0" applyFont="1" applyAlignment="1">
      <alignment vertical="top" wrapText="1"/>
    </xf>
    <xf numFmtId="0" fontId="13" fillId="0" borderId="0" xfId="0" applyFont="1" applyAlignment="1">
      <alignment wrapText="1"/>
    </xf>
    <xf numFmtId="0" fontId="47" fillId="0" borderId="0" xfId="0" applyFont="1" applyAlignment="1">
      <alignment vertical="top" wrapText="1"/>
    </xf>
    <xf numFmtId="0" fontId="17" fillId="0" borderId="0" xfId="0" applyFont="1" applyAlignment="1">
      <alignment horizontal="right" vertical="center" wrapText="1"/>
    </xf>
    <xf numFmtId="0" fontId="77" fillId="0" borderId="0" xfId="0" applyFont="1" applyAlignment="1">
      <alignment horizontal="right" vertical="center" wrapText="1"/>
    </xf>
    <xf numFmtId="0" fontId="78" fillId="0" borderId="0" xfId="0" applyFont="1" applyAlignment="1">
      <alignment horizontal="right" vertical="center" wrapText="1"/>
    </xf>
    <xf numFmtId="0" fontId="79" fillId="0" borderId="0" xfId="0" applyFont="1" applyAlignment="1">
      <alignment horizontal="right" vertical="center" wrapText="1"/>
    </xf>
    <xf numFmtId="0" fontId="80" fillId="0" borderId="0" xfId="0" applyFont="1" applyAlignment="1">
      <alignment horizontal="right" vertical="center" wrapText="1"/>
    </xf>
    <xf numFmtId="0" fontId="0" fillId="24" borderId="4" xfId="0" applyFont="1" applyFill="1" applyBorder="1" applyAlignment="1">
      <alignment horizontal="right" vertical="center" wrapText="1"/>
    </xf>
    <xf numFmtId="0" fontId="47" fillId="0" borderId="0" xfId="0" applyFont="1" applyAlignment="1">
      <alignment horizontal="right" vertical="center" wrapText="1"/>
    </xf>
    <xf numFmtId="0" fontId="18" fillId="0" borderId="0" xfId="0" applyFont="1" applyAlignment="1">
      <alignment horizontal="right" wrapText="1"/>
    </xf>
    <xf numFmtId="0" fontId="81" fillId="0" borderId="0" xfId="0" applyFont="1" applyAlignment="1">
      <alignment wrapText="1"/>
    </xf>
    <xf numFmtId="0" fontId="45" fillId="0" borderId="0" xfId="0" quotePrefix="1" applyFont="1" applyAlignment="1">
      <alignment vertical="top" wrapText="1"/>
    </xf>
    <xf numFmtId="0" fontId="0" fillId="20" borderId="0" xfId="0" applyFont="1" applyFill="1"/>
    <xf numFmtId="0" fontId="0" fillId="0" borderId="0" xfId="0" applyFont="1" applyAlignment="1">
      <alignment horizontal="center" vertical="center" wrapText="1"/>
    </xf>
    <xf numFmtId="0" fontId="0" fillId="20" borderId="0" xfId="0" applyFont="1" applyFill="1" applyAlignment="1"/>
    <xf numFmtId="0" fontId="82" fillId="0" borderId="0" xfId="0" applyFont="1" applyAlignment="1">
      <alignment horizontal="center"/>
    </xf>
    <xf numFmtId="0" fontId="0" fillId="0" borderId="0" xfId="0" applyFont="1" applyAlignment="1">
      <alignment horizontal="center" wrapText="1"/>
    </xf>
    <xf numFmtId="0" fontId="82" fillId="0" borderId="0" xfId="0" applyFont="1" applyAlignment="1">
      <alignment horizontal="center"/>
    </xf>
    <xf numFmtId="0" fontId="84" fillId="0" borderId="0" xfId="0" applyFont="1"/>
    <xf numFmtId="0" fontId="82" fillId="0" borderId="0" xfId="0" applyFont="1" applyAlignment="1">
      <alignment horizontal="center"/>
    </xf>
    <xf numFmtId="0" fontId="85" fillId="18" borderId="0" xfId="0" applyFont="1" applyFill="1" applyAlignment="1">
      <alignment horizontal="center" vertical="center"/>
    </xf>
    <xf numFmtId="0" fontId="85" fillId="18" borderId="0" xfId="0" applyFont="1" applyFill="1" applyAlignment="1">
      <alignment horizontal="center" vertical="center" wrapText="1"/>
    </xf>
    <xf numFmtId="0" fontId="85" fillId="18" borderId="0" xfId="0" applyFont="1" applyFill="1" applyAlignment="1">
      <alignment vertical="center" wrapText="1"/>
    </xf>
    <xf numFmtId="0" fontId="17" fillId="0" borderId="0" xfId="0" applyFont="1" applyAlignment="1">
      <alignment vertical="center" wrapText="1"/>
    </xf>
    <xf numFmtId="0" fontId="0" fillId="10" borderId="4" xfId="0" applyFont="1" applyFill="1" applyBorder="1" applyAlignment="1">
      <alignment vertical="top" wrapText="1"/>
    </xf>
    <xf numFmtId="0" fontId="0" fillId="6" borderId="4" xfId="0" applyFont="1" applyFill="1" applyBorder="1" applyAlignment="1">
      <alignment vertical="top" wrapText="1"/>
    </xf>
    <xf numFmtId="0" fontId="18" fillId="6" borderId="0" xfId="0" applyFont="1" applyFill="1" applyAlignment="1">
      <alignment vertical="top"/>
    </xf>
    <xf numFmtId="0" fontId="0" fillId="10" borderId="4" xfId="0" applyFont="1" applyFill="1" applyBorder="1" applyAlignment="1">
      <alignment vertical="center" wrapText="1"/>
    </xf>
    <xf numFmtId="0" fontId="86" fillId="10" borderId="4" xfId="0" applyFont="1" applyFill="1" applyBorder="1" applyAlignment="1">
      <alignment vertical="center" wrapText="1"/>
    </xf>
    <xf numFmtId="0" fontId="0" fillId="3" borderId="4" xfId="0" applyFont="1" applyFill="1" applyBorder="1" applyAlignment="1">
      <alignment vertical="top" wrapText="1"/>
    </xf>
    <xf numFmtId="0" fontId="87" fillId="10" borderId="4" xfId="0" applyFont="1" applyFill="1" applyBorder="1" applyAlignment="1">
      <alignment vertical="center" wrapText="1"/>
    </xf>
    <xf numFmtId="0" fontId="88" fillId="10" borderId="4" xfId="0" applyFont="1" applyFill="1" applyBorder="1" applyAlignment="1">
      <alignment vertical="center" wrapText="1"/>
    </xf>
    <xf numFmtId="0" fontId="17" fillId="0" borderId="0" xfId="0" applyFont="1" applyAlignment="1">
      <alignment vertical="top" wrapText="1"/>
    </xf>
    <xf numFmtId="0" fontId="18" fillId="10" borderId="0" xfId="0" applyFont="1" applyFill="1"/>
    <xf numFmtId="0" fontId="17" fillId="0" borderId="0" xfId="0" applyFont="1" applyAlignment="1">
      <alignment horizontal="left" vertical="center" wrapText="1"/>
    </xf>
    <xf numFmtId="0" fontId="89" fillId="10" borderId="0" xfId="0" applyFont="1" applyFill="1" applyAlignment="1">
      <alignment horizontal="left"/>
    </xf>
    <xf numFmtId="0" fontId="0" fillId="6" borderId="4" xfId="0" applyFont="1" applyFill="1" applyBorder="1" applyAlignment="1">
      <alignment vertical="top" wrapText="1"/>
    </xf>
    <xf numFmtId="0" fontId="90" fillId="3" borderId="4" xfId="0" applyFont="1" applyFill="1" applyBorder="1" applyAlignment="1">
      <alignment vertical="top" wrapText="1"/>
    </xf>
    <xf numFmtId="0" fontId="0" fillId="3" borderId="4" xfId="0" applyFont="1" applyFill="1" applyBorder="1" applyAlignment="1">
      <alignment vertical="center" wrapText="1"/>
    </xf>
    <xf numFmtId="0" fontId="0" fillId="6" borderId="4" xfId="0" applyFont="1" applyFill="1" applyBorder="1" applyAlignment="1">
      <alignment vertical="center" wrapText="1"/>
    </xf>
    <xf numFmtId="0" fontId="0" fillId="6" borderId="0" xfId="0" applyFont="1" applyFill="1" applyAlignment="1">
      <alignment vertical="top" wrapText="1"/>
    </xf>
    <xf numFmtId="0" fontId="17" fillId="0" borderId="0" xfId="0" applyFont="1" applyAlignment="1">
      <alignment vertical="top" wrapText="1"/>
    </xf>
    <xf numFmtId="10" fontId="18" fillId="0" borderId="0" xfId="0" applyNumberFormat="1" applyFont="1" applyAlignment="1">
      <alignment vertical="top" wrapText="1"/>
    </xf>
    <xf numFmtId="10" fontId="0" fillId="0" borderId="0" xfId="0" applyNumberFormat="1" applyFont="1" applyAlignment="1">
      <alignment vertical="top" wrapText="1"/>
    </xf>
    <xf numFmtId="10" fontId="0" fillId="0" borderId="0" xfId="0" applyNumberFormat="1" applyFont="1" applyAlignment="1">
      <alignment vertical="top" wrapText="1"/>
    </xf>
    <xf numFmtId="0" fontId="33" fillId="0" borderId="0" xfId="0" applyFont="1"/>
    <xf numFmtId="0" fontId="91" fillId="0" borderId="0" xfId="0" applyFont="1" applyAlignment="1"/>
    <xf numFmtId="0" fontId="92" fillId="0" borderId="0" xfId="0" applyFont="1" applyAlignment="1"/>
    <xf numFmtId="0" fontId="0" fillId="10" borderId="0" xfId="0" applyFont="1" applyFill="1" applyAlignment="1">
      <alignment vertical="top" wrapText="1"/>
    </xf>
    <xf numFmtId="0" fontId="18" fillId="0" borderId="0" xfId="0" applyFont="1" applyAlignment="1">
      <alignment vertical="top" wrapText="1"/>
    </xf>
    <xf numFmtId="0" fontId="45" fillId="0" borderId="0" xfId="0" applyFont="1" applyAlignment="1">
      <alignment vertical="top" wrapText="1"/>
    </xf>
    <xf numFmtId="0" fontId="17" fillId="18" borderId="0" xfId="0" applyFont="1" applyFill="1" applyAlignment="1">
      <alignment vertical="center" wrapText="1"/>
    </xf>
    <xf numFmtId="0" fontId="18" fillId="0" borderId="0" xfId="0" applyFont="1" applyAlignment="1">
      <alignment vertical="top" wrapText="1"/>
    </xf>
    <xf numFmtId="0" fontId="17" fillId="19" borderId="4" xfId="0" applyFont="1" applyFill="1" applyBorder="1" applyAlignment="1">
      <alignment vertical="center" wrapText="1"/>
    </xf>
    <xf numFmtId="0" fontId="0" fillId="0" borderId="0" xfId="0" applyFont="1" applyAlignment="1">
      <alignment horizontal="right" vertical="top" wrapText="1"/>
    </xf>
    <xf numFmtId="0" fontId="18" fillId="5" borderId="0" xfId="0" applyFont="1" applyFill="1" applyAlignment="1">
      <alignment horizontal="left" vertical="top" wrapText="1"/>
    </xf>
    <xf numFmtId="0" fontId="18" fillId="19" borderId="0" xfId="0" applyFont="1" applyFill="1" applyAlignment="1">
      <alignment horizontal="left" vertical="top" wrapText="1"/>
    </xf>
    <xf numFmtId="0" fontId="18" fillId="5" borderId="4" xfId="0" applyFont="1" applyFill="1" applyBorder="1" applyAlignment="1">
      <alignment vertical="center" wrapText="1"/>
    </xf>
    <xf numFmtId="0" fontId="18" fillId="0" borderId="0" xfId="0" applyFont="1" applyAlignment="1">
      <alignment vertical="center" wrapText="1"/>
    </xf>
    <xf numFmtId="0" fontId="17" fillId="21" borderId="0" xfId="0" applyFont="1" applyFill="1" applyAlignment="1">
      <alignment vertical="center" wrapText="1"/>
    </xf>
    <xf numFmtId="0" fontId="17" fillId="21" borderId="0" xfId="0" applyFont="1" applyFill="1" applyAlignment="1">
      <alignment horizontal="right" vertical="center" wrapText="1"/>
    </xf>
    <xf numFmtId="0" fontId="0" fillId="19" borderId="4" xfId="0" applyFont="1" applyFill="1" applyBorder="1" applyAlignment="1">
      <alignment horizontal="right" vertical="top" wrapText="1"/>
    </xf>
    <xf numFmtId="0" fontId="0" fillId="0" borderId="0" xfId="0" applyFont="1" applyAlignment="1">
      <alignment horizontal="right" vertical="top" wrapText="1"/>
    </xf>
    <xf numFmtId="0" fontId="0" fillId="5" borderId="4" xfId="0" applyFont="1" applyFill="1" applyBorder="1" applyAlignment="1">
      <alignment horizontal="right" vertical="top" wrapText="1"/>
    </xf>
    <xf numFmtId="0" fontId="18" fillId="21" borderId="0" xfId="0" applyFont="1" applyFill="1" applyAlignment="1">
      <alignment wrapText="1"/>
    </xf>
    <xf numFmtId="0" fontId="0" fillId="21" borderId="0" xfId="0" applyFont="1" applyFill="1" applyAlignment="1">
      <alignment horizontal="right"/>
    </xf>
    <xf numFmtId="0" fontId="0" fillId="21" borderId="0" xfId="0" applyFont="1" applyFill="1" applyAlignment="1">
      <alignment horizontal="right" vertical="center" wrapText="1"/>
    </xf>
    <xf numFmtId="0" fontId="0" fillId="5" borderId="4" xfId="0" applyFont="1" applyFill="1" applyBorder="1" applyAlignment="1">
      <alignment wrapText="1"/>
    </xf>
    <xf numFmtId="0" fontId="0" fillId="21" borderId="0" xfId="0" applyFont="1" applyFill="1"/>
    <xf numFmtId="0" fontId="0" fillId="0" borderId="0" xfId="0" applyFont="1" applyAlignment="1">
      <alignment vertical="top" wrapText="1"/>
    </xf>
    <xf numFmtId="0" fontId="18" fillId="5" borderId="0" xfId="0" applyFont="1" applyFill="1" applyAlignment="1">
      <alignment horizontal="left" vertical="top" wrapText="1"/>
    </xf>
    <xf numFmtId="0" fontId="18" fillId="0" borderId="0" xfId="0" applyFont="1" applyAlignment="1">
      <alignment horizontal="left" vertical="top" wrapText="1"/>
    </xf>
    <xf numFmtId="0" fontId="0" fillId="16" borderId="0" xfId="0" applyFont="1" applyFill="1"/>
    <xf numFmtId="0" fontId="0" fillId="17" borderId="4" xfId="0" applyFont="1" applyFill="1" applyBorder="1" applyAlignment="1">
      <alignment horizontal="right" vertical="top" wrapText="1"/>
    </xf>
    <xf numFmtId="0" fontId="0" fillId="17" borderId="4" xfId="0" applyFont="1" applyFill="1" applyBorder="1" applyAlignment="1">
      <alignment vertical="top" wrapText="1"/>
    </xf>
    <xf numFmtId="0" fontId="0" fillId="18" borderId="0" xfId="0" applyFont="1" applyFill="1"/>
    <xf numFmtId="0" fontId="0" fillId="5" borderId="0" xfId="0" applyFont="1" applyFill="1" applyAlignment="1">
      <alignment wrapText="1"/>
    </xf>
    <xf numFmtId="0" fontId="0" fillId="21" borderId="0" xfId="0" applyFont="1" applyFill="1" applyAlignment="1">
      <alignment horizontal="right" vertical="top" wrapText="1"/>
    </xf>
    <xf numFmtId="0" fontId="0" fillId="5" borderId="0" xfId="0" applyFont="1" applyFill="1" applyAlignment="1">
      <alignment horizontal="right"/>
    </xf>
    <xf numFmtId="0" fontId="2" fillId="10" borderId="0" xfId="0" applyFont="1" applyFill="1" applyAlignment="1">
      <alignment horizontal="center"/>
    </xf>
    <xf numFmtId="0" fontId="92" fillId="0" borderId="0" xfId="0" applyFont="1" applyAlignment="1"/>
    <xf numFmtId="0" fontId="91" fillId="21" borderId="25" xfId="0" applyFont="1" applyFill="1" applyBorder="1" applyAlignment="1">
      <alignment horizontal="center" vertical="center"/>
    </xf>
    <xf numFmtId="0" fontId="91" fillId="21" borderId="26" xfId="0" applyFont="1" applyFill="1" applyBorder="1" applyAlignment="1">
      <alignment horizontal="center" vertical="center"/>
    </xf>
    <xf numFmtId="0" fontId="91" fillId="6" borderId="14" xfId="0" applyFont="1" applyFill="1" applyBorder="1" applyAlignment="1">
      <alignment horizontal="center" vertical="center" wrapText="1"/>
    </xf>
    <xf numFmtId="0" fontId="91" fillId="6" borderId="26" xfId="0" applyFont="1" applyFill="1" applyBorder="1" applyAlignment="1">
      <alignment horizontal="center" vertical="center" wrapText="1"/>
    </xf>
    <xf numFmtId="0" fontId="91" fillId="21" borderId="0" xfId="0" applyFont="1" applyFill="1" applyAlignment="1">
      <alignment horizontal="center" wrapText="1"/>
    </xf>
    <xf numFmtId="0" fontId="91" fillId="21" borderId="0" xfId="0" applyFont="1" applyFill="1" applyAlignment="1">
      <alignment horizontal="center" wrapText="1"/>
    </xf>
    <xf numFmtId="0" fontId="91" fillId="21" borderId="0" xfId="0" applyFont="1" applyFill="1" applyAlignment="1">
      <alignment horizontal="center"/>
    </xf>
    <xf numFmtId="0" fontId="92" fillId="21" borderId="0" xfId="0" applyFont="1" applyFill="1" applyAlignment="1"/>
    <xf numFmtId="0" fontId="18" fillId="0" borderId="27" xfId="0" applyFont="1" applyBorder="1" applyAlignment="1">
      <alignment horizontal="left"/>
    </xf>
    <xf numFmtId="0" fontId="18" fillId="0" borderId="16" xfId="0" applyFont="1" applyBorder="1" applyAlignment="1">
      <alignment horizontal="left"/>
    </xf>
    <xf numFmtId="0" fontId="19" fillId="12" borderId="0" xfId="0" applyFont="1" applyFill="1" applyAlignment="1">
      <alignment horizontal="left"/>
    </xf>
    <xf numFmtId="0" fontId="20" fillId="13" borderId="16" xfId="0" applyFont="1" applyFill="1" applyBorder="1" applyAlignment="1">
      <alignment horizontal="left"/>
    </xf>
    <xf numFmtId="0" fontId="18" fillId="0" borderId="0" xfId="0" applyFont="1" applyAlignment="1">
      <alignment horizontal="left"/>
    </xf>
    <xf numFmtId="0" fontId="17" fillId="27" borderId="16" xfId="0" applyFont="1" applyFill="1" applyBorder="1" applyAlignment="1">
      <alignment horizontal="left"/>
    </xf>
    <xf numFmtId="0" fontId="18" fillId="0" borderId="0" xfId="0" applyFont="1" applyAlignment="1">
      <alignment horizontal="right"/>
    </xf>
    <xf numFmtId="10" fontId="18" fillId="0" borderId="0" xfId="0" applyNumberFormat="1" applyFont="1" applyAlignment="1">
      <alignment horizontal="right"/>
    </xf>
    <xf numFmtId="3" fontId="18" fillId="0" borderId="0" xfId="0" applyNumberFormat="1" applyFont="1" applyAlignment="1">
      <alignment horizontal="left"/>
    </xf>
    <xf numFmtId="4" fontId="18" fillId="0" borderId="0" xfId="0" applyNumberFormat="1" applyFont="1" applyAlignment="1">
      <alignment horizontal="left"/>
    </xf>
    <xf numFmtId="0" fontId="92" fillId="0" borderId="0" xfId="0" applyFont="1" applyAlignment="1">
      <alignment horizontal="right"/>
    </xf>
    <xf numFmtId="0" fontId="18" fillId="11" borderId="0" xfId="0" applyFont="1" applyFill="1" applyAlignment="1"/>
    <xf numFmtId="0" fontId="18" fillId="0" borderId="0" xfId="0" applyFont="1" applyAlignment="1"/>
    <xf numFmtId="4" fontId="18" fillId="0" borderId="0" xfId="0" applyNumberFormat="1" applyFont="1" applyAlignment="1">
      <alignment horizontal="left"/>
    </xf>
    <xf numFmtId="0" fontId="20" fillId="13" borderId="0" xfId="0" applyFont="1" applyFill="1" applyAlignment="1">
      <alignment horizontal="left"/>
    </xf>
    <xf numFmtId="9" fontId="18" fillId="0" borderId="0" xfId="0" applyNumberFormat="1" applyFont="1" applyAlignment="1">
      <alignment horizontal="right"/>
    </xf>
    <xf numFmtId="0" fontId="21" fillId="14" borderId="0" xfId="0" applyFont="1" applyFill="1" applyAlignment="1">
      <alignment horizontal="left"/>
    </xf>
    <xf numFmtId="0" fontId="19" fillId="12" borderId="16" xfId="0" applyFont="1" applyFill="1" applyBorder="1" applyAlignment="1">
      <alignment horizontal="left"/>
    </xf>
    <xf numFmtId="3" fontId="18" fillId="0" borderId="0" xfId="0" applyNumberFormat="1" applyFont="1" applyAlignment="1">
      <alignment horizontal="right"/>
    </xf>
    <xf numFmtId="0" fontId="18" fillId="0" borderId="27" xfId="0" applyFont="1" applyBorder="1" applyAlignment="1">
      <alignment horizontal="left"/>
    </xf>
    <xf numFmtId="0" fontId="18" fillId="5" borderId="0" xfId="0" applyFont="1" applyFill="1" applyAlignment="1">
      <alignment horizontal="right"/>
    </xf>
    <xf numFmtId="0" fontId="18" fillId="0" borderId="16" xfId="0" applyFont="1" applyBorder="1" applyAlignment="1">
      <alignment horizontal="left"/>
    </xf>
    <xf numFmtId="0" fontId="92" fillId="0" borderId="0" xfId="0" applyFont="1" applyAlignment="1"/>
    <xf numFmtId="0" fontId="18" fillId="0" borderId="28" xfId="0" applyFont="1" applyBorder="1" applyAlignment="1">
      <alignment horizontal="left"/>
    </xf>
    <xf numFmtId="0" fontId="18" fillId="0" borderId="17" xfId="0" applyFont="1" applyBorder="1" applyAlignment="1">
      <alignment horizontal="left"/>
    </xf>
    <xf numFmtId="0" fontId="21" fillId="14" borderId="29" xfId="0" applyFont="1" applyFill="1" applyBorder="1" applyAlignment="1">
      <alignment horizontal="center"/>
    </xf>
    <xf numFmtId="0" fontId="21" fillId="14" borderId="29" xfId="0" applyFont="1" applyFill="1" applyBorder="1" applyAlignment="1">
      <alignment horizontal="left"/>
    </xf>
    <xf numFmtId="0" fontId="19" fillId="12" borderId="29" xfId="0" applyFont="1" applyFill="1" applyBorder="1" applyAlignment="1">
      <alignment horizontal="left"/>
    </xf>
    <xf numFmtId="0" fontId="19" fillId="12" borderId="29" xfId="0" applyFont="1" applyFill="1" applyBorder="1" applyAlignment="1">
      <alignment horizontal="left"/>
    </xf>
    <xf numFmtId="0" fontId="20" fillId="13" borderId="29" xfId="0" applyFont="1" applyFill="1" applyBorder="1" applyAlignment="1">
      <alignment horizontal="left"/>
    </xf>
    <xf numFmtId="0" fontId="19" fillId="12" borderId="17" xfId="0" applyFont="1" applyFill="1" applyBorder="1" applyAlignment="1">
      <alignment horizontal="left"/>
    </xf>
    <xf numFmtId="0" fontId="18" fillId="0" borderId="29" xfId="0" applyFont="1" applyBorder="1" applyAlignment="1">
      <alignment horizontal="left"/>
    </xf>
    <xf numFmtId="0" fontId="22" fillId="0" borderId="0" xfId="0" applyFont="1" applyAlignment="1"/>
    <xf numFmtId="0" fontId="18" fillId="0" borderId="0" xfId="0" applyFont="1" applyAlignment="1">
      <alignment horizontal="center"/>
    </xf>
    <xf numFmtId="0" fontId="18" fillId="0" borderId="0" xfId="0" applyFont="1" applyAlignment="1"/>
    <xf numFmtId="0" fontId="23" fillId="0" borderId="0" xfId="0" applyFont="1" applyAlignment="1">
      <alignment horizontal="left"/>
    </xf>
    <xf numFmtId="4" fontId="18" fillId="0" borderId="0" xfId="0" applyNumberFormat="1" applyFont="1" applyAlignment="1">
      <alignment horizontal="right"/>
    </xf>
    <xf numFmtId="0" fontId="18" fillId="0" borderId="0" xfId="0" applyFont="1" applyAlignment="1"/>
    <xf numFmtId="0" fontId="18" fillId="0" borderId="0" xfId="0" applyFont="1" applyAlignment="1"/>
    <xf numFmtId="0" fontId="6" fillId="2" borderId="0" xfId="0" applyFont="1" applyFill="1" applyAlignment="1">
      <alignment wrapText="1"/>
    </xf>
    <xf numFmtId="0" fontId="0" fillId="2" borderId="0" xfId="0" applyFont="1" applyFill="1" applyAlignment="1">
      <alignment vertical="top" wrapText="1"/>
    </xf>
    <xf numFmtId="0" fontId="0" fillId="0" borderId="0" xfId="0" applyFont="1" applyAlignment="1">
      <alignment vertical="top" wrapText="1"/>
    </xf>
    <xf numFmtId="0" fontId="18" fillId="0" borderId="0" xfId="0" applyFont="1" applyAlignment="1">
      <alignment vertical="top" wrapText="1"/>
    </xf>
    <xf numFmtId="0" fontId="0" fillId="4" borderId="0" xfId="0" applyFont="1" applyFill="1" applyAlignment="1">
      <alignment vertical="top" wrapText="1"/>
    </xf>
    <xf numFmtId="0" fontId="0" fillId="0" borderId="0" xfId="0" applyFont="1" applyAlignment="1">
      <alignment horizontal="left" vertical="center" wrapText="1"/>
    </xf>
    <xf numFmtId="0" fontId="0" fillId="20" borderId="0" xfId="0" applyFont="1" applyFill="1" applyAlignment="1">
      <alignment vertical="top" wrapText="1"/>
    </xf>
    <xf numFmtId="0" fontId="0" fillId="0" borderId="0" xfId="0" applyFont="1"/>
    <xf numFmtId="0" fontId="40" fillId="0" borderId="0" xfId="0" applyFont="1"/>
    <xf numFmtId="0" fontId="18" fillId="0" borderId="0" xfId="0" applyFont="1" applyAlignment="1">
      <alignment wrapText="1"/>
    </xf>
    <xf numFmtId="0" fontId="85" fillId="0" borderId="0" xfId="0" applyFont="1" applyAlignment="1"/>
    <xf numFmtId="0" fontId="94" fillId="5" borderId="0" xfId="0" applyFont="1" applyFill="1" applyAlignment="1"/>
    <xf numFmtId="0" fontId="95" fillId="0" borderId="0" xfId="0" applyFont="1" applyAlignment="1"/>
    <xf numFmtId="0" fontId="96" fillId="0" borderId="0" xfId="0" applyFont="1" applyAlignment="1"/>
    <xf numFmtId="0" fontId="97" fillId="0" borderId="0" xfId="0" applyFont="1" applyAlignment="1"/>
    <xf numFmtId="0" fontId="17"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0" fillId="2" borderId="0" xfId="0" applyFont="1" applyFill="1" applyAlignment="1">
      <alignment wrapText="1"/>
    </xf>
    <xf numFmtId="0" fontId="0" fillId="2" borderId="1" xfId="0" applyFont="1" applyFill="1" applyBorder="1"/>
    <xf numFmtId="0" fontId="1" fillId="0" borderId="2" xfId="0" applyFont="1" applyBorder="1"/>
    <xf numFmtId="0" fontId="1" fillId="0" borderId="3" xfId="0" applyFont="1" applyBorder="1"/>
    <xf numFmtId="0" fontId="1" fillId="0" borderId="5" xfId="0" applyFont="1" applyBorder="1"/>
    <xf numFmtId="0" fontId="0" fillId="0" borderId="0" xfId="0" applyFont="1" applyAlignment="1"/>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2" fillId="3" borderId="0" xfId="0" applyFont="1" applyFill="1" applyAlignment="1">
      <alignment horizontal="left"/>
    </xf>
    <xf numFmtId="0" fontId="4" fillId="4" borderId="0" xfId="0" applyFont="1" applyFill="1" applyAlignment="1">
      <alignment horizontal="left"/>
    </xf>
    <xf numFmtId="0" fontId="4" fillId="4" borderId="0" xfId="0" applyFont="1" applyFill="1" applyAlignment="1">
      <alignment horizontal="center" vertical="center"/>
    </xf>
    <xf numFmtId="0" fontId="4" fillId="4" borderId="0" xfId="0" applyFont="1" applyFill="1" applyAlignment="1">
      <alignment horizontal="center"/>
    </xf>
    <xf numFmtId="0" fontId="4" fillId="0" borderId="0" xfId="0" applyFont="1" applyAlignment="1">
      <alignment horizontal="center" vertical="center" wrapText="1"/>
    </xf>
    <xf numFmtId="0" fontId="4" fillId="9" borderId="0" xfId="0" applyFont="1" applyFill="1" applyAlignment="1">
      <alignment horizontal="center"/>
    </xf>
    <xf numFmtId="0" fontId="5" fillId="10" borderId="10" xfId="0" applyFont="1" applyFill="1" applyBorder="1" applyAlignment="1">
      <alignment horizontal="center"/>
    </xf>
    <xf numFmtId="0" fontId="1" fillId="0" borderId="11" xfId="0" applyFont="1" applyBorder="1"/>
    <xf numFmtId="0" fontId="5" fillId="10" borderId="0" xfId="0" applyFont="1" applyFill="1" applyAlignment="1">
      <alignment horizontal="center" vertical="center"/>
    </xf>
    <xf numFmtId="0" fontId="5" fillId="10" borderId="0" xfId="0" applyFont="1" applyFill="1" applyAlignment="1">
      <alignment horizontal="center" vertical="center" wrapText="1"/>
    </xf>
    <xf numFmtId="0" fontId="23" fillId="0" borderId="0" xfId="0" applyFont="1" applyAlignment="1">
      <alignment wrapText="1"/>
    </xf>
    <xf numFmtId="0" fontId="12" fillId="0" borderId="0" xfId="0" applyFont="1" applyAlignment="1"/>
    <xf numFmtId="0" fontId="24" fillId="10" borderId="0" xfId="0" applyFont="1" applyFill="1" applyAlignment="1">
      <alignment horizontal="center" vertical="center"/>
    </xf>
    <xf numFmtId="0" fontId="25" fillId="10" borderId="0" xfId="0" applyFont="1" applyFill="1" applyAlignment="1">
      <alignment horizontal="center" vertical="center"/>
    </xf>
    <xf numFmtId="0" fontId="18" fillId="0" borderId="0" xfId="0" applyFont="1" applyAlignment="1">
      <alignment horizontal="left" vertical="center" wrapText="1"/>
    </xf>
    <xf numFmtId="0" fontId="18" fillId="0" borderId="0" xfId="0" applyFont="1" applyAlignment="1">
      <alignment vertical="center" wrapText="1"/>
    </xf>
    <xf numFmtId="0" fontId="7" fillId="3" borderId="0" xfId="0" applyFont="1" applyFill="1" applyAlignment="1">
      <alignment horizontal="center"/>
    </xf>
    <xf numFmtId="0" fontId="0" fillId="0" borderId="0" xfId="0" applyFont="1" applyAlignment="1">
      <alignment horizontal="left" vertical="center" wrapText="1"/>
    </xf>
    <xf numFmtId="0" fontId="17" fillId="4" borderId="19" xfId="0" applyFont="1" applyFill="1" applyBorder="1" applyAlignment="1">
      <alignment horizontal="left" wrapText="1"/>
    </xf>
    <xf numFmtId="0" fontId="1" fillId="0" borderId="19" xfId="0" applyFont="1" applyBorder="1"/>
    <xf numFmtId="0" fontId="18" fillId="0" borderId="0" xfId="0" applyFont="1" applyAlignment="1">
      <alignment horizontal="left" vertical="top" wrapText="1"/>
    </xf>
    <xf numFmtId="0" fontId="75" fillId="22" borderId="22" xfId="0" applyFont="1" applyFill="1" applyBorder="1" applyAlignment="1">
      <alignment horizontal="center"/>
    </xf>
    <xf numFmtId="0" fontId="1" fillId="0" borderId="23" xfId="0" applyFont="1" applyBorder="1"/>
    <xf numFmtId="0" fontId="1" fillId="0" borderId="24" xfId="0" applyFont="1" applyBorder="1"/>
    <xf numFmtId="0" fontId="75" fillId="23" borderId="22" xfId="0" applyFont="1" applyFill="1" applyBorder="1" applyAlignment="1">
      <alignment horizontal="center"/>
    </xf>
    <xf numFmtId="0" fontId="45" fillId="0" borderId="0" xfId="0" quotePrefix="1" applyFont="1" applyAlignment="1">
      <alignment horizontal="center" vertical="center" textRotation="255" wrapText="1"/>
    </xf>
    <xf numFmtId="0" fontId="83" fillId="0" borderId="0" xfId="0" applyFont="1" applyAlignment="1">
      <alignment horizontal="center" textRotation="255"/>
    </xf>
    <xf numFmtId="0" fontId="5" fillId="25" borderId="22" xfId="0" applyFont="1" applyFill="1" applyBorder="1" applyAlignment="1">
      <alignment horizontal="center"/>
    </xf>
    <xf numFmtId="0" fontId="5" fillId="26" borderId="22" xfId="0" applyFont="1" applyFill="1" applyBorder="1" applyAlignment="1">
      <alignment horizontal="center"/>
    </xf>
    <xf numFmtId="0" fontId="93" fillId="10" borderId="0" xfId="0" applyFont="1" applyFill="1" applyAlignment="1">
      <alignment horizontal="center"/>
    </xf>
    <xf numFmtId="0" fontId="75" fillId="28" borderId="22" xfId="0" applyFont="1" applyFill="1" applyBorder="1" applyAlignment="1">
      <alignment horizontal="center"/>
    </xf>
    <xf numFmtId="0" fontId="0" fillId="0" borderId="4" xfId="0" applyFont="1" applyFill="1" applyBorder="1" applyAlignment="1">
      <alignment horizontal="left" wrapText="1"/>
    </xf>
    <xf numFmtId="0" fontId="0" fillId="29" borderId="4" xfId="0" applyFont="1" applyFill="1" applyBorder="1" applyAlignment="1">
      <alignment horizontal="left" wrapText="1"/>
    </xf>
    <xf numFmtId="0" fontId="5" fillId="0" borderId="0" xfId="0" applyFont="1" applyFill="1" applyAlignment="1">
      <alignment horizontal="left" vertical="center"/>
    </xf>
    <xf numFmtId="0" fontId="5" fillId="0" borderId="0" xfId="0" applyFont="1" applyFill="1"/>
    <xf numFmtId="0" fontId="107" fillId="0" borderId="0" xfId="0" applyFont="1" applyAlignment="1"/>
    <xf numFmtId="0" fontId="107" fillId="0" borderId="30" xfId="0" applyFont="1" applyBorder="1" applyAlignment="1">
      <alignment horizontal="left" vertical="center" wrapText="1"/>
    </xf>
    <xf numFmtId="0" fontId="107" fillId="5" borderId="31" xfId="0" applyFont="1" applyFill="1" applyBorder="1" applyAlignment="1">
      <alignment horizontal="left" vertical="center" wrapText="1"/>
    </xf>
    <xf numFmtId="0" fontId="107" fillId="0" borderId="31" xfId="0" applyFont="1" applyBorder="1" applyAlignment="1">
      <alignment horizontal="left" vertical="center" wrapText="1"/>
    </xf>
    <xf numFmtId="0" fontId="107" fillId="5" borderId="32" xfId="0" applyFont="1" applyFill="1" applyBorder="1" applyAlignment="1">
      <alignment horizontal="left" vertical="center" wrapText="1"/>
    </xf>
    <xf numFmtId="0" fontId="107" fillId="0" borderId="34" xfId="0" applyFont="1" applyBorder="1" applyAlignment="1">
      <alignment horizontal="left" vertical="center" wrapText="1"/>
    </xf>
    <xf numFmtId="0" fontId="107" fillId="5" borderId="34" xfId="0" applyFont="1" applyFill="1" applyBorder="1" applyAlignment="1">
      <alignment horizontal="left" vertical="center" wrapText="1"/>
    </xf>
    <xf numFmtId="0" fontId="107" fillId="0" borderId="33" xfId="0" applyFont="1" applyBorder="1" applyAlignment="1">
      <alignment horizontal="left" vertical="center" wrapText="1"/>
    </xf>
    <xf numFmtId="0" fontId="108" fillId="0" borderId="31" xfId="0" applyFont="1" applyBorder="1" applyAlignment="1">
      <alignment horizontal="left" vertical="center" wrapText="1"/>
    </xf>
    <xf numFmtId="0" fontId="108" fillId="5" borderId="31" xfId="0" applyFont="1" applyFill="1" applyBorder="1" applyAlignment="1">
      <alignment horizontal="left" vertical="center" wrapText="1"/>
    </xf>
    <xf numFmtId="0" fontId="108" fillId="0" borderId="33" xfId="0" applyFont="1" applyBorder="1" applyAlignment="1">
      <alignment horizontal="left" vertical="center" wrapText="1"/>
    </xf>
    <xf numFmtId="0" fontId="109" fillId="0" borderId="31" xfId="0" applyFont="1" applyBorder="1" applyAlignment="1">
      <alignment horizontal="left" vertical="center" wrapText="1"/>
    </xf>
    <xf numFmtId="0" fontId="107" fillId="0" borderId="0" xfId="0" applyFont="1"/>
    <xf numFmtId="0" fontId="107" fillId="0" borderId="0" xfId="0" applyFont="1" applyAlignment="1">
      <alignment wrapText="1"/>
    </xf>
    <xf numFmtId="0" fontId="110" fillId="3" borderId="13" xfId="0" applyFont="1" applyFill="1" applyBorder="1" applyAlignment="1">
      <alignment horizontal="center" wrapText="1"/>
    </xf>
  </cellXfs>
  <cellStyles count="1">
    <cellStyle name="Normal" xfId="0" builtinId="0"/>
  </cellStyles>
  <dxfs count="5">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2">
    <tableStyle name="12. Program Packages-style" pivot="0" count="3" xr9:uid="{00000000-0011-0000-FFFF-FFFF00000000}">
      <tableStyleElement type="headerRow" dxfId="4"/>
      <tableStyleElement type="firstRowStripe" dxfId="3"/>
      <tableStyleElement type="secondRowStripe" dxfId="2"/>
    </tableStyle>
    <tableStyle name="12. Program Packages-style 2" pivot="0" count="2" xr9:uid="{00000000-0011-0000-FFFF-FFFF01000000}">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doi.org/10.1186/s12889-018-5789-7"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85725</xdr:colOff>
      <xdr:row>1</xdr:row>
      <xdr:rowOff>0</xdr:rowOff>
    </xdr:from>
    <xdr:ext cx="4686300" cy="1066800"/>
    <xdr:sp macro="" textlink="">
      <xdr:nvSpPr>
        <xdr:cNvPr id="3" name="Shape 3">
          <a:extLst>
            <a:ext uri="{FF2B5EF4-FFF2-40B4-BE49-F238E27FC236}">
              <a16:creationId xmlns:a16="http://schemas.microsoft.com/office/drawing/2014/main" id="{00000000-0008-0000-0000-000003000000}"/>
            </a:ext>
          </a:extLst>
        </xdr:cNvPr>
        <xdr:cNvSpPr/>
      </xdr:nvSpPr>
      <xdr:spPr>
        <a:xfrm>
          <a:off x="3012375" y="3256125"/>
          <a:ext cx="4667250" cy="104775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3F3F3F"/>
            </a:buClr>
            <a:buSzPts val="1800"/>
            <a:buFont typeface="Arial"/>
            <a:buNone/>
          </a:pPr>
          <a:r>
            <a:rPr lang="en-US" sz="1800" b="1" i="0" u="none" strike="noStrike" cap="none">
              <a:solidFill>
                <a:srgbClr val="38761D"/>
              </a:solidFill>
              <a:latin typeface="Arial"/>
              <a:ea typeface="Arial"/>
              <a:cs typeface="Arial"/>
              <a:sym typeface="Arial"/>
            </a:rPr>
            <a:t>Planning for improved Adolescent Girls and Young Women (AGYW) Programming in South Africa</a:t>
          </a:r>
          <a:endParaRPr sz="1400">
            <a:solidFill>
              <a:srgbClr val="38761D"/>
            </a:solidFill>
          </a:endParaRPr>
        </a:p>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95250</xdr:colOff>
      <xdr:row>6</xdr:row>
      <xdr:rowOff>28575</xdr:rowOff>
    </xdr:from>
    <xdr:ext cx="2362200" cy="504825"/>
    <xdr:sp macro="" textlink="">
      <xdr:nvSpPr>
        <xdr:cNvPr id="4" name="Shape 4">
          <a:extLst>
            <a:ext uri="{FF2B5EF4-FFF2-40B4-BE49-F238E27FC236}">
              <a16:creationId xmlns:a16="http://schemas.microsoft.com/office/drawing/2014/main" id="{00000000-0008-0000-0000-000004000000}"/>
            </a:ext>
          </a:extLst>
        </xdr:cNvPr>
        <xdr:cNvSpPr/>
      </xdr:nvSpPr>
      <xdr:spPr>
        <a:xfrm>
          <a:off x="4174425" y="3537113"/>
          <a:ext cx="2343150" cy="4857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3F3F3F"/>
            </a:buClr>
            <a:buSzPts val="1400"/>
            <a:buFont typeface="Arial"/>
            <a:buNone/>
          </a:pPr>
          <a:r>
            <a:rPr lang="en-US" sz="1400" i="1">
              <a:solidFill>
                <a:srgbClr val="3F3F3F"/>
              </a:solidFill>
            </a:rPr>
            <a:t>23 February 2021</a:t>
          </a:r>
          <a:r>
            <a:rPr lang="en-US" sz="1400" i="1">
              <a:solidFill>
                <a:srgbClr val="3F3F3F"/>
              </a:solidFill>
              <a:latin typeface="Arial"/>
              <a:ea typeface="Arial"/>
              <a:cs typeface="Arial"/>
              <a:sym typeface="Arial"/>
            </a:rPr>
            <a:t> </a:t>
          </a:r>
          <a:endParaRPr sz="1400" i="1">
            <a:solidFill>
              <a:srgbClr val="3F3F3F"/>
            </a:solidFill>
          </a:endParaRPr>
        </a:p>
        <a:p>
          <a:pPr marL="0" lvl="0" indent="0" algn="l" rtl="0">
            <a:spcBef>
              <a:spcPts val="0"/>
            </a:spcBef>
            <a:spcAft>
              <a:spcPts val="0"/>
            </a:spcAft>
            <a:buClr>
              <a:srgbClr val="3F3F3F"/>
            </a:buClr>
            <a:buSzPts val="1400"/>
            <a:buFont typeface="Arial"/>
            <a:buNone/>
          </a:pPr>
          <a:r>
            <a:rPr lang="en-US" sz="1400" i="1">
              <a:solidFill>
                <a:srgbClr val="3F3F3F"/>
              </a:solidFill>
            </a:rPr>
            <a:t>Final</a:t>
          </a:r>
          <a:endParaRPr sz="1400" i="1">
            <a:solidFill>
              <a:srgbClr val="3F3F3F"/>
            </a:solidFill>
          </a:endParaRPr>
        </a:p>
      </xdr:txBody>
    </xdr:sp>
    <xdr:clientData fLocksWithSheet="0"/>
  </xdr:oneCellAnchor>
  <xdr:oneCellAnchor>
    <xdr:from>
      <xdr:col>0</xdr:col>
      <xdr:colOff>28575</xdr:colOff>
      <xdr:row>9</xdr:row>
      <xdr:rowOff>76200</xdr:rowOff>
    </xdr:from>
    <xdr:ext cx="4610100" cy="4543425"/>
    <xdr:sp macro="" textlink="">
      <xdr:nvSpPr>
        <xdr:cNvPr id="5" name="Shape 5">
          <a:extLst>
            <a:ext uri="{FF2B5EF4-FFF2-40B4-BE49-F238E27FC236}">
              <a16:creationId xmlns:a16="http://schemas.microsoft.com/office/drawing/2014/main" id="{00000000-0008-0000-0000-000005000000}"/>
            </a:ext>
          </a:extLst>
        </xdr:cNvPr>
        <xdr:cNvSpPr/>
      </xdr:nvSpPr>
      <xdr:spPr>
        <a:xfrm>
          <a:off x="3050475" y="1517813"/>
          <a:ext cx="4591050" cy="45243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3F3F3F"/>
            </a:buClr>
            <a:buSzPts val="1100"/>
            <a:buFont typeface="Arial"/>
            <a:buNone/>
          </a:pPr>
          <a:r>
            <a:rPr lang="en-US" sz="1100">
              <a:solidFill>
                <a:srgbClr val="3F3F3F"/>
              </a:solidFill>
            </a:rPr>
            <a:t>From July to February 2021, Genesis Analytics undertook a landscaping analysis of HIV prevention programmes for adolescent girls and you women (AGYW) in South Africa. </a:t>
          </a:r>
          <a:endParaRPr sz="1400"/>
        </a:p>
        <a:p>
          <a:pPr marL="0" lvl="0" indent="0" algn="l" rtl="0">
            <a:spcBef>
              <a:spcPts val="0"/>
            </a:spcBef>
            <a:spcAft>
              <a:spcPts val="0"/>
            </a:spcAft>
            <a:buSzPts val="1100"/>
            <a:buFont typeface="Arial"/>
            <a:buNone/>
          </a:pPr>
          <a:endParaRPr sz="1100" i="0" u="none" strike="noStrike">
            <a:solidFill>
              <a:srgbClr val="3F3F3F"/>
            </a:solidFill>
          </a:endParaRPr>
        </a:p>
        <a:p>
          <a:pPr marL="0" lvl="0" indent="0" algn="l" rtl="0">
            <a:spcBef>
              <a:spcPts val="0"/>
            </a:spcBef>
            <a:spcAft>
              <a:spcPts val="0"/>
            </a:spcAft>
            <a:buClr>
              <a:srgbClr val="3F3F3F"/>
            </a:buClr>
            <a:buSzPts val="1100"/>
            <a:buFont typeface="Arial"/>
            <a:buNone/>
          </a:pPr>
          <a:r>
            <a:rPr lang="en-US" sz="1100" i="0" u="none" strike="noStrike">
              <a:solidFill>
                <a:srgbClr val="3F3F3F"/>
              </a:solidFill>
            </a:rPr>
            <a:t>This </a:t>
          </a:r>
          <a:r>
            <a:rPr lang="en-US" sz="1100">
              <a:solidFill>
                <a:srgbClr val="3F3F3F"/>
              </a:solidFill>
            </a:rPr>
            <a:t>tool</a:t>
          </a:r>
          <a:r>
            <a:rPr lang="en-US" sz="1100" i="0" u="none" strike="noStrike">
              <a:solidFill>
                <a:srgbClr val="3F3F3F"/>
              </a:solidFill>
            </a:rPr>
            <a:t> provides a summary of AGYW HIV prevention </a:t>
          </a:r>
          <a:r>
            <a:rPr lang="en-US" sz="1100">
              <a:solidFill>
                <a:srgbClr val="3F3F3F"/>
              </a:solidFill>
            </a:rPr>
            <a:t>research</a:t>
          </a:r>
          <a:r>
            <a:rPr lang="en-US" sz="1100" i="0" u="none" strike="noStrike">
              <a:solidFill>
                <a:srgbClr val="3F3F3F"/>
              </a:solidFill>
            </a:rPr>
            <a:t> studie</a:t>
          </a:r>
          <a:r>
            <a:rPr lang="en-US" sz="1100">
              <a:solidFill>
                <a:srgbClr val="3F3F3F"/>
              </a:solidFill>
            </a:rPr>
            <a:t>s, evaluations and </a:t>
          </a:r>
          <a:r>
            <a:rPr lang="en-US" sz="1100" i="0" u="none" strike="noStrike">
              <a:solidFill>
                <a:srgbClr val="3F3F3F"/>
              </a:solidFill>
            </a:rPr>
            <a:t>programmes in South Africa in order to identify best practices </a:t>
          </a:r>
          <a:r>
            <a:rPr lang="en-US" sz="1100">
              <a:solidFill>
                <a:srgbClr val="3F3F3F"/>
              </a:solidFill>
            </a:rPr>
            <a:t>and challenges.</a:t>
          </a:r>
          <a:r>
            <a:rPr lang="en-US" sz="1100" i="0" u="none" strike="noStrike">
              <a:solidFill>
                <a:srgbClr val="3F3F3F"/>
              </a:solidFill>
            </a:rPr>
            <a:t> </a:t>
          </a:r>
          <a:r>
            <a:rPr lang="en-US" sz="1100" i="0" u="none" strike="noStrike">
              <a:solidFill>
                <a:srgbClr val="000000"/>
              </a:solidFill>
            </a:rPr>
            <a:t>	</a:t>
          </a:r>
          <a:endParaRPr sz="1400"/>
        </a:p>
        <a:p>
          <a:pPr marL="0" lvl="0" indent="0" algn="l" rtl="0">
            <a:spcBef>
              <a:spcPts val="0"/>
            </a:spcBef>
            <a:spcAft>
              <a:spcPts val="0"/>
            </a:spcAft>
            <a:buSzPts val="1100"/>
            <a:buFont typeface="Arial"/>
            <a:buNone/>
          </a:pPr>
          <a:endParaRPr sz="1100">
            <a:solidFill>
              <a:srgbClr val="3F3F3F"/>
            </a:solidFill>
          </a:endParaRPr>
        </a:p>
        <a:p>
          <a:pPr marL="0" lvl="0" indent="0" algn="l" rtl="0">
            <a:spcBef>
              <a:spcPts val="0"/>
            </a:spcBef>
            <a:spcAft>
              <a:spcPts val="0"/>
            </a:spcAft>
            <a:buSzPts val="1100"/>
            <a:buFont typeface="Arial"/>
            <a:buNone/>
          </a:pPr>
          <a:endParaRPr sz="1100"/>
        </a:p>
        <a:p>
          <a:pPr marL="0" lvl="0" indent="0" algn="l" rtl="0">
            <a:spcBef>
              <a:spcPts val="0"/>
            </a:spcBef>
            <a:spcAft>
              <a:spcPts val="0"/>
            </a:spcAft>
            <a:buClr>
              <a:srgbClr val="3F3F3F"/>
            </a:buClr>
            <a:buSzPts val="1100"/>
            <a:buFont typeface="Arial"/>
            <a:buNone/>
          </a:pPr>
          <a:endParaRPr sz="1100" i="1">
            <a:solidFill>
              <a:srgbClr val="3F3F3F"/>
            </a:solidFill>
          </a:endParaRPr>
        </a:p>
        <a:p>
          <a:pPr marL="0" lvl="0" indent="0" algn="l" rtl="0">
            <a:spcBef>
              <a:spcPts val="0"/>
            </a:spcBef>
            <a:spcAft>
              <a:spcPts val="0"/>
            </a:spcAft>
            <a:buClr>
              <a:srgbClr val="3F3F3F"/>
            </a:buClr>
            <a:buSzPts val="1100"/>
            <a:buFont typeface="Arial"/>
            <a:buNone/>
          </a:pPr>
          <a:endParaRPr sz="1100" i="1">
            <a:solidFill>
              <a:srgbClr val="3F3F3F"/>
            </a:solidFill>
          </a:endParaRPr>
        </a:p>
        <a:p>
          <a:pPr marL="0" lvl="0" indent="0" algn="l" rtl="0">
            <a:spcBef>
              <a:spcPts val="0"/>
            </a:spcBef>
            <a:spcAft>
              <a:spcPts val="0"/>
            </a:spcAft>
            <a:buSzPts val="1100"/>
            <a:buFont typeface="Arial"/>
            <a:buNone/>
          </a:pPr>
          <a:endParaRPr sz="1100" i="1">
            <a:solidFill>
              <a:srgbClr val="3F3F3F"/>
            </a:solidFill>
          </a:endParaRPr>
        </a:p>
      </xdr:txBody>
    </xdr:sp>
    <xdr:clientData fLocksWithSheet="0"/>
  </xdr:oneCellAnchor>
  <xdr:oneCellAnchor>
    <xdr:from>
      <xdr:col>7</xdr:col>
      <xdr:colOff>361950</xdr:colOff>
      <xdr:row>1</xdr:row>
      <xdr:rowOff>57150</xdr:rowOff>
    </xdr:from>
    <xdr:ext cx="2628900" cy="2686050"/>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628650</xdr:colOff>
      <xdr:row>35</xdr:row>
      <xdr:rowOff>19050</xdr:rowOff>
    </xdr:from>
    <xdr:ext cx="2628900" cy="1133475"/>
    <xdr:pic>
      <xdr:nvPicPr>
        <xdr:cNvPr id="6" name="image3.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400050</xdr:colOff>
      <xdr:row>35</xdr:row>
      <xdr:rowOff>19050</xdr:rowOff>
    </xdr:from>
    <xdr:ext cx="1971675" cy="742950"/>
    <xdr:pic>
      <xdr:nvPicPr>
        <xdr:cNvPr id="7" name="image1.png" descr="Bill and Melinda Gates Foundation CEO steps down - Gizchina.com"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11</xdr:row>
      <xdr:rowOff>142875</xdr:rowOff>
    </xdr:from>
    <xdr:ext cx="6753225" cy="4791075"/>
    <xdr:sp macro="" textlink="">
      <xdr:nvSpPr>
        <xdr:cNvPr id="7" name="Shape 7">
          <a:extLst>
            <a:ext uri="{FF2B5EF4-FFF2-40B4-BE49-F238E27FC236}">
              <a16:creationId xmlns:a16="http://schemas.microsoft.com/office/drawing/2014/main" id="{00000000-0008-0000-0600-000007000000}"/>
            </a:ext>
          </a:extLst>
        </xdr:cNvPr>
        <xdr:cNvSpPr txBox="1"/>
      </xdr:nvSpPr>
      <xdr:spPr>
        <a:xfrm>
          <a:off x="205850" y="539150"/>
          <a:ext cx="6734400" cy="47715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200" b="1"/>
            <a:t>**Method and Inclusion statement</a:t>
          </a:r>
          <a:endParaRPr sz="900" b="1"/>
        </a:p>
        <a:p>
          <a:pPr marL="0" lvl="0" indent="0" algn="l" rtl="0">
            <a:spcBef>
              <a:spcPts val="0"/>
            </a:spcBef>
            <a:spcAft>
              <a:spcPts val="0"/>
            </a:spcAft>
            <a:buNone/>
          </a:pPr>
          <a:endParaRPr sz="1100"/>
        </a:p>
        <a:p>
          <a:pPr marL="0" lvl="0" indent="0" algn="l" rtl="0">
            <a:spcBef>
              <a:spcPts val="0"/>
            </a:spcBef>
            <a:spcAft>
              <a:spcPts val="0"/>
            </a:spcAft>
            <a:buNone/>
          </a:pPr>
          <a:r>
            <a:rPr lang="en-US" sz="1100"/>
            <a:t>In compiling this list of Drivers of the HIV Epidemic in AGYW, the Genesis Analytics Team consulted and cross-referenced technical and programmatic guidance documents relevant to a global evidence base and South Africa’s context, including:</a:t>
          </a: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100"/>
            <a:t>South Africa’s National Strategic Plan on HIV, STIs and TB </a:t>
          </a: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100"/>
            <a:t>UNAIDS 2016 Guidance. HIV prevention among adolescent girls and young women, Putting HIV prevention among adolescent girls and young women on the Fast-Track and engaging men and boys. </a:t>
          </a: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100"/>
            <a:t>de Oliveira T, Kharsany AB, Gräf T, Cawood C, Khanyile D, Grobler A, Puren A, Madurai S, Baxter C, Karim QA, Karim SS. Transmission networks and risk of HIV infection in KwaZulu-Natal, South Africa: a community-wide phylogenetic study. Lancet HIV. 2017 Jan;4(1):e41-e50. doi: 10.1016/S2352-3018(16)30186-2. Epub 2016 Dec 1. PMID: 27914874; PMCID: PMC5479933</a:t>
          </a: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100"/>
            <a:t>Global Fund AGYW Programme Description (2019-2022)</a:t>
          </a:r>
          <a:br>
            <a:rPr lang="en-US" sz="1100"/>
          </a:br>
          <a:r>
            <a:rPr lang="en-US" sz="1100" i="1"/>
            <a:t>Unpublished</a:t>
          </a:r>
          <a:endParaRPr sz="1100" i="1"/>
        </a:p>
        <a:p>
          <a:pPr marL="0" lvl="0" indent="0" algn="l" rtl="0">
            <a:spcBef>
              <a:spcPts val="0"/>
            </a:spcBef>
            <a:spcAft>
              <a:spcPts val="0"/>
            </a:spcAft>
            <a:buNone/>
          </a:pPr>
          <a:endParaRPr sz="1100"/>
        </a:p>
        <a:p>
          <a:pPr marL="0" lvl="0" indent="0" algn="l" rtl="0">
            <a:spcBef>
              <a:spcPts val="0"/>
            </a:spcBef>
            <a:spcAft>
              <a:spcPts val="0"/>
            </a:spcAft>
            <a:buNone/>
          </a:pPr>
          <a:r>
            <a:rPr lang="en-US" sz="1100"/>
            <a:t>PEPFAR DREAMS Theory of Change</a:t>
          </a:r>
          <a:endParaRPr sz="1100"/>
        </a:p>
        <a:p>
          <a:pPr marL="0" lvl="0" indent="0" algn="l" rtl="0">
            <a:spcBef>
              <a:spcPts val="0"/>
            </a:spcBef>
            <a:spcAft>
              <a:spcPts val="0"/>
            </a:spcAft>
            <a:buNone/>
          </a:pPr>
          <a:r>
            <a:rPr lang="en-US" sz="1100" i="1"/>
            <a:t>Birdthistle, I., Schaffnit, S., Kwaro, D. et al. Evaluating the impact of the DREAMS partnership to reduce HIV incidence among adolescent girls and young women in four settings: a study protocol. BMC Public Health 18, 912 (2018). </a:t>
          </a:r>
          <a:r>
            <a:rPr lang="en-US" sz="1100" i="1" u="sng">
              <a:solidFill>
                <a:srgbClr val="000099"/>
              </a:solidFill>
              <a:hlinkClick xmlns:r="http://schemas.openxmlformats.org/officeDocument/2006/relationships" r:id="rId1"/>
            </a:rPr>
            <a:t>https://doi.org/10.1186/s12889-018-5789-7</a:t>
          </a:r>
          <a:endParaRPr sz="1100" i="1"/>
        </a:p>
        <a:p>
          <a:pPr marL="0" lvl="0" indent="0" algn="l" rtl="0">
            <a:spcBef>
              <a:spcPts val="0"/>
            </a:spcBef>
            <a:spcAft>
              <a:spcPts val="0"/>
            </a:spcAft>
            <a:buNone/>
          </a:pPr>
          <a:endParaRPr sz="1100" i="1"/>
        </a:p>
        <a:p>
          <a:pPr marL="0" lvl="0" indent="0" algn="l" rtl="0">
            <a:spcBef>
              <a:spcPts val="0"/>
            </a:spcBef>
            <a:spcAft>
              <a:spcPts val="0"/>
            </a:spcAft>
            <a:buNone/>
          </a:pPr>
          <a:r>
            <a:rPr lang="en-US" sz="1100" i="1"/>
            <a:t>Selin A, Delong SM, Julien, A, MacPhail C, Twine R, Hughes JP, Agyei Y, Hamilton EL, Khan K, Pettifor A (2019) Prevalence and Associations, by age group, of IPV among AGYW in rural South Africa, 2019.SAGE Open, 9(1).</a:t>
          </a:r>
          <a:endParaRPr sz="1100" i="1"/>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142875</xdr:colOff>
      <xdr:row>2</xdr:row>
      <xdr:rowOff>47625</xdr:rowOff>
    </xdr:from>
    <xdr:ext cx="7010400" cy="5410200"/>
    <xdr:pic>
      <xdr:nvPicPr>
        <xdr:cNvPr id="2" name="image4.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F3:J12" headerRowCount="0">
  <tableColumns count="5">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s>
  <tableStyleInfo name="12. Program Packages-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13:J13" headerRowCount="0">
  <tableColumns count="5">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s>
  <tableStyleInfo name="12. Program Packages-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hyperlink" Target="https://drive.google.com/drive/folders/1O5e4GH7LDxNdn_Rzjnpn7RfgHpNUWXX5?usp=sharing" TargetMode="External"/><Relationship Id="rId13" Type="http://schemas.openxmlformats.org/officeDocument/2006/relationships/hyperlink" Target="https://drive.google.com/drive/folders/1mOeSOgkPF5xg0PbRzxoe5Ti3Wn8SbOzJ?usp=sharing" TargetMode="External"/><Relationship Id="rId3" Type="http://schemas.openxmlformats.org/officeDocument/2006/relationships/hyperlink" Target="https://drive.google.com/drive/folders/1wioIneiaAj2aU6gnO1PdwqESbDqNBKZo?usp=sharing" TargetMode="External"/><Relationship Id="rId7" Type="http://schemas.openxmlformats.org/officeDocument/2006/relationships/hyperlink" Target="https://drive.google.com/drive/folders/1wioIneiaAj2aU6gnO1PdwqESbDqNBKZo?usp=sharing" TargetMode="External"/><Relationship Id="rId12" Type="http://schemas.openxmlformats.org/officeDocument/2006/relationships/hyperlink" Target="https://drive.google.com/drive/folders/1cnL36CMLb7dWx8XR8ppjBlzwhjDLZexN?usp=sharing" TargetMode="External"/><Relationship Id="rId2" Type="http://schemas.openxmlformats.org/officeDocument/2006/relationships/hyperlink" Target="https://drive.google.com/drive/folders/18hFW4V1YloHnXW1n_ZKOqDkPWXNgAHIj?usp=sharing" TargetMode="External"/><Relationship Id="rId16" Type="http://schemas.openxmlformats.org/officeDocument/2006/relationships/comments" Target="../comments3.xml"/><Relationship Id="rId1" Type="http://schemas.openxmlformats.org/officeDocument/2006/relationships/hyperlink" Target="https://drive.google.com/drive/folders/1_aoF7UDXvD3r42BT8dXH9zryt1WyT0yz?usp=sharing" TargetMode="External"/><Relationship Id="rId6" Type="http://schemas.openxmlformats.org/officeDocument/2006/relationships/hyperlink" Target="https://drive.google.com/drive/folders/1psd65gMvP0mo15qKZTcTEb0Th4iFzQa2?usp=sharing" TargetMode="External"/><Relationship Id="rId11" Type="http://schemas.openxmlformats.org/officeDocument/2006/relationships/hyperlink" Target="https://drive.google.com/drive/folders/10fGFGxoJNcUzYAxpNMj5O7ekeLwM6vG2?usp=sharing" TargetMode="External"/><Relationship Id="rId5" Type="http://schemas.openxmlformats.org/officeDocument/2006/relationships/hyperlink" Target="https://drive.google.com/drive/folders/1-v-RhsmClNg_BByN0vV3itsHRdtGalqs?usp=sharing" TargetMode="External"/><Relationship Id="rId15" Type="http://schemas.openxmlformats.org/officeDocument/2006/relationships/vmlDrawing" Target="../drawings/vmlDrawing3.vml"/><Relationship Id="rId10" Type="http://schemas.openxmlformats.org/officeDocument/2006/relationships/hyperlink" Target="https://drive.google.com/drive/folders/1ozHUUSwLAa_MVfnXw5eW95W_hZ0s4T_O?usp=sharing" TargetMode="External"/><Relationship Id="rId4" Type="http://schemas.openxmlformats.org/officeDocument/2006/relationships/hyperlink" Target="https://drive.google.com/drive/folders/1SfhWlISwnP2hgXkCHfhRLZtpAMqb-lMn?usp=sharing" TargetMode="External"/><Relationship Id="rId9" Type="http://schemas.openxmlformats.org/officeDocument/2006/relationships/hyperlink" Target="https://drive.google.com/drive/folders/1RNWT28qEvi5UX1dHadu_07YehK4RhxLm?usp=sharing" TargetMode="External"/><Relationship Id="rId14" Type="http://schemas.openxmlformats.org/officeDocument/2006/relationships/hyperlink" Target="https://drive.google.com/drive/folders/13wIbNPLQJ-cJY3HVDcdtfz8U9G_rUtHk?usp=sharin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drive.google.com/drive/folders/1O5e4GH7LDxNdn_Rzjnpn7RfgHpNUWXX5?usp=sharing" TargetMode="External"/><Relationship Id="rId13" Type="http://schemas.openxmlformats.org/officeDocument/2006/relationships/hyperlink" Target="https://drive.google.com/drive/folders/1mOeSOgkPF5xg0PbRzxoe5Ti3Wn8SbOzJ?usp=sharing" TargetMode="External"/><Relationship Id="rId3" Type="http://schemas.openxmlformats.org/officeDocument/2006/relationships/hyperlink" Target="https://drive.google.com/drive/folders/1wioIneiaAj2aU6gnO1PdwqESbDqNBKZo?usp=sharing" TargetMode="External"/><Relationship Id="rId7" Type="http://schemas.openxmlformats.org/officeDocument/2006/relationships/hyperlink" Target="https://drive.google.com/drive/folders/1wioIneiaAj2aU6gnO1PdwqESbDqNBKZo?usp=sharing" TargetMode="External"/><Relationship Id="rId12" Type="http://schemas.openxmlformats.org/officeDocument/2006/relationships/hyperlink" Target="https://drive.google.com/drive/folders/1cnL36CMLb7dWx8XR8ppjBlzwhjDLZexN?usp=sharing" TargetMode="External"/><Relationship Id="rId2" Type="http://schemas.openxmlformats.org/officeDocument/2006/relationships/hyperlink" Target="https://drive.google.com/drive/folders/18hFW4V1YloHnXW1n_ZKOqDkPWXNgAHIj?usp=sharing" TargetMode="External"/><Relationship Id="rId1" Type="http://schemas.openxmlformats.org/officeDocument/2006/relationships/hyperlink" Target="https://drive.google.com/drive/folders/1_aoF7UDXvD3r42BT8dXH9zryt1WyT0yz?usp=sharing" TargetMode="External"/><Relationship Id="rId6" Type="http://schemas.openxmlformats.org/officeDocument/2006/relationships/hyperlink" Target="https://drive.google.com/drive/folders/1psd65gMvP0mo15qKZTcTEb0Th4iFzQa2?usp=sharing" TargetMode="External"/><Relationship Id="rId11" Type="http://schemas.openxmlformats.org/officeDocument/2006/relationships/hyperlink" Target="https://drive.google.com/drive/folders/10fGFGxoJNcUzYAxpNMj5O7ekeLwM6vG2?usp=sharing" TargetMode="External"/><Relationship Id="rId5" Type="http://schemas.openxmlformats.org/officeDocument/2006/relationships/hyperlink" Target="https://drive.google.com/drive/folders/1-v-RhsmClNg_BByN0vV3itsHRdtGalqs?usp=sharing" TargetMode="External"/><Relationship Id="rId10" Type="http://schemas.openxmlformats.org/officeDocument/2006/relationships/hyperlink" Target="https://drive.google.com/drive/folders/1ozHUUSwLAa_MVfnXw5eW95W_hZ0s4T_O?usp=sharing" TargetMode="External"/><Relationship Id="rId4" Type="http://schemas.openxmlformats.org/officeDocument/2006/relationships/hyperlink" Target="https://drive.google.com/drive/folders/1SfhWlISwnP2hgXkCHfhRLZtpAMqb-lMn?usp=sharing" TargetMode="External"/><Relationship Id="rId9" Type="http://schemas.openxmlformats.org/officeDocument/2006/relationships/hyperlink" Target="https://drive.google.com/drive/folders/1RNWT28qEvi5UX1dHadu_07YehK4RhxLm?usp=sharing" TargetMode="External"/><Relationship Id="rId14" Type="http://schemas.openxmlformats.org/officeDocument/2006/relationships/hyperlink" Target="https://drive.google.com/drive/folders/13wIbNPLQJ-cJY3HVDcdtfz8U9G_rUtHk?usp=sharing"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O5e4GH7LDxNdn_Rzjnpn7RfgHpNUWXX5?usp=sharing" TargetMode="External"/><Relationship Id="rId13" Type="http://schemas.openxmlformats.org/officeDocument/2006/relationships/hyperlink" Target="https://drive.google.com/drive/folders/1mOeSOgkPF5xg0PbRzxoe5Ti3Wn8SbOzJ?usp=sharing" TargetMode="External"/><Relationship Id="rId3" Type="http://schemas.openxmlformats.org/officeDocument/2006/relationships/hyperlink" Target="https://drive.google.com/drive/folders/1wioIneiaAj2aU6gnO1PdwqESbDqNBKZo?usp=sharing" TargetMode="External"/><Relationship Id="rId7" Type="http://schemas.openxmlformats.org/officeDocument/2006/relationships/hyperlink" Target="https://drive.google.com/drive/folders/1wioIneiaAj2aU6gnO1PdwqESbDqNBKZo?usp=sharing" TargetMode="External"/><Relationship Id="rId12" Type="http://schemas.openxmlformats.org/officeDocument/2006/relationships/hyperlink" Target="https://drive.google.com/drive/folders/1cnL36CMLb7dWx8XR8ppjBlzwhjDLZexN?usp=sharing" TargetMode="External"/><Relationship Id="rId2" Type="http://schemas.openxmlformats.org/officeDocument/2006/relationships/hyperlink" Target="https://drive.google.com/drive/folders/18hFW4V1YloHnXW1n_ZKOqDkPWXNgAHIj?usp=sharing" TargetMode="External"/><Relationship Id="rId16" Type="http://schemas.openxmlformats.org/officeDocument/2006/relationships/comments" Target="../comments4.xml"/><Relationship Id="rId1" Type="http://schemas.openxmlformats.org/officeDocument/2006/relationships/hyperlink" Target="https://drive.google.com/drive/folders/1_aoF7UDXvD3r42BT8dXH9zryt1WyT0yz?usp=sharing" TargetMode="External"/><Relationship Id="rId6" Type="http://schemas.openxmlformats.org/officeDocument/2006/relationships/hyperlink" Target="https://drive.google.com/drive/folders/1psd65gMvP0mo15qKZTcTEb0Th4iFzQa2?usp=sharing" TargetMode="External"/><Relationship Id="rId11" Type="http://schemas.openxmlformats.org/officeDocument/2006/relationships/hyperlink" Target="https://drive.google.com/drive/folders/10fGFGxoJNcUzYAxpNMj5O7ekeLwM6vG2?usp=sharing" TargetMode="External"/><Relationship Id="rId5" Type="http://schemas.openxmlformats.org/officeDocument/2006/relationships/hyperlink" Target="https://drive.google.com/drive/folders/1-v-RhsmClNg_BByN0vV3itsHRdtGalqs?usp=sharing" TargetMode="External"/><Relationship Id="rId15" Type="http://schemas.openxmlformats.org/officeDocument/2006/relationships/vmlDrawing" Target="../drawings/vmlDrawing4.vml"/><Relationship Id="rId10" Type="http://schemas.openxmlformats.org/officeDocument/2006/relationships/hyperlink" Target="https://drive.google.com/drive/folders/1ozHUUSwLAa_MVfnXw5eW95W_hZ0s4T_O?usp=sharing" TargetMode="External"/><Relationship Id="rId4" Type="http://schemas.openxmlformats.org/officeDocument/2006/relationships/hyperlink" Target="https://drive.google.com/drive/folders/1SfhWlISwnP2hgXkCHfhRLZtpAMqb-lMn?usp=sharing" TargetMode="External"/><Relationship Id="rId9" Type="http://schemas.openxmlformats.org/officeDocument/2006/relationships/hyperlink" Target="https://drive.google.com/drive/folders/1RNWT28qEvi5UX1dHadu_07YehK4RhxLm?usp=sharing" TargetMode="External"/><Relationship Id="rId14" Type="http://schemas.openxmlformats.org/officeDocument/2006/relationships/hyperlink" Target="https://drive.google.com/drive/folders/13wIbNPLQJ-cJY3HVDcdtfz8U9G_rUtHk?usp=sharing"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drive.google.com/drive/folders/1O5e4GH7LDxNdn_Rzjnpn7RfgHpNUWXX5?usp=sharing" TargetMode="External"/><Relationship Id="rId13" Type="http://schemas.openxmlformats.org/officeDocument/2006/relationships/hyperlink" Target="https://drive.google.com/drive/folders/1mOeSOgkPF5xg0PbRzxoe5Ti3Wn8SbOzJ?usp=sharing" TargetMode="External"/><Relationship Id="rId3" Type="http://schemas.openxmlformats.org/officeDocument/2006/relationships/hyperlink" Target="https://drive.google.com/drive/folders/1wioIneiaAj2aU6gnO1PdwqESbDqNBKZo?usp=sharing" TargetMode="External"/><Relationship Id="rId7" Type="http://schemas.openxmlformats.org/officeDocument/2006/relationships/hyperlink" Target="https://drive.google.com/drive/folders/1wioIneiaAj2aU6gnO1PdwqESbDqNBKZo?usp=sharing" TargetMode="External"/><Relationship Id="rId12" Type="http://schemas.openxmlformats.org/officeDocument/2006/relationships/hyperlink" Target="https://drive.google.com/drive/folders/1cnL36CMLb7dWx8XR8ppjBlzwhjDLZexN?usp=sharing" TargetMode="External"/><Relationship Id="rId2" Type="http://schemas.openxmlformats.org/officeDocument/2006/relationships/hyperlink" Target="https://drive.google.com/drive/folders/18hFW4V1YloHnXW1n_ZKOqDkPWXNgAHIj?usp=sharing" TargetMode="External"/><Relationship Id="rId16" Type="http://schemas.openxmlformats.org/officeDocument/2006/relationships/comments" Target="../comments5.xml"/><Relationship Id="rId1" Type="http://schemas.openxmlformats.org/officeDocument/2006/relationships/hyperlink" Target="https://drive.google.com/drive/folders/1_aoF7UDXvD3r42BT8dXH9zryt1WyT0yz?usp=sharing" TargetMode="External"/><Relationship Id="rId6" Type="http://schemas.openxmlformats.org/officeDocument/2006/relationships/hyperlink" Target="https://drive.google.com/drive/folders/1psd65gMvP0mo15qKZTcTEb0Th4iFzQa2?usp=sharing" TargetMode="External"/><Relationship Id="rId11" Type="http://schemas.openxmlformats.org/officeDocument/2006/relationships/hyperlink" Target="https://drive.google.com/drive/folders/10fGFGxoJNcUzYAxpNMj5O7ekeLwM6vG2?usp=sharing" TargetMode="External"/><Relationship Id="rId5" Type="http://schemas.openxmlformats.org/officeDocument/2006/relationships/hyperlink" Target="https://drive.google.com/drive/folders/1-v-RhsmClNg_BByN0vV3itsHRdtGalqs?usp=sharing" TargetMode="External"/><Relationship Id="rId15" Type="http://schemas.openxmlformats.org/officeDocument/2006/relationships/vmlDrawing" Target="../drawings/vmlDrawing5.vml"/><Relationship Id="rId10" Type="http://schemas.openxmlformats.org/officeDocument/2006/relationships/hyperlink" Target="https://drive.google.com/drive/folders/1ozHUUSwLAa_MVfnXw5eW95W_hZ0s4T_O?usp=sharing" TargetMode="External"/><Relationship Id="rId4" Type="http://schemas.openxmlformats.org/officeDocument/2006/relationships/hyperlink" Target="https://drive.google.com/drive/folders/1SfhWlISwnP2hgXkCHfhRLZtpAMqb-lMn?usp=sharing" TargetMode="External"/><Relationship Id="rId9" Type="http://schemas.openxmlformats.org/officeDocument/2006/relationships/hyperlink" Target="https://drive.google.com/drive/folders/1RNWT28qEvi5UX1dHadu_07YehK4RhxLm?usp=sharing" TargetMode="External"/><Relationship Id="rId14" Type="http://schemas.openxmlformats.org/officeDocument/2006/relationships/hyperlink" Target="https://drive.google.com/drive/folders/13wIbNPLQJ-cJY3HVDcdtfz8U9G_rUtHk?usp=sharing"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drive/folders/1O5e4GH7LDxNdn_Rzjnpn7RfgHpNUWXX5?usp=sharing" TargetMode="External"/><Relationship Id="rId13" Type="http://schemas.openxmlformats.org/officeDocument/2006/relationships/hyperlink" Target="https://drive.google.com/drive/folders/1mOeSOgkPF5xg0PbRzxoe5Ti3Wn8SbOzJ?usp=sharing" TargetMode="External"/><Relationship Id="rId3" Type="http://schemas.openxmlformats.org/officeDocument/2006/relationships/hyperlink" Target="https://drive.google.com/drive/folders/1psd65gMvP0mo15qKZTcTEb0Th4iFzQa2?usp=sharing" TargetMode="External"/><Relationship Id="rId7" Type="http://schemas.openxmlformats.org/officeDocument/2006/relationships/hyperlink" Target="https://drive.google.com/drive/folders/1wioIneiaAj2aU6gnO1PdwqESbDqNBKZo?usp=sharing" TargetMode="External"/><Relationship Id="rId12" Type="http://schemas.openxmlformats.org/officeDocument/2006/relationships/hyperlink" Target="https://drive.google.com/drive/folders/1cnL36CMLb7dWx8XR8ppjBlzwhjDLZexN?usp=sharing" TargetMode="External"/><Relationship Id="rId2" Type="http://schemas.openxmlformats.org/officeDocument/2006/relationships/hyperlink" Target="https://drive.google.com/drive/folders/1-v-RhsmClNg_BByN0vV3itsHRdtGalqs?usp=sharing" TargetMode="External"/><Relationship Id="rId16" Type="http://schemas.openxmlformats.org/officeDocument/2006/relationships/comments" Target="../comments6.xml"/><Relationship Id="rId1" Type="http://schemas.openxmlformats.org/officeDocument/2006/relationships/hyperlink" Target="https://drive.google.com/drive/folders/1SfhWlISwnP2hgXkCHfhRLZtpAMqb-lMn?usp=sharing" TargetMode="External"/><Relationship Id="rId6" Type="http://schemas.openxmlformats.org/officeDocument/2006/relationships/hyperlink" Target="https://drive.google.com/drive/folders/18hFW4V1YloHnXW1n_ZKOqDkPWXNgAHIj?usp=sharing" TargetMode="External"/><Relationship Id="rId11" Type="http://schemas.openxmlformats.org/officeDocument/2006/relationships/hyperlink" Target="https://drive.google.com/drive/folders/10fGFGxoJNcUzYAxpNMj5O7ekeLwM6vG2?usp=sharing" TargetMode="External"/><Relationship Id="rId5" Type="http://schemas.openxmlformats.org/officeDocument/2006/relationships/hyperlink" Target="https://drive.google.com/drive/folders/1_aoF7UDXvD3r42BT8dXH9zryt1WyT0yz?usp=sharing" TargetMode="External"/><Relationship Id="rId15" Type="http://schemas.openxmlformats.org/officeDocument/2006/relationships/vmlDrawing" Target="../drawings/vmlDrawing6.vml"/><Relationship Id="rId10" Type="http://schemas.openxmlformats.org/officeDocument/2006/relationships/hyperlink" Target="https://drive.google.com/drive/folders/1ozHUUSwLAa_MVfnXw5eW95W_hZ0s4T_O?usp=sharing" TargetMode="External"/><Relationship Id="rId4" Type="http://schemas.openxmlformats.org/officeDocument/2006/relationships/hyperlink" Target="https://drive.google.com/drive/folders/1wioIneiaAj2aU6gnO1PdwqESbDqNBKZo?usp=sharing" TargetMode="External"/><Relationship Id="rId9" Type="http://schemas.openxmlformats.org/officeDocument/2006/relationships/hyperlink" Target="https://drive.google.com/drive/folders/1RNWT28qEvi5UX1dHadu_07YehK4RhxLm?usp=sharing" TargetMode="External"/><Relationship Id="rId14" Type="http://schemas.openxmlformats.org/officeDocument/2006/relationships/hyperlink" Target="https://drive.google.com/drive/folders/13wIbNPLQJ-cJY3HVDcdtfz8U9G_rUtHk?usp=sharing"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8" Type="http://schemas.openxmlformats.org/officeDocument/2006/relationships/hyperlink" Target="https://drive.google.com/drive/folders/1RNWT28qEvi5UX1dHadu_07YehK4RhxLm?usp=sharing" TargetMode="External"/><Relationship Id="rId13" Type="http://schemas.openxmlformats.org/officeDocument/2006/relationships/hyperlink" Target="https://drive.google.com/drive/folders/13wIbNPLQJ-cJY3HVDcdtfz8U9G_rUtHk?usp=sharing" TargetMode="External"/><Relationship Id="rId3" Type="http://schemas.openxmlformats.org/officeDocument/2006/relationships/hyperlink" Target="https://drive.google.com/drive/folders/1SfhWlISwnP2hgXkCHfhRLZtpAMqb-lMn?usp=sharing" TargetMode="External"/><Relationship Id="rId7" Type="http://schemas.openxmlformats.org/officeDocument/2006/relationships/hyperlink" Target="https://drive.google.com/drive/folders/1O5e4GH7LDxNdn_Rzjnpn7RfgHpNUWXX5?usp=sharing" TargetMode="External"/><Relationship Id="rId12" Type="http://schemas.openxmlformats.org/officeDocument/2006/relationships/hyperlink" Target="https://drive.google.com/drive/folders/1mOeSOgkPF5xg0PbRzxoe5Ti3Wn8SbOzJ?usp=sharing" TargetMode="External"/><Relationship Id="rId2" Type="http://schemas.openxmlformats.org/officeDocument/2006/relationships/hyperlink" Target="https://drive.google.com/drive/folders/1wioIneiaAj2aU6gnO1PdwqESbDqNBKZo?usp=sharing" TargetMode="External"/><Relationship Id="rId1" Type="http://schemas.openxmlformats.org/officeDocument/2006/relationships/hyperlink" Target="https://drive.google.com/file/d/1rLA-yUUIy78IOs_xbuyksR2MWMgdxJyg/view?usp=sharing" TargetMode="External"/><Relationship Id="rId6" Type="http://schemas.openxmlformats.org/officeDocument/2006/relationships/hyperlink" Target="https://drive.google.com/drive/folders/1wioIneiaAj2aU6gnO1PdwqESbDqNBKZo?usp=sharing" TargetMode="External"/><Relationship Id="rId11" Type="http://schemas.openxmlformats.org/officeDocument/2006/relationships/hyperlink" Target="https://drive.google.com/drive/folders/1cnL36CMLb7dWx8XR8ppjBlzwhjDLZexN?usp=sharing" TargetMode="External"/><Relationship Id="rId5" Type="http://schemas.openxmlformats.org/officeDocument/2006/relationships/hyperlink" Target="https://drive.google.com/drive/folders/1psd65gMvP0mo15qKZTcTEb0Th4iFzQa2?usp=sharing" TargetMode="External"/><Relationship Id="rId15" Type="http://schemas.openxmlformats.org/officeDocument/2006/relationships/comments" Target="../comments7.xml"/><Relationship Id="rId10" Type="http://schemas.openxmlformats.org/officeDocument/2006/relationships/hyperlink" Target="https://drive.google.com/drive/folders/10fGFGxoJNcUzYAxpNMj5O7ekeLwM6vG2?usp=sharing" TargetMode="External"/><Relationship Id="rId4" Type="http://schemas.openxmlformats.org/officeDocument/2006/relationships/hyperlink" Target="https://drive.google.com/drive/folders/1-v-RhsmClNg_BByN0vV3itsHRdtGalqs?usp=sharing" TargetMode="External"/><Relationship Id="rId9" Type="http://schemas.openxmlformats.org/officeDocument/2006/relationships/hyperlink" Target="https://drive.google.com/drive/folders/1ozHUUSwLAa_MVfnXw5eW95W_hZ0s4T_O?usp=sharing" TargetMode="External"/><Relationship Id="rId14"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www.youngcarers.org.za/youthpulse" TargetMode="External"/><Relationship Id="rId7" Type="http://schemas.openxmlformats.org/officeDocument/2006/relationships/hyperlink" Target="http://www.aids.org.za/" TargetMode="External"/><Relationship Id="rId2" Type="http://schemas.openxmlformats.org/officeDocument/2006/relationships/hyperlink" Target="http://www.mzantsiwakho.org.za/about" TargetMode="External"/><Relationship Id="rId1" Type="http://schemas.openxmlformats.org/officeDocument/2006/relationships/hyperlink" Target="https://heybaby.org.za/the-study/" TargetMode="External"/><Relationship Id="rId6" Type="http://schemas.openxmlformats.org/officeDocument/2006/relationships/hyperlink" Target="https://www.tandfonline.com/doi/pdf/10.1016/S0968-8080%2806%2928269-7?needAccess=true" TargetMode="External"/><Relationship Id="rId5" Type="http://schemas.openxmlformats.org/officeDocument/2006/relationships/hyperlink" Target="https://www.avac.org/sites/default/files/u81/Breaking_the_Cycle_of_Transmission-Increasing_uptake_and_effective_use_of_HIV_prevention_among_high-risk_AGYW_in_SA-Quant_findings%26segmentation.pdf" TargetMode="External"/><Relationship Id="rId4" Type="http://schemas.openxmlformats.org/officeDocument/2006/relationships/hyperlink" Target="https://www.avac.org/sites/default/files/u3/AVAC_PMM_women_px_brief_Oct2017.pdf" TargetMode="External"/><Relationship Id="rId9"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8" Type="http://schemas.openxmlformats.org/officeDocument/2006/relationships/hyperlink" Target="https://drive.google.com/drive/folders/1O5e4GH7LDxNdn_Rzjnpn7RfgHpNUWXX5?usp=sharing" TargetMode="External"/><Relationship Id="rId13" Type="http://schemas.openxmlformats.org/officeDocument/2006/relationships/hyperlink" Target="https://drive.google.com/drive/folders/1mOeSOgkPF5xg0PbRzxoe5Ti3Wn8SbOzJ?usp=sharing" TargetMode="External"/><Relationship Id="rId3" Type="http://schemas.openxmlformats.org/officeDocument/2006/relationships/hyperlink" Target="https://drive.google.com/drive/folders/1wioIneiaAj2aU6gnO1PdwqESbDqNBKZo?usp=sharing" TargetMode="External"/><Relationship Id="rId7" Type="http://schemas.openxmlformats.org/officeDocument/2006/relationships/hyperlink" Target="https://drive.google.com/drive/folders/1wioIneiaAj2aU6gnO1PdwqESbDqNBKZo?usp=sharing" TargetMode="External"/><Relationship Id="rId12" Type="http://schemas.openxmlformats.org/officeDocument/2006/relationships/hyperlink" Target="https://drive.google.com/drive/folders/1cnL36CMLb7dWx8XR8ppjBlzwhjDLZexN?usp=sharing" TargetMode="External"/><Relationship Id="rId2" Type="http://schemas.openxmlformats.org/officeDocument/2006/relationships/hyperlink" Target="https://drive.google.com/drive/folders/18hFW4V1YloHnXW1n_ZKOqDkPWXNgAHIj?usp=sharing" TargetMode="External"/><Relationship Id="rId1" Type="http://schemas.openxmlformats.org/officeDocument/2006/relationships/hyperlink" Target="https://drive.google.com/drive/folders/1_aoF7UDXvD3r42BT8dXH9zryt1WyT0yz?usp=sharing" TargetMode="External"/><Relationship Id="rId6" Type="http://schemas.openxmlformats.org/officeDocument/2006/relationships/hyperlink" Target="https://drive.google.com/drive/folders/1psd65gMvP0mo15qKZTcTEb0Th4iFzQa2?usp=sharing" TargetMode="External"/><Relationship Id="rId11" Type="http://schemas.openxmlformats.org/officeDocument/2006/relationships/hyperlink" Target="https://drive.google.com/drive/folders/10fGFGxoJNcUzYAxpNMj5O7ekeLwM6vG2?usp=sharing" TargetMode="External"/><Relationship Id="rId5" Type="http://schemas.openxmlformats.org/officeDocument/2006/relationships/hyperlink" Target="https://drive.google.com/drive/folders/1-v-RhsmClNg_BByN0vV3itsHRdtGalqs?usp=sharing" TargetMode="External"/><Relationship Id="rId10" Type="http://schemas.openxmlformats.org/officeDocument/2006/relationships/hyperlink" Target="https://drive.google.com/drive/folders/1ozHUUSwLAa_MVfnXw5eW95W_hZ0s4T_O?usp=sharing" TargetMode="External"/><Relationship Id="rId4" Type="http://schemas.openxmlformats.org/officeDocument/2006/relationships/hyperlink" Target="https://drive.google.com/drive/folders/1SfhWlISwnP2hgXkCHfhRLZtpAMqb-lMn?usp=sharing" TargetMode="External"/><Relationship Id="rId9" Type="http://schemas.openxmlformats.org/officeDocument/2006/relationships/hyperlink" Target="https://drive.google.com/drive/folders/1RNWT28qEvi5UX1dHadu_07YehK4RhxLm?usp=sharing" TargetMode="External"/><Relationship Id="rId14" Type="http://schemas.openxmlformats.org/officeDocument/2006/relationships/hyperlink" Target="https://drive.google.com/drive/folders/13wIbNPLQJ-cJY3HVDcdtfz8U9G_rUtHk?usp=sharin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who.int/en/news-room/fact-sheets/detail/violence-against-women" TargetMode="External"/><Relationship Id="rId7" Type="http://schemas.openxmlformats.org/officeDocument/2006/relationships/hyperlink" Target="https://www.thembisa.org/" TargetMode="External"/><Relationship Id="rId2" Type="http://schemas.openxmlformats.org/officeDocument/2006/relationships/hyperlink" Target="https://www.unaids.org/en/resources/presscentre/featurestories/2018/july/undetectable-untransmittable" TargetMode="External"/><Relationship Id="rId1" Type="http://schemas.openxmlformats.org/officeDocument/2006/relationships/hyperlink" Target="https://www.unaids.org/sites/default/files/media_asset/JC2007_Combination_Prevention_paper_en_0.pdf" TargetMode="External"/><Relationship Id="rId6" Type="http://schemas.openxmlformats.org/officeDocument/2006/relationships/hyperlink" Target="https://www.who.int/en/news-room/fact-sheets/detail/violence-against-women" TargetMode="External"/><Relationship Id="rId5" Type="http://schemas.openxmlformats.org/officeDocument/2006/relationships/hyperlink" Target="https://github.com/mrc-ide/naomi" TargetMode="External"/><Relationship Id="rId4" Type="http://schemas.openxmlformats.org/officeDocument/2006/relationships/hyperlink" Target="https://www.unicef-irc.org/publications/pdf/childrens_participation.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hyperlink" Target="http://www.hst.org.za/publications/South%20African%20Health%20Reviews/14_Twenty%20years%20of%20the%20female%20condom%20programme%20in%20South%20Africa_past_present_andfuture.pdf" TargetMode="External"/><Relationship Id="rId7" Type="http://schemas.openxmlformats.org/officeDocument/2006/relationships/hyperlink" Target="https://doi.org/10.1007/s10461-019-02576-8" TargetMode="External"/><Relationship Id="rId2" Type="http://schemas.openxmlformats.org/officeDocument/2006/relationships/hyperlink" Target="http://programme.aids2018.org/Abstract/Abstract/13449." TargetMode="External"/><Relationship Id="rId1" Type="http://schemas.openxmlformats.org/officeDocument/2006/relationships/hyperlink" Target="https://www.dropbox.com/s/bsi2jxvlmh49w4w/00_Research%20and%20background.pdf?dl=0." TargetMode="External"/><Relationship Id="rId6" Type="http://schemas.openxmlformats.org/officeDocument/2006/relationships/hyperlink" Target="https://mtnstopshiv.org/sites/default/files/attachments/Understanding%20Consumer%20Preferences%20for%20Prevention%20Products.pdf." TargetMode="External"/><Relationship Id="rId5" Type="http://schemas.openxmlformats.org/officeDocument/2006/relationships/hyperlink" Target="https://doi.org/10.1371/journal.pone.0203208" TargetMode="External"/><Relationship Id="rId4" Type="http://schemas.openxmlformats.org/officeDocument/2006/relationships/hyperlink" Target="http://www.engagehcd.com/dpv-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00"/>
  <sheetViews>
    <sheetView tabSelected="1" workbookViewId="0">
      <selection activeCell="M17" sqref="M17"/>
    </sheetView>
  </sheetViews>
  <sheetFormatPr defaultColWidth="12.625" defaultRowHeight="15" customHeight="1"/>
  <cols>
    <col min="1" max="21" width="8.625" customWidth="1"/>
  </cols>
  <sheetData>
    <row r="1" spans="1:21" ht="14.25" customHeight="1">
      <c r="A1" s="585"/>
      <c r="B1" s="586"/>
      <c r="C1" s="586"/>
      <c r="D1" s="586"/>
      <c r="E1" s="586"/>
      <c r="F1" s="586"/>
      <c r="G1" s="586"/>
      <c r="H1" s="586"/>
      <c r="I1" s="586"/>
      <c r="J1" s="586"/>
      <c r="K1" s="587"/>
      <c r="L1" s="1"/>
      <c r="M1" s="1"/>
      <c r="N1" s="1"/>
      <c r="O1" s="1"/>
      <c r="P1" s="1"/>
      <c r="Q1" s="1"/>
      <c r="R1" s="1"/>
      <c r="S1" s="1"/>
      <c r="T1" s="1"/>
      <c r="U1" s="1"/>
    </row>
    <row r="2" spans="1:21" ht="14.25" customHeight="1">
      <c r="A2" s="588"/>
      <c r="B2" s="589"/>
      <c r="C2" s="589"/>
      <c r="D2" s="589"/>
      <c r="E2" s="589"/>
      <c r="F2" s="589"/>
      <c r="G2" s="589"/>
      <c r="H2" s="589"/>
      <c r="I2" s="589"/>
      <c r="J2" s="589"/>
      <c r="K2" s="590"/>
      <c r="L2" s="1"/>
      <c r="M2" s="1"/>
      <c r="N2" s="1"/>
      <c r="O2" s="1"/>
      <c r="P2" s="1"/>
      <c r="Q2" s="1"/>
      <c r="R2" s="1"/>
      <c r="S2" s="1"/>
      <c r="T2" s="1"/>
      <c r="U2" s="1"/>
    </row>
    <row r="3" spans="1:21" ht="14.25" customHeight="1">
      <c r="A3" s="588"/>
      <c r="B3" s="589"/>
      <c r="C3" s="589"/>
      <c r="D3" s="589"/>
      <c r="E3" s="589"/>
      <c r="F3" s="589"/>
      <c r="G3" s="589"/>
      <c r="H3" s="589"/>
      <c r="I3" s="589"/>
      <c r="J3" s="589"/>
      <c r="K3" s="590"/>
      <c r="L3" s="1"/>
      <c r="M3" s="1"/>
      <c r="N3" s="1"/>
      <c r="O3" s="1"/>
      <c r="P3" s="1"/>
      <c r="Q3" s="1"/>
      <c r="R3" s="1"/>
      <c r="S3" s="1"/>
      <c r="T3" s="1"/>
      <c r="U3" s="1"/>
    </row>
    <row r="4" spans="1:21" ht="14.25" customHeight="1">
      <c r="A4" s="588"/>
      <c r="B4" s="589"/>
      <c r="C4" s="589"/>
      <c r="D4" s="589"/>
      <c r="E4" s="589"/>
      <c r="F4" s="589"/>
      <c r="G4" s="589"/>
      <c r="H4" s="589"/>
      <c r="I4" s="589"/>
      <c r="J4" s="589"/>
      <c r="K4" s="590"/>
      <c r="L4" s="1"/>
      <c r="M4" s="1"/>
      <c r="N4" s="1"/>
      <c r="O4" s="1"/>
      <c r="P4" s="1"/>
      <c r="Q4" s="1"/>
      <c r="R4" s="1"/>
      <c r="S4" s="1"/>
      <c r="T4" s="1"/>
      <c r="U4" s="1"/>
    </row>
    <row r="5" spans="1:21" ht="14.25" customHeight="1">
      <c r="A5" s="588"/>
      <c r="B5" s="589"/>
      <c r="C5" s="589"/>
      <c r="D5" s="589"/>
      <c r="E5" s="589"/>
      <c r="F5" s="589"/>
      <c r="G5" s="589"/>
      <c r="H5" s="589"/>
      <c r="I5" s="589"/>
      <c r="J5" s="589"/>
      <c r="K5" s="590"/>
      <c r="L5" s="1"/>
      <c r="M5" s="1"/>
      <c r="N5" s="1"/>
      <c r="O5" s="1"/>
      <c r="P5" s="1"/>
      <c r="Q5" s="1"/>
      <c r="R5" s="1"/>
      <c r="S5" s="1"/>
      <c r="T5" s="1"/>
      <c r="U5" s="1"/>
    </row>
    <row r="6" spans="1:21" ht="14.25" customHeight="1">
      <c r="A6" s="588"/>
      <c r="B6" s="589"/>
      <c r="C6" s="589"/>
      <c r="D6" s="589"/>
      <c r="E6" s="589"/>
      <c r="F6" s="589"/>
      <c r="G6" s="589"/>
      <c r="H6" s="589"/>
      <c r="I6" s="589"/>
      <c r="J6" s="589"/>
      <c r="K6" s="590"/>
      <c r="L6" s="1"/>
      <c r="M6" s="1"/>
      <c r="N6" s="1"/>
      <c r="O6" s="1"/>
      <c r="P6" s="1"/>
      <c r="Q6" s="1"/>
      <c r="R6" s="1"/>
      <c r="S6" s="1"/>
      <c r="T6" s="1"/>
      <c r="U6" s="1"/>
    </row>
    <row r="7" spans="1:21" ht="14.25" customHeight="1">
      <c r="A7" s="588"/>
      <c r="B7" s="589"/>
      <c r="C7" s="589"/>
      <c r="D7" s="589"/>
      <c r="E7" s="589"/>
      <c r="F7" s="589"/>
      <c r="G7" s="589"/>
      <c r="H7" s="589"/>
      <c r="I7" s="589"/>
      <c r="J7" s="589"/>
      <c r="K7" s="590"/>
      <c r="L7" s="1"/>
      <c r="M7" s="1"/>
      <c r="N7" s="1"/>
      <c r="O7" s="1"/>
      <c r="P7" s="1"/>
      <c r="Q7" s="1"/>
      <c r="R7" s="1"/>
      <c r="S7" s="1"/>
      <c r="T7" s="1"/>
      <c r="U7" s="1"/>
    </row>
    <row r="8" spans="1:21" ht="14.25" customHeight="1">
      <c r="A8" s="588"/>
      <c r="B8" s="589"/>
      <c r="C8" s="589"/>
      <c r="D8" s="589"/>
      <c r="E8" s="589"/>
      <c r="F8" s="589"/>
      <c r="G8" s="589"/>
      <c r="H8" s="589"/>
      <c r="I8" s="589"/>
      <c r="J8" s="589"/>
      <c r="K8" s="590"/>
      <c r="L8" s="1"/>
      <c r="M8" s="1"/>
      <c r="N8" s="1"/>
      <c r="O8" s="1"/>
      <c r="P8" s="1"/>
      <c r="Q8" s="1"/>
      <c r="R8" s="1"/>
      <c r="S8" s="1"/>
      <c r="T8" s="1"/>
      <c r="U8" s="1"/>
    </row>
    <row r="9" spans="1:21" ht="14.25" customHeight="1">
      <c r="A9" s="588"/>
      <c r="B9" s="589"/>
      <c r="C9" s="589"/>
      <c r="D9" s="589"/>
      <c r="E9" s="589"/>
      <c r="F9" s="589"/>
      <c r="G9" s="589"/>
      <c r="H9" s="589"/>
      <c r="I9" s="589"/>
      <c r="J9" s="589"/>
      <c r="K9" s="590"/>
      <c r="L9" s="1"/>
      <c r="M9" s="1"/>
      <c r="N9" s="1"/>
      <c r="O9" s="1"/>
      <c r="P9" s="1"/>
      <c r="Q9" s="1"/>
      <c r="R9" s="1"/>
      <c r="S9" s="1"/>
      <c r="T9" s="1"/>
      <c r="U9" s="1"/>
    </row>
    <row r="10" spans="1:21" ht="14.25" customHeight="1">
      <c r="A10" s="588"/>
      <c r="B10" s="589"/>
      <c r="C10" s="589"/>
      <c r="D10" s="589"/>
      <c r="E10" s="589"/>
      <c r="F10" s="589"/>
      <c r="G10" s="589"/>
      <c r="H10" s="589"/>
      <c r="I10" s="589"/>
      <c r="J10" s="589"/>
      <c r="K10" s="590"/>
      <c r="L10" s="1"/>
      <c r="M10" s="1"/>
      <c r="N10" s="1"/>
      <c r="O10" s="1"/>
      <c r="P10" s="1"/>
      <c r="Q10" s="1"/>
      <c r="R10" s="1"/>
      <c r="S10" s="1"/>
      <c r="T10" s="1"/>
      <c r="U10" s="1"/>
    </row>
    <row r="11" spans="1:21" ht="14.25" customHeight="1">
      <c r="A11" s="588"/>
      <c r="B11" s="589"/>
      <c r="C11" s="589"/>
      <c r="D11" s="589"/>
      <c r="E11" s="589"/>
      <c r="F11" s="589"/>
      <c r="G11" s="589"/>
      <c r="H11" s="589"/>
      <c r="I11" s="589"/>
      <c r="J11" s="589"/>
      <c r="K11" s="590"/>
      <c r="L11" s="1"/>
      <c r="M11" s="1"/>
      <c r="N11" s="1"/>
      <c r="O11" s="1"/>
      <c r="P11" s="1"/>
      <c r="Q11" s="1"/>
      <c r="R11" s="1"/>
      <c r="S11" s="1"/>
      <c r="T11" s="1"/>
      <c r="U11" s="1"/>
    </row>
    <row r="12" spans="1:21" ht="14.25" customHeight="1">
      <c r="A12" s="588"/>
      <c r="B12" s="589"/>
      <c r="C12" s="589"/>
      <c r="D12" s="589"/>
      <c r="E12" s="589"/>
      <c r="F12" s="589"/>
      <c r="G12" s="589"/>
      <c r="H12" s="589"/>
      <c r="I12" s="589"/>
      <c r="J12" s="589"/>
      <c r="K12" s="590"/>
      <c r="L12" s="1"/>
      <c r="M12" s="1"/>
      <c r="N12" s="1"/>
      <c r="O12" s="1"/>
      <c r="P12" s="1"/>
      <c r="Q12" s="1"/>
      <c r="R12" s="1"/>
      <c r="S12" s="1"/>
      <c r="T12" s="1"/>
      <c r="U12" s="1"/>
    </row>
    <row r="13" spans="1:21" ht="14.25" customHeight="1">
      <c r="A13" s="588"/>
      <c r="B13" s="589"/>
      <c r="C13" s="589"/>
      <c r="D13" s="589"/>
      <c r="E13" s="589"/>
      <c r="F13" s="589"/>
      <c r="G13" s="589"/>
      <c r="H13" s="589"/>
      <c r="I13" s="589"/>
      <c r="J13" s="589"/>
      <c r="K13" s="590"/>
      <c r="M13" s="1"/>
      <c r="N13" s="1"/>
      <c r="O13" s="1"/>
      <c r="P13" s="1"/>
      <c r="Q13" s="1"/>
      <c r="R13" s="1"/>
      <c r="S13" s="1"/>
      <c r="T13" s="1"/>
      <c r="U13" s="1"/>
    </row>
    <row r="14" spans="1:21" ht="14.25" customHeight="1">
      <c r="A14" s="588"/>
      <c r="B14" s="589"/>
      <c r="C14" s="589"/>
      <c r="D14" s="589"/>
      <c r="E14" s="589"/>
      <c r="F14" s="589"/>
      <c r="G14" s="589"/>
      <c r="H14" s="589"/>
      <c r="I14" s="589"/>
      <c r="J14" s="589"/>
      <c r="K14" s="590"/>
      <c r="L14" s="1"/>
      <c r="M14" s="1"/>
      <c r="N14" s="1"/>
      <c r="O14" s="1"/>
      <c r="P14" s="1"/>
      <c r="Q14" s="1"/>
      <c r="R14" s="1"/>
      <c r="S14" s="1"/>
      <c r="T14" s="1"/>
      <c r="U14" s="1"/>
    </row>
    <row r="15" spans="1:21" ht="14.25" customHeight="1">
      <c r="A15" s="588"/>
      <c r="B15" s="589"/>
      <c r="C15" s="589"/>
      <c r="D15" s="589"/>
      <c r="E15" s="589"/>
      <c r="F15" s="589"/>
      <c r="G15" s="589"/>
      <c r="H15" s="589"/>
      <c r="I15" s="589"/>
      <c r="J15" s="589"/>
      <c r="K15" s="590"/>
      <c r="L15" s="1"/>
      <c r="M15" s="1"/>
      <c r="N15" s="1"/>
      <c r="O15" s="1"/>
      <c r="P15" s="1"/>
      <c r="Q15" s="1"/>
      <c r="R15" s="1"/>
      <c r="S15" s="1"/>
      <c r="T15" s="1"/>
      <c r="U15" s="1"/>
    </row>
    <row r="16" spans="1:21" ht="14.25" customHeight="1">
      <c r="A16" s="588"/>
      <c r="B16" s="589"/>
      <c r="C16" s="589"/>
      <c r="D16" s="589"/>
      <c r="E16" s="589"/>
      <c r="F16" s="589"/>
      <c r="G16" s="589"/>
      <c r="H16" s="589"/>
      <c r="I16" s="589"/>
      <c r="J16" s="589"/>
      <c r="K16" s="590"/>
      <c r="L16" s="1"/>
      <c r="M16" s="1"/>
      <c r="N16" s="1"/>
      <c r="O16" s="1"/>
      <c r="P16" s="1"/>
      <c r="Q16" s="1"/>
      <c r="R16" s="1"/>
      <c r="S16" s="1"/>
      <c r="T16" s="1"/>
      <c r="U16" s="1"/>
    </row>
    <row r="17" spans="1:21" ht="14.25" customHeight="1">
      <c r="A17" s="588"/>
      <c r="B17" s="589"/>
      <c r="C17" s="589"/>
      <c r="D17" s="589"/>
      <c r="E17" s="589"/>
      <c r="F17" s="589"/>
      <c r="G17" s="589"/>
      <c r="H17" s="589"/>
      <c r="I17" s="589"/>
      <c r="J17" s="589"/>
      <c r="K17" s="590"/>
      <c r="L17" s="1"/>
      <c r="M17" s="1"/>
      <c r="N17" s="1"/>
      <c r="O17" s="1"/>
      <c r="P17" s="1"/>
      <c r="Q17" s="1"/>
      <c r="R17" s="1"/>
      <c r="S17" s="1"/>
      <c r="T17" s="1"/>
      <c r="U17" s="1"/>
    </row>
    <row r="18" spans="1:21" ht="14.25" customHeight="1">
      <c r="A18" s="588"/>
      <c r="B18" s="589"/>
      <c r="C18" s="589"/>
      <c r="D18" s="589"/>
      <c r="E18" s="589"/>
      <c r="F18" s="589"/>
      <c r="G18" s="589"/>
      <c r="H18" s="589"/>
      <c r="I18" s="589"/>
      <c r="J18" s="589"/>
      <c r="K18" s="590"/>
      <c r="L18" s="1"/>
      <c r="M18" s="1"/>
      <c r="N18" s="1"/>
      <c r="O18" s="1"/>
      <c r="P18" s="1"/>
      <c r="Q18" s="1"/>
      <c r="R18" s="1"/>
      <c r="S18" s="1"/>
      <c r="T18" s="1"/>
      <c r="U18" s="1"/>
    </row>
    <row r="19" spans="1:21" ht="14.25" customHeight="1">
      <c r="A19" s="588"/>
      <c r="B19" s="589"/>
      <c r="C19" s="589"/>
      <c r="D19" s="589"/>
      <c r="E19" s="589"/>
      <c r="F19" s="589"/>
      <c r="G19" s="589"/>
      <c r="H19" s="589"/>
      <c r="I19" s="589"/>
      <c r="J19" s="589"/>
      <c r="K19" s="590"/>
      <c r="L19" s="1"/>
      <c r="M19" s="1"/>
      <c r="N19" s="1"/>
      <c r="O19" s="1"/>
      <c r="P19" s="1"/>
      <c r="Q19" s="1"/>
      <c r="R19" s="1"/>
      <c r="S19" s="1"/>
      <c r="T19" s="1"/>
      <c r="U19" s="1"/>
    </row>
    <row r="20" spans="1:21" ht="14.25" customHeight="1">
      <c r="A20" s="588"/>
      <c r="B20" s="589"/>
      <c r="C20" s="589"/>
      <c r="D20" s="589"/>
      <c r="E20" s="589"/>
      <c r="F20" s="589"/>
      <c r="G20" s="589"/>
      <c r="H20" s="589"/>
      <c r="I20" s="589"/>
      <c r="J20" s="589"/>
      <c r="K20" s="590"/>
      <c r="L20" s="1"/>
      <c r="M20" s="1"/>
      <c r="N20" s="1"/>
      <c r="O20" s="1"/>
      <c r="P20" s="1"/>
      <c r="Q20" s="1"/>
      <c r="R20" s="1"/>
      <c r="S20" s="1"/>
      <c r="T20" s="1"/>
      <c r="U20" s="1"/>
    </row>
    <row r="21" spans="1:21" ht="14.25" customHeight="1">
      <c r="A21" s="588"/>
      <c r="B21" s="589"/>
      <c r="C21" s="589"/>
      <c r="D21" s="589"/>
      <c r="E21" s="589"/>
      <c r="F21" s="589"/>
      <c r="G21" s="589"/>
      <c r="H21" s="589"/>
      <c r="I21" s="589"/>
      <c r="J21" s="589"/>
      <c r="K21" s="590"/>
      <c r="L21" s="1"/>
      <c r="M21" s="1"/>
      <c r="N21" s="1"/>
      <c r="O21" s="1"/>
      <c r="P21" s="1"/>
      <c r="Q21" s="1"/>
      <c r="R21" s="1"/>
      <c r="S21" s="1"/>
      <c r="T21" s="1"/>
      <c r="U21" s="1"/>
    </row>
    <row r="22" spans="1:21" ht="14.25" customHeight="1">
      <c r="A22" s="591"/>
      <c r="B22" s="592"/>
      <c r="C22" s="592"/>
      <c r="D22" s="592"/>
      <c r="E22" s="592"/>
      <c r="F22" s="592"/>
      <c r="G22" s="592"/>
      <c r="H22" s="592"/>
      <c r="I22" s="592"/>
      <c r="J22" s="592"/>
      <c r="K22" s="593"/>
      <c r="L22" s="1"/>
      <c r="M22" s="1"/>
      <c r="N22" s="1"/>
      <c r="O22" s="1"/>
      <c r="P22" s="1"/>
      <c r="Q22" s="1"/>
      <c r="R22" s="1"/>
      <c r="S22" s="1"/>
      <c r="T22" s="1"/>
      <c r="U22" s="1"/>
    </row>
    <row r="23" spans="1:21" ht="14.25" customHeight="1">
      <c r="A23" s="1"/>
      <c r="B23" s="1"/>
      <c r="C23" s="1"/>
      <c r="D23" s="1"/>
      <c r="E23" s="1"/>
      <c r="F23" s="1"/>
      <c r="G23" s="1"/>
      <c r="H23" s="1"/>
      <c r="I23" s="1"/>
      <c r="J23" s="1"/>
      <c r="K23" s="1"/>
      <c r="L23" s="1"/>
      <c r="M23" s="1"/>
      <c r="N23" s="1"/>
      <c r="O23" s="1"/>
      <c r="P23" s="1"/>
      <c r="Q23" s="1"/>
      <c r="R23" s="1"/>
      <c r="S23" s="1"/>
      <c r="T23" s="1"/>
      <c r="U23" s="1"/>
    </row>
    <row r="24" spans="1:21" ht="14.25" customHeight="1">
      <c r="A24" s="1"/>
      <c r="B24" s="1"/>
      <c r="C24" s="1"/>
      <c r="D24" s="1"/>
      <c r="E24" s="1"/>
      <c r="F24" s="1"/>
      <c r="G24" s="1"/>
      <c r="H24" s="1"/>
      <c r="I24" s="1"/>
      <c r="J24" s="1"/>
      <c r="K24" s="1"/>
      <c r="L24" s="1"/>
      <c r="M24" s="1"/>
      <c r="N24" s="1"/>
      <c r="O24" s="1"/>
      <c r="P24" s="1"/>
      <c r="Q24" s="1"/>
      <c r="R24" s="1"/>
      <c r="S24" s="1"/>
      <c r="T24" s="1"/>
      <c r="U24" s="1"/>
    </row>
    <row r="25" spans="1:21" ht="14.25" customHeight="1">
      <c r="A25" s="1"/>
      <c r="B25" s="1"/>
      <c r="C25" s="1"/>
      <c r="D25" s="1"/>
      <c r="E25" s="1"/>
      <c r="F25" s="1"/>
      <c r="G25" s="1"/>
      <c r="H25" s="1"/>
      <c r="I25" s="1"/>
      <c r="J25" s="1"/>
      <c r="K25" s="1"/>
      <c r="L25" s="1"/>
      <c r="M25" s="1"/>
      <c r="N25" s="1"/>
      <c r="O25" s="1"/>
      <c r="P25" s="1"/>
      <c r="Q25" s="1"/>
      <c r="R25" s="1"/>
      <c r="S25" s="1"/>
      <c r="T25" s="1"/>
      <c r="U25" s="1"/>
    </row>
    <row r="26" spans="1:21" ht="14.25" customHeight="1">
      <c r="A26" s="1"/>
      <c r="B26" s="1"/>
      <c r="C26" s="1"/>
      <c r="D26" s="1"/>
      <c r="E26" s="1"/>
      <c r="F26" s="1"/>
      <c r="G26" s="1"/>
      <c r="H26" s="1"/>
      <c r="I26" s="1"/>
      <c r="J26" s="1"/>
      <c r="K26" s="1"/>
      <c r="L26" s="1"/>
      <c r="M26" s="1"/>
      <c r="N26" s="1"/>
      <c r="O26" s="1"/>
      <c r="P26" s="1"/>
      <c r="Q26" s="1"/>
      <c r="R26" s="1"/>
      <c r="S26" s="1"/>
      <c r="T26" s="1"/>
      <c r="U26" s="1"/>
    </row>
    <row r="27" spans="1:21" ht="14.25" customHeight="1">
      <c r="A27" s="1"/>
      <c r="B27" s="1"/>
      <c r="C27" s="1"/>
      <c r="D27" s="1"/>
      <c r="E27" s="1"/>
      <c r="F27" s="1"/>
      <c r="G27" s="1"/>
      <c r="H27" s="1"/>
      <c r="I27" s="1"/>
      <c r="J27" s="1"/>
      <c r="K27" s="1"/>
      <c r="L27" s="1"/>
      <c r="M27" s="1"/>
      <c r="N27" s="1"/>
      <c r="O27" s="1"/>
      <c r="P27" s="1"/>
      <c r="Q27" s="1"/>
      <c r="R27" s="1"/>
      <c r="S27" s="1"/>
      <c r="T27" s="1"/>
      <c r="U27" s="1"/>
    </row>
    <row r="28" spans="1:21" ht="14.25" customHeight="1">
      <c r="A28" s="1"/>
      <c r="B28" s="1"/>
      <c r="C28" s="1"/>
      <c r="D28" s="1"/>
      <c r="E28" s="1"/>
      <c r="F28" s="1"/>
      <c r="G28" s="1"/>
      <c r="H28" s="1"/>
      <c r="I28" s="1"/>
      <c r="J28" s="1"/>
      <c r="K28" s="1"/>
      <c r="L28" s="1"/>
      <c r="M28" s="1"/>
      <c r="N28" s="1"/>
      <c r="O28" s="1"/>
      <c r="P28" s="1"/>
      <c r="Q28" s="1"/>
      <c r="R28" s="1"/>
      <c r="S28" s="1"/>
      <c r="T28" s="1"/>
      <c r="U28" s="1"/>
    </row>
    <row r="29" spans="1:21" ht="14.25" customHeight="1">
      <c r="A29" s="1"/>
      <c r="B29" s="1"/>
      <c r="C29" s="1"/>
      <c r="D29" s="1"/>
      <c r="E29" s="1"/>
      <c r="F29" s="1"/>
      <c r="G29" s="1"/>
      <c r="H29" s="1"/>
      <c r="I29" s="1"/>
      <c r="J29" s="1"/>
      <c r="K29" s="1"/>
      <c r="L29" s="1"/>
      <c r="M29" s="1"/>
      <c r="N29" s="1"/>
      <c r="O29" s="1"/>
      <c r="P29" s="1"/>
      <c r="Q29" s="1"/>
      <c r="R29" s="1"/>
      <c r="S29" s="1"/>
      <c r="T29" s="1"/>
      <c r="U29" s="1"/>
    </row>
    <row r="30" spans="1:21" ht="14.25" customHeight="1">
      <c r="A30" s="1"/>
      <c r="B30" s="1"/>
      <c r="C30" s="1"/>
      <c r="D30" s="1"/>
      <c r="E30" s="1"/>
      <c r="F30" s="1"/>
      <c r="G30" s="1"/>
      <c r="H30" s="1"/>
      <c r="I30" s="1"/>
      <c r="J30" s="1"/>
      <c r="K30" s="1"/>
      <c r="L30" s="1"/>
      <c r="M30" s="1"/>
      <c r="N30" s="1"/>
      <c r="O30" s="1"/>
      <c r="P30" s="1"/>
      <c r="Q30" s="1"/>
      <c r="R30" s="1"/>
      <c r="S30" s="1"/>
      <c r="T30" s="1"/>
      <c r="U30" s="1"/>
    </row>
    <row r="31" spans="1:21" ht="14.25" customHeight="1">
      <c r="A31" s="1"/>
      <c r="B31" s="1"/>
      <c r="C31" s="1"/>
      <c r="D31" s="1"/>
      <c r="E31" s="1"/>
      <c r="F31" s="1"/>
      <c r="G31" s="1"/>
      <c r="H31" s="1"/>
      <c r="I31" s="1"/>
      <c r="J31" s="1"/>
      <c r="K31" s="1"/>
      <c r="L31" s="1"/>
      <c r="M31" s="1"/>
      <c r="N31" s="1"/>
      <c r="O31" s="1"/>
      <c r="P31" s="1"/>
      <c r="Q31" s="1"/>
      <c r="R31" s="1"/>
      <c r="S31" s="1"/>
      <c r="T31" s="1"/>
      <c r="U31" s="1"/>
    </row>
    <row r="32" spans="1:21" ht="14.25" customHeight="1">
      <c r="A32" s="1"/>
      <c r="B32" s="1"/>
      <c r="C32" s="1"/>
      <c r="D32" s="1"/>
      <c r="E32" s="1"/>
      <c r="F32" s="1"/>
      <c r="G32" s="1"/>
      <c r="H32" s="1"/>
      <c r="I32" s="1"/>
      <c r="J32" s="1"/>
      <c r="K32" s="1"/>
      <c r="L32" s="1"/>
      <c r="M32" s="1"/>
      <c r="N32" s="1"/>
      <c r="O32" s="1"/>
      <c r="P32" s="1"/>
      <c r="Q32" s="1"/>
      <c r="R32" s="1"/>
      <c r="S32" s="1"/>
      <c r="T32" s="1"/>
      <c r="U32" s="1"/>
    </row>
    <row r="33" spans="1:21" ht="14.25" customHeight="1">
      <c r="A33" s="1"/>
      <c r="B33" s="1"/>
      <c r="C33" s="1"/>
      <c r="D33" s="1"/>
      <c r="E33" s="1"/>
      <c r="F33" s="1"/>
      <c r="G33" s="1"/>
      <c r="H33" s="1"/>
      <c r="I33" s="1"/>
      <c r="J33" s="1"/>
      <c r="K33" s="1"/>
      <c r="L33" s="1"/>
      <c r="M33" s="1"/>
      <c r="N33" s="1"/>
      <c r="O33" s="1"/>
      <c r="P33" s="1"/>
      <c r="Q33" s="1"/>
      <c r="R33" s="1"/>
      <c r="S33" s="1"/>
      <c r="T33" s="1"/>
      <c r="U33" s="1"/>
    </row>
    <row r="34" spans="1:21" ht="14.25" customHeight="1">
      <c r="A34" s="1"/>
      <c r="B34" s="1"/>
      <c r="C34" s="1"/>
      <c r="D34" s="1"/>
      <c r="E34" s="1"/>
      <c r="F34" s="1"/>
      <c r="G34" s="1"/>
      <c r="H34" s="1"/>
      <c r="I34" s="1"/>
      <c r="J34" s="1"/>
      <c r="K34" s="1"/>
      <c r="L34" s="1"/>
      <c r="M34" s="1"/>
      <c r="N34" s="1"/>
      <c r="O34" s="1"/>
      <c r="P34" s="1"/>
      <c r="Q34" s="1"/>
      <c r="R34" s="1"/>
      <c r="S34" s="1"/>
      <c r="T34" s="1"/>
      <c r="U34" s="1"/>
    </row>
    <row r="35" spans="1:21" ht="14.25" customHeight="1">
      <c r="A35" s="1"/>
      <c r="B35" s="1"/>
      <c r="C35" s="1"/>
      <c r="D35" s="1"/>
      <c r="E35" s="1"/>
      <c r="F35" s="1"/>
      <c r="G35" s="1"/>
      <c r="H35" s="1"/>
      <c r="I35" s="1"/>
      <c r="J35" s="1"/>
      <c r="K35" s="1"/>
      <c r="L35" s="1"/>
      <c r="M35" s="1"/>
      <c r="N35" s="1"/>
      <c r="O35" s="1"/>
      <c r="P35" s="1"/>
      <c r="Q35" s="1"/>
      <c r="R35" s="1"/>
      <c r="S35" s="1"/>
      <c r="T35" s="1"/>
      <c r="U35" s="1"/>
    </row>
    <row r="36" spans="1:21" ht="14.25" customHeight="1">
      <c r="A36" s="1"/>
      <c r="B36" s="1"/>
      <c r="C36" s="1"/>
      <c r="D36" s="1"/>
      <c r="E36" s="1"/>
      <c r="F36" s="1"/>
      <c r="G36" s="1"/>
      <c r="H36" s="1"/>
      <c r="I36" s="1"/>
      <c r="J36" s="1"/>
      <c r="K36" s="1"/>
      <c r="L36" s="1"/>
      <c r="M36" s="1"/>
      <c r="N36" s="1"/>
      <c r="O36" s="1"/>
      <c r="P36" s="1"/>
      <c r="Q36" s="1"/>
      <c r="R36" s="1"/>
      <c r="S36" s="1"/>
      <c r="T36" s="1"/>
      <c r="U36" s="1"/>
    </row>
    <row r="37" spans="1:21" ht="14.25" customHeight="1">
      <c r="A37" s="1"/>
      <c r="B37" s="1"/>
      <c r="C37" s="1"/>
      <c r="D37" s="1"/>
      <c r="E37" s="1"/>
      <c r="F37" s="1"/>
      <c r="G37" s="1"/>
      <c r="H37" s="1"/>
      <c r="I37" s="1"/>
      <c r="J37" s="1"/>
      <c r="K37" s="1"/>
      <c r="L37" s="1"/>
      <c r="M37" s="1"/>
      <c r="N37" s="1"/>
      <c r="O37" s="1"/>
      <c r="P37" s="1"/>
      <c r="Q37" s="1"/>
      <c r="R37" s="1"/>
      <c r="S37" s="1"/>
      <c r="T37" s="1"/>
      <c r="U37" s="1"/>
    </row>
    <row r="38" spans="1:21" ht="14.25" customHeight="1">
      <c r="A38" s="1"/>
      <c r="B38" s="1"/>
      <c r="C38" s="1"/>
      <c r="D38" s="1"/>
      <c r="E38" s="1"/>
      <c r="F38" s="1"/>
      <c r="G38" s="1"/>
      <c r="H38" s="1"/>
      <c r="I38" s="1"/>
      <c r="J38" s="1"/>
      <c r="K38" s="1"/>
      <c r="L38" s="1"/>
      <c r="M38" s="1"/>
      <c r="N38" s="1"/>
      <c r="O38" s="1"/>
      <c r="P38" s="1"/>
      <c r="Q38" s="1"/>
      <c r="R38" s="1"/>
      <c r="S38" s="1"/>
      <c r="T38" s="1"/>
      <c r="U38" s="1"/>
    </row>
    <row r="39" spans="1:21" ht="14.25" customHeight="1">
      <c r="A39" s="1"/>
      <c r="B39" s="1"/>
      <c r="C39" s="1"/>
      <c r="D39" s="1"/>
      <c r="E39" s="1"/>
      <c r="F39" s="1"/>
      <c r="G39" s="1"/>
      <c r="H39" s="1"/>
      <c r="I39" s="1"/>
      <c r="J39" s="1"/>
      <c r="K39" s="1"/>
      <c r="L39" s="1"/>
      <c r="M39" s="1"/>
      <c r="N39" s="1"/>
      <c r="O39" s="1"/>
      <c r="P39" s="1"/>
      <c r="Q39" s="1"/>
      <c r="R39" s="1"/>
      <c r="S39" s="1"/>
      <c r="T39" s="1"/>
      <c r="U39" s="1"/>
    </row>
    <row r="40" spans="1:21" ht="14.25" customHeight="1">
      <c r="A40" s="1"/>
      <c r="B40" s="1"/>
      <c r="C40" s="1"/>
      <c r="D40" s="1"/>
      <c r="E40" s="1"/>
      <c r="F40" s="1"/>
      <c r="G40" s="1"/>
      <c r="H40" s="1"/>
      <c r="I40" s="1"/>
      <c r="J40" s="1"/>
      <c r="K40" s="1"/>
      <c r="L40" s="1"/>
      <c r="M40" s="1"/>
      <c r="N40" s="1"/>
      <c r="O40" s="1"/>
      <c r="P40" s="1"/>
      <c r="Q40" s="1"/>
      <c r="R40" s="1"/>
      <c r="S40" s="1"/>
      <c r="T40" s="1"/>
      <c r="U40" s="1"/>
    </row>
    <row r="41" spans="1:21" ht="14.25" customHeight="1">
      <c r="A41" s="1"/>
      <c r="B41" s="1"/>
      <c r="C41" s="1"/>
      <c r="D41" s="1"/>
      <c r="E41" s="1"/>
      <c r="F41" s="1"/>
      <c r="G41" s="1"/>
      <c r="H41" s="1"/>
      <c r="I41" s="1"/>
      <c r="J41" s="1"/>
      <c r="K41" s="1"/>
      <c r="L41" s="1"/>
      <c r="M41" s="1"/>
      <c r="N41" s="1"/>
      <c r="O41" s="1"/>
      <c r="P41" s="1"/>
      <c r="Q41" s="1"/>
      <c r="R41" s="1"/>
      <c r="S41" s="1"/>
      <c r="T41" s="1"/>
      <c r="U41" s="1"/>
    </row>
    <row r="42" spans="1:21" ht="14.25" customHeight="1">
      <c r="A42" s="1"/>
      <c r="B42" s="1"/>
      <c r="C42" s="1"/>
      <c r="D42" s="1"/>
      <c r="E42" s="1"/>
      <c r="F42" s="1"/>
      <c r="G42" s="1"/>
      <c r="H42" s="1"/>
      <c r="I42" s="1"/>
      <c r="J42" s="1"/>
      <c r="K42" s="1"/>
      <c r="L42" s="1"/>
      <c r="M42" s="1"/>
      <c r="N42" s="1"/>
      <c r="O42" s="1"/>
      <c r="P42" s="1"/>
      <c r="Q42" s="1"/>
      <c r="R42" s="1"/>
      <c r="S42" s="1"/>
      <c r="T42" s="1"/>
      <c r="U42" s="1"/>
    </row>
    <row r="43" spans="1:21" ht="14.25" customHeight="1">
      <c r="A43" s="1"/>
      <c r="B43" s="1"/>
      <c r="C43" s="1"/>
      <c r="D43" s="1"/>
      <c r="E43" s="1"/>
      <c r="F43" s="1"/>
      <c r="G43" s="1"/>
      <c r="H43" s="1"/>
      <c r="I43" s="1"/>
      <c r="J43" s="1"/>
      <c r="K43" s="1"/>
      <c r="L43" s="1"/>
      <c r="M43" s="1"/>
      <c r="N43" s="1"/>
      <c r="O43" s="1"/>
      <c r="P43" s="1"/>
      <c r="Q43" s="1"/>
      <c r="R43" s="1"/>
      <c r="S43" s="1"/>
      <c r="T43" s="1"/>
      <c r="U43" s="1"/>
    </row>
    <row r="44" spans="1:21" ht="14.25" customHeight="1">
      <c r="A44" s="1"/>
      <c r="B44" s="1"/>
      <c r="C44" s="1"/>
      <c r="D44" s="1"/>
      <c r="E44" s="1"/>
      <c r="F44" s="1"/>
      <c r="G44" s="1"/>
      <c r="H44" s="1"/>
      <c r="I44" s="1"/>
      <c r="J44" s="1"/>
      <c r="K44" s="1"/>
      <c r="L44" s="1"/>
      <c r="M44" s="1"/>
      <c r="N44" s="1"/>
      <c r="O44" s="1"/>
      <c r="P44" s="1"/>
      <c r="Q44" s="1"/>
      <c r="R44" s="1"/>
      <c r="S44" s="1"/>
      <c r="T44" s="1"/>
      <c r="U44" s="1"/>
    </row>
    <row r="45" spans="1:21" ht="14.25" customHeight="1">
      <c r="A45" s="1"/>
      <c r="B45" s="1"/>
      <c r="C45" s="1"/>
      <c r="D45" s="1"/>
      <c r="E45" s="1"/>
      <c r="F45" s="1"/>
      <c r="G45" s="1"/>
      <c r="H45" s="1"/>
      <c r="I45" s="1"/>
      <c r="J45" s="1"/>
      <c r="K45" s="1"/>
      <c r="L45" s="1"/>
      <c r="M45" s="1"/>
      <c r="N45" s="1"/>
      <c r="O45" s="1"/>
      <c r="P45" s="1"/>
      <c r="Q45" s="1"/>
      <c r="R45" s="1"/>
      <c r="S45" s="1"/>
      <c r="T45" s="1"/>
      <c r="U45" s="1"/>
    </row>
    <row r="46" spans="1:21" ht="14.25" customHeight="1">
      <c r="A46" s="1"/>
      <c r="B46" s="1"/>
      <c r="C46" s="1"/>
      <c r="D46" s="1"/>
      <c r="E46" s="1"/>
      <c r="F46" s="1"/>
      <c r="G46" s="1"/>
      <c r="H46" s="1"/>
      <c r="I46" s="1"/>
      <c r="J46" s="1"/>
      <c r="K46" s="1"/>
      <c r="L46" s="1"/>
      <c r="M46" s="1"/>
      <c r="N46" s="1"/>
      <c r="O46" s="1"/>
      <c r="P46" s="1"/>
      <c r="Q46" s="1"/>
      <c r="R46" s="1"/>
      <c r="S46" s="1"/>
      <c r="T46" s="1"/>
      <c r="U46" s="1"/>
    </row>
    <row r="47" spans="1:21" ht="14.25" customHeight="1">
      <c r="A47" s="1"/>
      <c r="B47" s="1"/>
      <c r="C47" s="1"/>
      <c r="D47" s="1"/>
      <c r="E47" s="1"/>
      <c r="F47" s="1"/>
      <c r="G47" s="1"/>
      <c r="H47" s="1"/>
      <c r="I47" s="1"/>
      <c r="J47" s="1"/>
      <c r="K47" s="1"/>
      <c r="L47" s="1"/>
      <c r="M47" s="1"/>
      <c r="N47" s="1"/>
      <c r="O47" s="1"/>
      <c r="P47" s="1"/>
      <c r="Q47" s="1"/>
      <c r="R47" s="1"/>
      <c r="S47" s="1"/>
      <c r="T47" s="1"/>
      <c r="U47" s="1"/>
    </row>
    <row r="48" spans="1:21" ht="14.25" customHeight="1">
      <c r="A48" s="1"/>
      <c r="B48" s="1"/>
      <c r="C48" s="1"/>
      <c r="D48" s="1"/>
      <c r="E48" s="1"/>
      <c r="F48" s="1"/>
      <c r="G48" s="1"/>
      <c r="H48" s="1"/>
      <c r="I48" s="1"/>
      <c r="J48" s="1"/>
      <c r="K48" s="1"/>
      <c r="L48" s="1"/>
      <c r="M48" s="1"/>
      <c r="N48" s="1"/>
      <c r="O48" s="1"/>
      <c r="P48" s="1"/>
      <c r="Q48" s="1"/>
      <c r="R48" s="1"/>
      <c r="S48" s="1"/>
      <c r="T48" s="1"/>
      <c r="U48" s="1"/>
    </row>
    <row r="49" spans="1:21" ht="14.25" customHeight="1">
      <c r="A49" s="1"/>
      <c r="B49" s="1"/>
      <c r="C49" s="1"/>
      <c r="D49" s="1"/>
      <c r="E49" s="1"/>
      <c r="F49" s="1"/>
      <c r="G49" s="1"/>
      <c r="H49" s="1"/>
      <c r="I49" s="1"/>
      <c r="J49" s="1"/>
      <c r="K49" s="1"/>
      <c r="L49" s="1"/>
      <c r="M49" s="1"/>
      <c r="N49" s="1"/>
      <c r="O49" s="1"/>
      <c r="P49" s="1"/>
      <c r="Q49" s="1"/>
      <c r="R49" s="1"/>
      <c r="S49" s="1"/>
      <c r="T49" s="1"/>
      <c r="U49" s="1"/>
    </row>
    <row r="50" spans="1:21" ht="14.25" customHeight="1">
      <c r="A50" s="1"/>
      <c r="B50" s="1"/>
      <c r="C50" s="1"/>
      <c r="D50" s="1"/>
      <c r="E50" s="1"/>
      <c r="F50" s="1"/>
      <c r="G50" s="1"/>
      <c r="H50" s="1"/>
      <c r="I50" s="1"/>
      <c r="J50" s="1"/>
      <c r="K50" s="1"/>
      <c r="L50" s="1"/>
      <c r="M50" s="1"/>
      <c r="N50" s="1"/>
      <c r="O50" s="1"/>
      <c r="P50" s="1"/>
      <c r="Q50" s="1"/>
      <c r="R50" s="1"/>
      <c r="S50" s="1"/>
      <c r="T50" s="1"/>
      <c r="U50" s="1"/>
    </row>
    <row r="51" spans="1:21" ht="14.25" customHeight="1">
      <c r="A51" s="1"/>
      <c r="B51" s="1"/>
      <c r="C51" s="1"/>
      <c r="D51" s="1"/>
      <c r="E51" s="1"/>
      <c r="F51" s="1"/>
      <c r="G51" s="1"/>
      <c r="H51" s="1"/>
      <c r="I51" s="1"/>
      <c r="J51" s="1"/>
      <c r="K51" s="1"/>
      <c r="L51" s="1"/>
      <c r="M51" s="1"/>
      <c r="N51" s="1"/>
      <c r="O51" s="1"/>
      <c r="P51" s="1"/>
      <c r="Q51" s="1"/>
      <c r="R51" s="1"/>
      <c r="S51" s="1"/>
      <c r="T51" s="1"/>
      <c r="U51" s="1"/>
    </row>
    <row r="52" spans="1:21" ht="14.25" customHeight="1">
      <c r="A52" s="1"/>
      <c r="B52" s="1"/>
      <c r="C52" s="1"/>
      <c r="D52" s="1"/>
      <c r="E52" s="1"/>
      <c r="F52" s="1"/>
      <c r="G52" s="1"/>
      <c r="H52" s="1"/>
      <c r="I52" s="1"/>
      <c r="J52" s="1"/>
      <c r="K52" s="1"/>
      <c r="L52" s="1"/>
      <c r="M52" s="1"/>
      <c r="N52" s="1"/>
      <c r="O52" s="1"/>
      <c r="P52" s="1"/>
      <c r="Q52" s="1"/>
      <c r="R52" s="1"/>
      <c r="S52" s="1"/>
      <c r="T52" s="1"/>
      <c r="U52" s="1"/>
    </row>
    <row r="53" spans="1:21" ht="14.25" customHeight="1">
      <c r="A53" s="1"/>
      <c r="B53" s="1"/>
      <c r="C53" s="1"/>
      <c r="D53" s="1"/>
      <c r="E53" s="1"/>
      <c r="F53" s="1"/>
      <c r="G53" s="1"/>
      <c r="H53" s="1"/>
      <c r="I53" s="1"/>
      <c r="J53" s="1"/>
      <c r="K53" s="1"/>
      <c r="L53" s="1"/>
      <c r="M53" s="1"/>
      <c r="N53" s="1"/>
      <c r="O53" s="1"/>
      <c r="P53" s="1"/>
      <c r="Q53" s="1"/>
      <c r="R53" s="1"/>
      <c r="S53" s="1"/>
      <c r="T53" s="1"/>
      <c r="U53" s="1"/>
    </row>
    <row r="54" spans="1:21" ht="14.25" customHeight="1">
      <c r="A54" s="1"/>
      <c r="B54" s="1"/>
      <c r="C54" s="1"/>
      <c r="D54" s="1"/>
      <c r="E54" s="1"/>
      <c r="F54" s="1"/>
      <c r="G54" s="1"/>
      <c r="H54" s="1"/>
      <c r="I54" s="1"/>
      <c r="J54" s="1"/>
      <c r="K54" s="1"/>
      <c r="L54" s="1"/>
      <c r="M54" s="1"/>
      <c r="N54" s="1"/>
      <c r="O54" s="1"/>
      <c r="P54" s="1"/>
      <c r="Q54" s="1"/>
      <c r="R54" s="1"/>
      <c r="S54" s="1"/>
      <c r="T54" s="1"/>
      <c r="U54" s="1"/>
    </row>
    <row r="55" spans="1:21" ht="14.25" customHeight="1">
      <c r="A55" s="1"/>
      <c r="B55" s="1"/>
      <c r="C55" s="1"/>
      <c r="D55" s="1"/>
      <c r="E55" s="1"/>
      <c r="F55" s="1"/>
      <c r="G55" s="1"/>
      <c r="H55" s="1"/>
      <c r="I55" s="1"/>
      <c r="J55" s="1"/>
      <c r="K55" s="1"/>
      <c r="L55" s="1"/>
      <c r="M55" s="1"/>
      <c r="N55" s="1"/>
      <c r="O55" s="1"/>
      <c r="P55" s="1"/>
      <c r="Q55" s="1"/>
      <c r="R55" s="1"/>
      <c r="S55" s="1"/>
      <c r="T55" s="1"/>
      <c r="U55" s="1"/>
    </row>
    <row r="56" spans="1:21" ht="14.25" customHeight="1">
      <c r="A56" s="1"/>
      <c r="B56" s="1"/>
      <c r="C56" s="1"/>
      <c r="D56" s="1"/>
      <c r="E56" s="1"/>
      <c r="F56" s="1"/>
      <c r="G56" s="1"/>
      <c r="H56" s="1"/>
      <c r="I56" s="1"/>
      <c r="J56" s="1"/>
      <c r="K56" s="1"/>
      <c r="L56" s="1"/>
      <c r="M56" s="1"/>
      <c r="N56" s="1"/>
      <c r="O56" s="1"/>
      <c r="P56" s="1"/>
      <c r="Q56" s="1"/>
      <c r="R56" s="1"/>
      <c r="S56" s="1"/>
      <c r="T56" s="1"/>
      <c r="U56" s="1"/>
    </row>
    <row r="57" spans="1:21" ht="14.25" customHeight="1">
      <c r="A57" s="1"/>
      <c r="B57" s="1"/>
      <c r="C57" s="1"/>
      <c r="D57" s="1"/>
      <c r="E57" s="1"/>
      <c r="F57" s="1"/>
      <c r="G57" s="1"/>
      <c r="H57" s="1"/>
      <c r="I57" s="1"/>
      <c r="J57" s="1"/>
      <c r="K57" s="1"/>
      <c r="L57" s="1"/>
      <c r="M57" s="1"/>
      <c r="N57" s="1"/>
      <c r="O57" s="1"/>
      <c r="P57" s="1"/>
      <c r="Q57" s="1"/>
      <c r="R57" s="1"/>
      <c r="S57" s="1"/>
      <c r="T57" s="1"/>
      <c r="U57" s="1"/>
    </row>
    <row r="58" spans="1:21" ht="14.25" customHeight="1">
      <c r="A58" s="1"/>
      <c r="B58" s="1"/>
      <c r="C58" s="1"/>
      <c r="D58" s="1"/>
      <c r="E58" s="1"/>
      <c r="F58" s="1"/>
      <c r="G58" s="1"/>
      <c r="H58" s="1"/>
      <c r="I58" s="1"/>
      <c r="J58" s="1"/>
      <c r="K58" s="1"/>
      <c r="L58" s="1"/>
      <c r="M58" s="1"/>
      <c r="N58" s="1"/>
      <c r="O58" s="1"/>
      <c r="P58" s="1"/>
      <c r="Q58" s="1"/>
      <c r="R58" s="1"/>
      <c r="S58" s="1"/>
      <c r="T58" s="1"/>
      <c r="U58" s="1"/>
    </row>
    <row r="59" spans="1:21" ht="14.25" customHeight="1">
      <c r="A59" s="1"/>
      <c r="B59" s="1"/>
      <c r="C59" s="1"/>
      <c r="D59" s="1"/>
      <c r="E59" s="1"/>
      <c r="F59" s="1"/>
      <c r="G59" s="1"/>
      <c r="H59" s="1"/>
      <c r="I59" s="1"/>
      <c r="J59" s="1"/>
      <c r="K59" s="1"/>
      <c r="L59" s="1"/>
      <c r="M59" s="1"/>
      <c r="N59" s="1"/>
      <c r="O59" s="1"/>
      <c r="P59" s="1"/>
      <c r="Q59" s="1"/>
      <c r="R59" s="1"/>
      <c r="S59" s="1"/>
      <c r="T59" s="1"/>
      <c r="U59" s="1"/>
    </row>
    <row r="60" spans="1:21" ht="14.25" customHeight="1">
      <c r="A60" s="1"/>
      <c r="B60" s="1"/>
      <c r="C60" s="1"/>
      <c r="D60" s="1"/>
      <c r="E60" s="1"/>
      <c r="F60" s="1"/>
      <c r="G60" s="1"/>
      <c r="H60" s="1"/>
      <c r="I60" s="1"/>
      <c r="J60" s="1"/>
      <c r="K60" s="1"/>
      <c r="L60" s="1"/>
      <c r="M60" s="1"/>
      <c r="N60" s="1"/>
      <c r="O60" s="1"/>
      <c r="P60" s="1"/>
      <c r="Q60" s="1"/>
      <c r="R60" s="1"/>
      <c r="S60" s="1"/>
      <c r="T60" s="1"/>
      <c r="U60" s="1"/>
    </row>
    <row r="61" spans="1:21" ht="14.25" customHeight="1">
      <c r="A61" s="1"/>
      <c r="B61" s="1"/>
      <c r="C61" s="1"/>
      <c r="D61" s="1"/>
      <c r="E61" s="1"/>
      <c r="F61" s="1"/>
      <c r="G61" s="1"/>
      <c r="H61" s="1"/>
      <c r="I61" s="1"/>
      <c r="J61" s="1"/>
      <c r="K61" s="1"/>
      <c r="L61" s="1"/>
      <c r="M61" s="1"/>
      <c r="N61" s="1"/>
      <c r="O61" s="1"/>
      <c r="P61" s="1"/>
      <c r="Q61" s="1"/>
      <c r="R61" s="1"/>
      <c r="S61" s="1"/>
      <c r="T61" s="1"/>
      <c r="U61" s="1"/>
    </row>
    <row r="62" spans="1:21" ht="14.25" customHeight="1">
      <c r="A62" s="1"/>
      <c r="B62" s="1"/>
      <c r="C62" s="1"/>
      <c r="D62" s="1"/>
      <c r="E62" s="1"/>
      <c r="F62" s="1"/>
      <c r="G62" s="1"/>
      <c r="H62" s="1"/>
      <c r="I62" s="1"/>
      <c r="J62" s="1"/>
      <c r="K62" s="1"/>
      <c r="L62" s="1"/>
      <c r="M62" s="1"/>
      <c r="N62" s="1"/>
      <c r="O62" s="1"/>
      <c r="P62" s="1"/>
      <c r="Q62" s="1"/>
      <c r="R62" s="1"/>
      <c r="S62" s="1"/>
      <c r="T62" s="1"/>
      <c r="U62" s="1"/>
    </row>
    <row r="63" spans="1:21" ht="14.25" customHeight="1">
      <c r="A63" s="1"/>
      <c r="B63" s="1"/>
      <c r="C63" s="1"/>
      <c r="D63" s="1"/>
      <c r="E63" s="1"/>
      <c r="F63" s="1"/>
      <c r="G63" s="1"/>
      <c r="H63" s="1"/>
      <c r="I63" s="1"/>
      <c r="J63" s="1"/>
      <c r="K63" s="1"/>
      <c r="L63" s="1"/>
      <c r="M63" s="1"/>
      <c r="N63" s="1"/>
      <c r="O63" s="1"/>
      <c r="P63" s="1"/>
      <c r="Q63" s="1"/>
      <c r="R63" s="1"/>
      <c r="S63" s="1"/>
      <c r="T63" s="1"/>
      <c r="U63" s="1"/>
    </row>
    <row r="64" spans="1:21" ht="14.25" customHeight="1">
      <c r="A64" s="1"/>
      <c r="B64" s="1"/>
      <c r="C64" s="1"/>
      <c r="D64" s="1"/>
      <c r="E64" s="1"/>
      <c r="F64" s="1"/>
      <c r="G64" s="1"/>
      <c r="H64" s="1"/>
      <c r="I64" s="1"/>
      <c r="J64" s="1"/>
      <c r="K64" s="1"/>
      <c r="L64" s="1"/>
      <c r="M64" s="1"/>
      <c r="N64" s="1"/>
      <c r="O64" s="1"/>
      <c r="P64" s="1"/>
      <c r="Q64" s="1"/>
      <c r="R64" s="1"/>
      <c r="S64" s="1"/>
      <c r="T64" s="1"/>
      <c r="U64" s="1"/>
    </row>
    <row r="65" spans="1:21" ht="14.25" customHeight="1">
      <c r="A65" s="1"/>
      <c r="B65" s="1"/>
      <c r="C65" s="1"/>
      <c r="D65" s="1"/>
      <c r="E65" s="1"/>
      <c r="F65" s="1"/>
      <c r="G65" s="1"/>
      <c r="H65" s="1"/>
      <c r="I65" s="1"/>
      <c r="J65" s="1"/>
      <c r="K65" s="1"/>
      <c r="L65" s="1"/>
      <c r="M65" s="1"/>
      <c r="N65" s="1"/>
      <c r="O65" s="1"/>
      <c r="P65" s="1"/>
      <c r="Q65" s="1"/>
      <c r="R65" s="1"/>
      <c r="S65" s="1"/>
      <c r="T65" s="1"/>
      <c r="U65" s="1"/>
    </row>
    <row r="66" spans="1:21" ht="14.25" customHeight="1">
      <c r="A66" s="1"/>
      <c r="B66" s="1"/>
      <c r="C66" s="1"/>
      <c r="D66" s="1"/>
      <c r="E66" s="1"/>
      <c r="F66" s="1"/>
      <c r="G66" s="1"/>
      <c r="H66" s="1"/>
      <c r="I66" s="1"/>
      <c r="J66" s="1"/>
      <c r="K66" s="1"/>
      <c r="L66" s="1"/>
      <c r="M66" s="1"/>
      <c r="N66" s="1"/>
      <c r="O66" s="1"/>
      <c r="P66" s="1"/>
      <c r="Q66" s="1"/>
      <c r="R66" s="1"/>
      <c r="S66" s="1"/>
      <c r="T66" s="1"/>
      <c r="U66" s="1"/>
    </row>
    <row r="67" spans="1:21" ht="14.25" customHeight="1">
      <c r="A67" s="1"/>
      <c r="B67" s="1"/>
      <c r="C67" s="1"/>
      <c r="D67" s="1"/>
      <c r="E67" s="1"/>
      <c r="F67" s="1"/>
      <c r="G67" s="1"/>
      <c r="H67" s="1"/>
      <c r="I67" s="1"/>
      <c r="J67" s="1"/>
      <c r="K67" s="1"/>
      <c r="L67" s="1"/>
      <c r="M67" s="1"/>
      <c r="N67" s="1"/>
      <c r="O67" s="1"/>
      <c r="P67" s="1"/>
      <c r="Q67" s="1"/>
      <c r="R67" s="1"/>
      <c r="S67" s="1"/>
      <c r="T67" s="1"/>
      <c r="U67" s="1"/>
    </row>
    <row r="68" spans="1:21" ht="14.25" customHeight="1">
      <c r="A68" s="1"/>
      <c r="B68" s="1"/>
      <c r="C68" s="1"/>
      <c r="D68" s="1"/>
      <c r="E68" s="1"/>
      <c r="F68" s="1"/>
      <c r="G68" s="1"/>
      <c r="H68" s="1"/>
      <c r="I68" s="1"/>
      <c r="J68" s="1"/>
      <c r="K68" s="1"/>
      <c r="L68" s="1"/>
      <c r="M68" s="1"/>
      <c r="N68" s="1"/>
      <c r="O68" s="1"/>
      <c r="P68" s="1"/>
      <c r="Q68" s="1"/>
      <c r="R68" s="1"/>
      <c r="S68" s="1"/>
      <c r="T68" s="1"/>
      <c r="U68" s="1"/>
    </row>
    <row r="69" spans="1:21" ht="14.25" customHeight="1">
      <c r="A69" s="1"/>
      <c r="B69" s="1"/>
      <c r="C69" s="1"/>
      <c r="D69" s="1"/>
      <c r="E69" s="1"/>
      <c r="F69" s="1"/>
      <c r="G69" s="1"/>
      <c r="H69" s="1"/>
      <c r="I69" s="1"/>
      <c r="J69" s="1"/>
      <c r="K69" s="1"/>
      <c r="L69" s="1"/>
      <c r="M69" s="1"/>
      <c r="N69" s="1"/>
      <c r="O69" s="1"/>
      <c r="P69" s="1"/>
      <c r="Q69" s="1"/>
      <c r="R69" s="1"/>
      <c r="S69" s="1"/>
      <c r="T69" s="1"/>
      <c r="U69" s="1"/>
    </row>
    <row r="70" spans="1:21" ht="14.25" customHeight="1">
      <c r="A70" s="1"/>
      <c r="B70" s="1"/>
      <c r="C70" s="1"/>
      <c r="D70" s="1"/>
      <c r="E70" s="1"/>
      <c r="F70" s="1"/>
      <c r="G70" s="1"/>
      <c r="H70" s="1"/>
      <c r="I70" s="1"/>
      <c r="J70" s="1"/>
      <c r="K70" s="1"/>
      <c r="L70" s="1"/>
      <c r="M70" s="1"/>
      <c r="N70" s="1"/>
      <c r="O70" s="1"/>
      <c r="P70" s="1"/>
      <c r="Q70" s="1"/>
      <c r="R70" s="1"/>
      <c r="S70" s="1"/>
      <c r="T70" s="1"/>
      <c r="U70" s="1"/>
    </row>
    <row r="71" spans="1:21" ht="14.25" customHeight="1">
      <c r="A71" s="1"/>
      <c r="B71" s="1"/>
      <c r="C71" s="1"/>
      <c r="D71" s="1"/>
      <c r="E71" s="1"/>
      <c r="F71" s="1"/>
      <c r="G71" s="1"/>
      <c r="H71" s="1"/>
      <c r="I71" s="1"/>
      <c r="J71" s="1"/>
      <c r="K71" s="1"/>
      <c r="L71" s="1"/>
      <c r="M71" s="1"/>
      <c r="N71" s="1"/>
      <c r="O71" s="1"/>
      <c r="P71" s="1"/>
      <c r="Q71" s="1"/>
      <c r="R71" s="1"/>
      <c r="S71" s="1"/>
      <c r="T71" s="1"/>
      <c r="U71" s="1"/>
    </row>
    <row r="72" spans="1:21" ht="14.25" customHeight="1">
      <c r="A72" s="1"/>
      <c r="B72" s="1"/>
      <c r="C72" s="1"/>
      <c r="D72" s="1"/>
      <c r="E72" s="1"/>
      <c r="F72" s="1"/>
      <c r="G72" s="1"/>
      <c r="H72" s="1"/>
      <c r="I72" s="1"/>
      <c r="J72" s="1"/>
      <c r="K72" s="1"/>
      <c r="L72" s="1"/>
      <c r="M72" s="1"/>
      <c r="N72" s="1"/>
      <c r="O72" s="1"/>
      <c r="P72" s="1"/>
      <c r="Q72" s="1"/>
      <c r="R72" s="1"/>
      <c r="S72" s="1"/>
      <c r="T72" s="1"/>
      <c r="U72" s="1"/>
    </row>
    <row r="73" spans="1:21" ht="14.25" customHeight="1">
      <c r="A73" s="1"/>
      <c r="B73" s="1"/>
      <c r="C73" s="1"/>
      <c r="D73" s="1"/>
      <c r="E73" s="1"/>
      <c r="F73" s="1"/>
      <c r="G73" s="1"/>
      <c r="H73" s="1"/>
      <c r="I73" s="1"/>
      <c r="J73" s="1"/>
      <c r="K73" s="1"/>
      <c r="L73" s="1"/>
      <c r="M73" s="1"/>
      <c r="N73" s="1"/>
      <c r="O73" s="1"/>
      <c r="P73" s="1"/>
      <c r="Q73" s="1"/>
      <c r="R73" s="1"/>
      <c r="S73" s="1"/>
      <c r="T73" s="1"/>
      <c r="U73" s="1"/>
    </row>
    <row r="74" spans="1:21" ht="14.25" customHeight="1">
      <c r="A74" s="1"/>
      <c r="B74" s="1"/>
      <c r="C74" s="1"/>
      <c r="D74" s="1"/>
      <c r="E74" s="1"/>
      <c r="F74" s="1"/>
      <c r="G74" s="1"/>
      <c r="H74" s="1"/>
      <c r="I74" s="1"/>
      <c r="J74" s="1"/>
      <c r="K74" s="1"/>
      <c r="L74" s="1"/>
      <c r="M74" s="1"/>
      <c r="N74" s="1"/>
      <c r="O74" s="1"/>
      <c r="P74" s="1"/>
      <c r="Q74" s="1"/>
      <c r="R74" s="1"/>
      <c r="S74" s="1"/>
      <c r="T74" s="1"/>
      <c r="U74" s="1"/>
    </row>
    <row r="75" spans="1:21" ht="14.25" customHeight="1">
      <c r="A75" s="1"/>
      <c r="B75" s="1"/>
      <c r="C75" s="1"/>
      <c r="D75" s="1"/>
      <c r="E75" s="1"/>
      <c r="F75" s="1"/>
      <c r="G75" s="1"/>
      <c r="H75" s="1"/>
      <c r="I75" s="1"/>
      <c r="J75" s="1"/>
      <c r="K75" s="1"/>
      <c r="L75" s="1"/>
      <c r="M75" s="1"/>
      <c r="N75" s="1"/>
      <c r="O75" s="1"/>
      <c r="P75" s="1"/>
      <c r="Q75" s="1"/>
      <c r="R75" s="1"/>
      <c r="S75" s="1"/>
      <c r="T75" s="1"/>
      <c r="U75" s="1"/>
    </row>
    <row r="76" spans="1:21" ht="14.25" customHeight="1">
      <c r="A76" s="1"/>
      <c r="B76" s="1"/>
      <c r="C76" s="1"/>
      <c r="D76" s="1"/>
      <c r="E76" s="1"/>
      <c r="F76" s="1"/>
      <c r="G76" s="1"/>
      <c r="H76" s="1"/>
      <c r="I76" s="1"/>
      <c r="J76" s="1"/>
      <c r="K76" s="1"/>
      <c r="L76" s="1"/>
      <c r="M76" s="1"/>
      <c r="N76" s="1"/>
      <c r="O76" s="1"/>
      <c r="P76" s="1"/>
      <c r="Q76" s="1"/>
      <c r="R76" s="1"/>
      <c r="S76" s="1"/>
      <c r="T76" s="1"/>
      <c r="U76" s="1"/>
    </row>
    <row r="77" spans="1:21" ht="14.25" customHeight="1">
      <c r="A77" s="1"/>
      <c r="B77" s="1"/>
      <c r="C77" s="1"/>
      <c r="D77" s="1"/>
      <c r="E77" s="1"/>
      <c r="F77" s="1"/>
      <c r="G77" s="1"/>
      <c r="H77" s="1"/>
      <c r="I77" s="1"/>
      <c r="J77" s="1"/>
      <c r="K77" s="1"/>
      <c r="L77" s="1"/>
      <c r="M77" s="1"/>
      <c r="N77" s="1"/>
      <c r="O77" s="1"/>
      <c r="P77" s="1"/>
      <c r="Q77" s="1"/>
      <c r="R77" s="1"/>
      <c r="S77" s="1"/>
      <c r="T77" s="1"/>
      <c r="U77" s="1"/>
    </row>
    <row r="78" spans="1:21" ht="14.25" customHeight="1">
      <c r="A78" s="1"/>
      <c r="B78" s="1"/>
      <c r="C78" s="1"/>
      <c r="D78" s="1"/>
      <c r="E78" s="1"/>
      <c r="F78" s="1"/>
      <c r="G78" s="1"/>
      <c r="H78" s="1"/>
      <c r="I78" s="1"/>
      <c r="J78" s="1"/>
      <c r="K78" s="1"/>
      <c r="L78" s="1"/>
      <c r="M78" s="1"/>
      <c r="N78" s="1"/>
      <c r="O78" s="1"/>
      <c r="P78" s="1"/>
      <c r="Q78" s="1"/>
      <c r="R78" s="1"/>
      <c r="S78" s="1"/>
      <c r="T78" s="1"/>
      <c r="U78" s="1"/>
    </row>
    <row r="79" spans="1:21" ht="14.25" customHeight="1">
      <c r="A79" s="1"/>
      <c r="B79" s="1"/>
      <c r="C79" s="1"/>
      <c r="D79" s="1"/>
      <c r="E79" s="1"/>
      <c r="F79" s="1"/>
      <c r="G79" s="1"/>
      <c r="H79" s="1"/>
      <c r="I79" s="1"/>
      <c r="J79" s="1"/>
      <c r="K79" s="1"/>
      <c r="L79" s="1"/>
      <c r="M79" s="1"/>
      <c r="N79" s="1"/>
      <c r="O79" s="1"/>
      <c r="P79" s="1"/>
      <c r="Q79" s="1"/>
      <c r="R79" s="1"/>
      <c r="S79" s="1"/>
      <c r="T79" s="1"/>
      <c r="U79" s="1"/>
    </row>
    <row r="80" spans="1:21" ht="14.25" customHeight="1">
      <c r="A80" s="1"/>
      <c r="B80" s="1"/>
      <c r="C80" s="1"/>
      <c r="D80" s="1"/>
      <c r="E80" s="1"/>
      <c r="F80" s="1"/>
      <c r="G80" s="1"/>
      <c r="H80" s="1"/>
      <c r="I80" s="1"/>
      <c r="J80" s="1"/>
      <c r="K80" s="1"/>
      <c r="L80" s="1"/>
      <c r="M80" s="1"/>
      <c r="N80" s="1"/>
      <c r="O80" s="1"/>
      <c r="P80" s="1"/>
      <c r="Q80" s="1"/>
      <c r="R80" s="1"/>
      <c r="S80" s="1"/>
      <c r="T80" s="1"/>
      <c r="U80" s="1"/>
    </row>
    <row r="81" spans="1:21" ht="14.25" customHeight="1">
      <c r="A81" s="1"/>
      <c r="B81" s="1"/>
      <c r="C81" s="1"/>
      <c r="D81" s="1"/>
      <c r="E81" s="1"/>
      <c r="F81" s="1"/>
      <c r="G81" s="1"/>
      <c r="H81" s="1"/>
      <c r="I81" s="1"/>
      <c r="J81" s="1"/>
      <c r="K81" s="1"/>
      <c r="L81" s="1"/>
      <c r="M81" s="1"/>
      <c r="N81" s="1"/>
      <c r="O81" s="1"/>
      <c r="P81" s="1"/>
      <c r="Q81" s="1"/>
      <c r="R81" s="1"/>
      <c r="S81" s="1"/>
      <c r="T81" s="1"/>
      <c r="U81" s="1"/>
    </row>
    <row r="82" spans="1:21" ht="14.25" customHeight="1">
      <c r="A82" s="1"/>
      <c r="B82" s="1"/>
      <c r="C82" s="1"/>
      <c r="D82" s="1"/>
      <c r="E82" s="1"/>
      <c r="F82" s="1"/>
      <c r="G82" s="1"/>
      <c r="H82" s="1"/>
      <c r="I82" s="1"/>
      <c r="J82" s="1"/>
      <c r="K82" s="1"/>
      <c r="L82" s="1"/>
      <c r="M82" s="1"/>
      <c r="N82" s="1"/>
      <c r="O82" s="1"/>
      <c r="P82" s="1"/>
      <c r="Q82" s="1"/>
      <c r="R82" s="1"/>
      <c r="S82" s="1"/>
      <c r="T82" s="1"/>
      <c r="U82" s="1"/>
    </row>
    <row r="83" spans="1:21" ht="14.25" customHeight="1">
      <c r="A83" s="1"/>
      <c r="B83" s="1"/>
      <c r="C83" s="1"/>
      <c r="D83" s="1"/>
      <c r="E83" s="1"/>
      <c r="F83" s="1"/>
      <c r="G83" s="1"/>
      <c r="H83" s="1"/>
      <c r="I83" s="1"/>
      <c r="J83" s="1"/>
      <c r="K83" s="1"/>
      <c r="L83" s="1"/>
      <c r="M83" s="1"/>
      <c r="N83" s="1"/>
      <c r="O83" s="1"/>
      <c r="P83" s="1"/>
      <c r="Q83" s="1"/>
      <c r="R83" s="1"/>
      <c r="S83" s="1"/>
      <c r="T83" s="1"/>
      <c r="U83" s="1"/>
    </row>
    <row r="84" spans="1:21" ht="14.25" customHeight="1">
      <c r="A84" s="1"/>
      <c r="B84" s="1"/>
      <c r="C84" s="1"/>
      <c r="D84" s="1"/>
      <c r="E84" s="1"/>
      <c r="F84" s="1"/>
      <c r="G84" s="1"/>
      <c r="H84" s="1"/>
      <c r="I84" s="1"/>
      <c r="J84" s="1"/>
      <c r="K84" s="1"/>
      <c r="L84" s="1"/>
      <c r="M84" s="1"/>
      <c r="N84" s="1"/>
      <c r="O84" s="1"/>
      <c r="P84" s="1"/>
      <c r="Q84" s="1"/>
      <c r="R84" s="1"/>
      <c r="S84" s="1"/>
      <c r="T84" s="1"/>
      <c r="U84" s="1"/>
    </row>
    <row r="85" spans="1:21" ht="14.25" customHeight="1">
      <c r="A85" s="1"/>
      <c r="B85" s="1"/>
      <c r="C85" s="1"/>
      <c r="D85" s="1"/>
      <c r="E85" s="1"/>
      <c r="F85" s="1"/>
      <c r="G85" s="1"/>
      <c r="H85" s="1"/>
      <c r="I85" s="1"/>
      <c r="J85" s="1"/>
      <c r="K85" s="1"/>
      <c r="L85" s="1"/>
      <c r="M85" s="1"/>
      <c r="N85" s="1"/>
      <c r="O85" s="1"/>
      <c r="P85" s="1"/>
      <c r="Q85" s="1"/>
      <c r="R85" s="1"/>
      <c r="S85" s="1"/>
      <c r="T85" s="1"/>
      <c r="U85" s="1"/>
    </row>
    <row r="86" spans="1:21" ht="14.25" customHeight="1">
      <c r="A86" s="1"/>
      <c r="B86" s="1"/>
      <c r="C86" s="1"/>
      <c r="D86" s="1"/>
      <c r="E86" s="1"/>
      <c r="F86" s="1"/>
      <c r="G86" s="1"/>
      <c r="H86" s="1"/>
      <c r="I86" s="1"/>
      <c r="J86" s="1"/>
      <c r="K86" s="1"/>
      <c r="L86" s="1"/>
      <c r="M86" s="1"/>
      <c r="N86" s="1"/>
      <c r="O86" s="1"/>
      <c r="P86" s="1"/>
      <c r="Q86" s="1"/>
      <c r="R86" s="1"/>
      <c r="S86" s="1"/>
      <c r="T86" s="1"/>
      <c r="U86" s="1"/>
    </row>
    <row r="87" spans="1:21" ht="14.25" customHeight="1">
      <c r="A87" s="1"/>
      <c r="B87" s="1"/>
      <c r="C87" s="1"/>
      <c r="D87" s="1"/>
      <c r="E87" s="1"/>
      <c r="F87" s="1"/>
      <c r="G87" s="1"/>
      <c r="H87" s="1"/>
      <c r="I87" s="1"/>
      <c r="J87" s="1"/>
      <c r="K87" s="1"/>
      <c r="L87" s="1"/>
      <c r="M87" s="1"/>
      <c r="N87" s="1"/>
      <c r="O87" s="1"/>
      <c r="P87" s="1"/>
      <c r="Q87" s="1"/>
      <c r="R87" s="1"/>
      <c r="S87" s="1"/>
      <c r="T87" s="1"/>
      <c r="U87" s="1"/>
    </row>
    <row r="88" spans="1:21" ht="14.25" customHeight="1">
      <c r="A88" s="1"/>
      <c r="B88" s="1"/>
      <c r="C88" s="1"/>
      <c r="D88" s="1"/>
      <c r="E88" s="1"/>
      <c r="F88" s="1"/>
      <c r="G88" s="1"/>
      <c r="H88" s="1"/>
      <c r="I88" s="1"/>
      <c r="J88" s="1"/>
      <c r="K88" s="1"/>
      <c r="L88" s="1"/>
      <c r="M88" s="1"/>
      <c r="N88" s="1"/>
      <c r="O88" s="1"/>
      <c r="P88" s="1"/>
      <c r="Q88" s="1"/>
      <c r="R88" s="1"/>
      <c r="S88" s="1"/>
      <c r="T88" s="1"/>
      <c r="U88" s="1"/>
    </row>
    <row r="89" spans="1:21" ht="14.25" customHeight="1">
      <c r="A89" s="1"/>
      <c r="B89" s="1"/>
      <c r="C89" s="1"/>
      <c r="D89" s="1"/>
      <c r="E89" s="1"/>
      <c r="F89" s="1"/>
      <c r="G89" s="1"/>
      <c r="H89" s="1"/>
      <c r="I89" s="1"/>
      <c r="J89" s="1"/>
      <c r="K89" s="1"/>
      <c r="L89" s="1"/>
      <c r="M89" s="1"/>
      <c r="N89" s="1"/>
      <c r="O89" s="1"/>
      <c r="P89" s="1"/>
      <c r="Q89" s="1"/>
      <c r="R89" s="1"/>
      <c r="S89" s="1"/>
      <c r="T89" s="1"/>
      <c r="U89" s="1"/>
    </row>
    <row r="90" spans="1:21" ht="14.25" customHeight="1">
      <c r="A90" s="1"/>
      <c r="B90" s="1"/>
      <c r="C90" s="1"/>
      <c r="D90" s="1"/>
      <c r="E90" s="1"/>
      <c r="F90" s="1"/>
      <c r="G90" s="1"/>
      <c r="H90" s="1"/>
      <c r="I90" s="1"/>
      <c r="J90" s="1"/>
      <c r="K90" s="1"/>
      <c r="L90" s="1"/>
      <c r="M90" s="1"/>
      <c r="N90" s="1"/>
      <c r="O90" s="1"/>
      <c r="P90" s="1"/>
      <c r="Q90" s="1"/>
      <c r="R90" s="1"/>
      <c r="S90" s="1"/>
      <c r="T90" s="1"/>
      <c r="U90" s="1"/>
    </row>
    <row r="91" spans="1:21" ht="14.25" customHeight="1">
      <c r="A91" s="1"/>
      <c r="B91" s="1"/>
      <c r="C91" s="1"/>
      <c r="D91" s="1"/>
      <c r="E91" s="1"/>
      <c r="F91" s="1"/>
      <c r="G91" s="1"/>
      <c r="H91" s="1"/>
      <c r="I91" s="1"/>
      <c r="J91" s="1"/>
      <c r="K91" s="1"/>
      <c r="L91" s="1"/>
      <c r="M91" s="1"/>
      <c r="N91" s="1"/>
      <c r="O91" s="1"/>
      <c r="P91" s="1"/>
      <c r="Q91" s="1"/>
      <c r="R91" s="1"/>
      <c r="S91" s="1"/>
      <c r="T91" s="1"/>
      <c r="U91" s="1"/>
    </row>
    <row r="92" spans="1:21" ht="14.25" customHeight="1">
      <c r="A92" s="1"/>
      <c r="B92" s="1"/>
      <c r="C92" s="1"/>
      <c r="D92" s="1"/>
      <c r="E92" s="1"/>
      <c r="F92" s="1"/>
      <c r="G92" s="1"/>
      <c r="H92" s="1"/>
      <c r="I92" s="1"/>
      <c r="J92" s="1"/>
      <c r="K92" s="1"/>
      <c r="L92" s="1"/>
      <c r="M92" s="1"/>
      <c r="N92" s="1"/>
      <c r="O92" s="1"/>
      <c r="P92" s="1"/>
      <c r="Q92" s="1"/>
      <c r="R92" s="1"/>
      <c r="S92" s="1"/>
      <c r="T92" s="1"/>
      <c r="U92" s="1"/>
    </row>
    <row r="93" spans="1:21" ht="14.25" customHeight="1">
      <c r="A93" s="1"/>
      <c r="B93" s="1"/>
      <c r="C93" s="1"/>
      <c r="D93" s="1"/>
      <c r="E93" s="1"/>
      <c r="F93" s="1"/>
      <c r="G93" s="1"/>
      <c r="H93" s="1"/>
      <c r="I93" s="1"/>
      <c r="J93" s="1"/>
      <c r="K93" s="1"/>
      <c r="L93" s="1"/>
      <c r="M93" s="1"/>
      <c r="N93" s="1"/>
      <c r="O93" s="1"/>
      <c r="P93" s="1"/>
      <c r="Q93" s="1"/>
      <c r="R93" s="1"/>
      <c r="S93" s="1"/>
      <c r="T93" s="1"/>
      <c r="U93" s="1"/>
    </row>
    <row r="94" spans="1:21" ht="14.25" customHeight="1">
      <c r="A94" s="1"/>
      <c r="B94" s="1"/>
      <c r="C94" s="1"/>
      <c r="D94" s="1"/>
      <c r="E94" s="1"/>
      <c r="F94" s="1"/>
      <c r="G94" s="1"/>
      <c r="H94" s="1"/>
      <c r="I94" s="1"/>
      <c r="J94" s="1"/>
      <c r="K94" s="1"/>
      <c r="L94" s="1"/>
      <c r="M94" s="1"/>
      <c r="N94" s="1"/>
      <c r="O94" s="1"/>
      <c r="P94" s="1"/>
      <c r="Q94" s="1"/>
      <c r="R94" s="1"/>
      <c r="S94" s="1"/>
      <c r="T94" s="1"/>
      <c r="U94" s="1"/>
    </row>
    <row r="95" spans="1:21" ht="14.25" customHeight="1">
      <c r="A95" s="1"/>
      <c r="B95" s="1"/>
      <c r="C95" s="1"/>
      <c r="D95" s="1"/>
      <c r="E95" s="1"/>
      <c r="F95" s="1"/>
      <c r="G95" s="1"/>
      <c r="H95" s="1"/>
      <c r="I95" s="1"/>
      <c r="J95" s="1"/>
      <c r="K95" s="1"/>
      <c r="L95" s="1"/>
      <c r="M95" s="1"/>
      <c r="N95" s="1"/>
      <c r="O95" s="1"/>
      <c r="P95" s="1"/>
      <c r="Q95" s="1"/>
      <c r="R95" s="1"/>
      <c r="S95" s="1"/>
      <c r="T95" s="1"/>
      <c r="U95" s="1"/>
    </row>
    <row r="96" spans="1:21" ht="14.25" customHeight="1">
      <c r="A96" s="1"/>
      <c r="B96" s="1"/>
      <c r="C96" s="1"/>
      <c r="D96" s="1"/>
      <c r="E96" s="1"/>
      <c r="F96" s="1"/>
      <c r="G96" s="1"/>
      <c r="H96" s="1"/>
      <c r="I96" s="1"/>
      <c r="J96" s="1"/>
      <c r="K96" s="1"/>
      <c r="L96" s="1"/>
      <c r="M96" s="1"/>
      <c r="N96" s="1"/>
      <c r="O96" s="1"/>
      <c r="P96" s="1"/>
      <c r="Q96" s="1"/>
      <c r="R96" s="1"/>
      <c r="S96" s="1"/>
      <c r="T96" s="1"/>
      <c r="U96" s="1"/>
    </row>
    <row r="97" spans="1:21" ht="14.25" customHeight="1">
      <c r="A97" s="1"/>
      <c r="B97" s="1"/>
      <c r="C97" s="1"/>
      <c r="D97" s="1"/>
      <c r="E97" s="1"/>
      <c r="F97" s="1"/>
      <c r="G97" s="1"/>
      <c r="H97" s="1"/>
      <c r="I97" s="1"/>
      <c r="J97" s="1"/>
      <c r="K97" s="1"/>
      <c r="L97" s="1"/>
      <c r="M97" s="1"/>
      <c r="N97" s="1"/>
      <c r="O97" s="1"/>
      <c r="P97" s="1"/>
      <c r="Q97" s="1"/>
      <c r="R97" s="1"/>
      <c r="S97" s="1"/>
      <c r="T97" s="1"/>
      <c r="U97" s="1"/>
    </row>
    <row r="98" spans="1:21" ht="14.25" customHeight="1">
      <c r="A98" s="1"/>
      <c r="B98" s="1"/>
      <c r="C98" s="1"/>
      <c r="D98" s="1"/>
      <c r="E98" s="1"/>
      <c r="F98" s="1"/>
      <c r="G98" s="1"/>
      <c r="H98" s="1"/>
      <c r="I98" s="1"/>
      <c r="J98" s="1"/>
      <c r="K98" s="1"/>
      <c r="L98" s="1"/>
      <c r="M98" s="1"/>
      <c r="N98" s="1"/>
      <c r="O98" s="1"/>
      <c r="P98" s="1"/>
      <c r="Q98" s="1"/>
      <c r="R98" s="1"/>
      <c r="S98" s="1"/>
      <c r="T98" s="1"/>
      <c r="U98" s="1"/>
    </row>
    <row r="99" spans="1:21" ht="14.25" customHeight="1">
      <c r="A99" s="1"/>
      <c r="B99" s="1"/>
      <c r="C99" s="1"/>
      <c r="D99" s="1"/>
      <c r="E99" s="1"/>
      <c r="F99" s="1"/>
      <c r="G99" s="1"/>
      <c r="H99" s="1"/>
      <c r="I99" s="1"/>
      <c r="J99" s="1"/>
      <c r="K99" s="1"/>
      <c r="L99" s="1"/>
      <c r="M99" s="1"/>
      <c r="N99" s="1"/>
      <c r="O99" s="1"/>
      <c r="P99" s="1"/>
      <c r="Q99" s="1"/>
      <c r="R99" s="1"/>
      <c r="S99" s="1"/>
      <c r="T99" s="1"/>
      <c r="U99" s="1"/>
    </row>
    <row r="100" spans="1:21" ht="14.25" customHeight="1">
      <c r="A100" s="1"/>
      <c r="B100" s="1"/>
      <c r="C100" s="1"/>
      <c r="D100" s="1"/>
      <c r="E100" s="1"/>
      <c r="F100" s="1"/>
      <c r="G100" s="1"/>
      <c r="H100" s="1"/>
      <c r="I100" s="1"/>
      <c r="J100" s="1"/>
      <c r="K100" s="1"/>
      <c r="L100" s="1"/>
      <c r="M100" s="1"/>
      <c r="N100" s="1"/>
      <c r="O100" s="1"/>
      <c r="P100" s="1"/>
      <c r="Q100" s="1"/>
      <c r="R100" s="1"/>
      <c r="S100" s="1"/>
      <c r="T100" s="1"/>
      <c r="U100" s="1"/>
    </row>
    <row r="101" spans="1:21" ht="14.25" customHeight="1">
      <c r="A101" s="1"/>
      <c r="B101" s="1"/>
      <c r="C101" s="1"/>
      <c r="D101" s="1"/>
      <c r="E101" s="1"/>
      <c r="F101" s="1"/>
      <c r="G101" s="1"/>
      <c r="H101" s="1"/>
      <c r="I101" s="1"/>
      <c r="J101" s="1"/>
      <c r="K101" s="1"/>
      <c r="L101" s="1"/>
      <c r="M101" s="1"/>
      <c r="N101" s="1"/>
      <c r="O101" s="1"/>
      <c r="P101" s="1"/>
      <c r="Q101" s="1"/>
      <c r="R101" s="1"/>
      <c r="S101" s="1"/>
      <c r="T101" s="1"/>
      <c r="U101" s="1"/>
    </row>
    <row r="102" spans="1:21" ht="14.25" customHeight="1">
      <c r="A102" s="1"/>
      <c r="B102" s="1"/>
      <c r="C102" s="1"/>
      <c r="D102" s="1"/>
      <c r="E102" s="1"/>
      <c r="F102" s="1"/>
      <c r="G102" s="1"/>
      <c r="H102" s="1"/>
      <c r="I102" s="1"/>
      <c r="J102" s="1"/>
      <c r="K102" s="1"/>
      <c r="L102" s="1"/>
      <c r="M102" s="1"/>
      <c r="N102" s="1"/>
      <c r="O102" s="1"/>
      <c r="P102" s="1"/>
      <c r="Q102" s="1"/>
      <c r="R102" s="1"/>
      <c r="S102" s="1"/>
      <c r="T102" s="1"/>
      <c r="U102" s="1"/>
    </row>
    <row r="103" spans="1:21" ht="14.25" customHeight="1">
      <c r="A103" s="1"/>
      <c r="B103" s="1"/>
      <c r="C103" s="1"/>
      <c r="D103" s="1"/>
      <c r="E103" s="1"/>
      <c r="F103" s="1"/>
      <c r="G103" s="1"/>
      <c r="H103" s="1"/>
      <c r="I103" s="1"/>
      <c r="J103" s="1"/>
      <c r="K103" s="1"/>
      <c r="L103" s="1"/>
      <c r="M103" s="1"/>
      <c r="N103" s="1"/>
      <c r="O103" s="1"/>
      <c r="P103" s="1"/>
      <c r="Q103" s="1"/>
      <c r="R103" s="1"/>
      <c r="S103" s="1"/>
      <c r="T103" s="1"/>
      <c r="U103" s="1"/>
    </row>
    <row r="104" spans="1:21" ht="14.25" customHeight="1">
      <c r="A104" s="1"/>
      <c r="B104" s="1"/>
      <c r="C104" s="1"/>
      <c r="D104" s="1"/>
      <c r="E104" s="1"/>
      <c r="F104" s="1"/>
      <c r="G104" s="1"/>
      <c r="H104" s="1"/>
      <c r="I104" s="1"/>
      <c r="J104" s="1"/>
      <c r="K104" s="1"/>
      <c r="L104" s="1"/>
      <c r="M104" s="1"/>
      <c r="N104" s="1"/>
      <c r="O104" s="1"/>
      <c r="P104" s="1"/>
      <c r="Q104" s="1"/>
      <c r="R104" s="1"/>
      <c r="S104" s="1"/>
      <c r="T104" s="1"/>
      <c r="U104" s="1"/>
    </row>
    <row r="105" spans="1:21" ht="14.25" customHeight="1">
      <c r="A105" s="1"/>
      <c r="B105" s="1"/>
      <c r="C105" s="1"/>
      <c r="D105" s="1"/>
      <c r="E105" s="1"/>
      <c r="F105" s="1"/>
      <c r="G105" s="1"/>
      <c r="H105" s="1"/>
      <c r="I105" s="1"/>
      <c r="J105" s="1"/>
      <c r="K105" s="1"/>
      <c r="L105" s="1"/>
      <c r="M105" s="1"/>
      <c r="N105" s="1"/>
      <c r="O105" s="1"/>
      <c r="P105" s="1"/>
      <c r="Q105" s="1"/>
      <c r="R105" s="1"/>
      <c r="S105" s="1"/>
      <c r="T105" s="1"/>
      <c r="U105" s="1"/>
    </row>
    <row r="106" spans="1:21" ht="14.25" customHeight="1">
      <c r="A106" s="1"/>
      <c r="B106" s="1"/>
      <c r="C106" s="1"/>
      <c r="D106" s="1"/>
      <c r="E106" s="1"/>
      <c r="F106" s="1"/>
      <c r="G106" s="1"/>
      <c r="H106" s="1"/>
      <c r="I106" s="1"/>
      <c r="J106" s="1"/>
      <c r="K106" s="1"/>
      <c r="L106" s="1"/>
      <c r="M106" s="1"/>
      <c r="N106" s="1"/>
      <c r="O106" s="1"/>
      <c r="P106" s="1"/>
      <c r="Q106" s="1"/>
      <c r="R106" s="1"/>
      <c r="S106" s="1"/>
      <c r="T106" s="1"/>
      <c r="U106" s="1"/>
    </row>
    <row r="107" spans="1:21" ht="14.25" customHeight="1">
      <c r="A107" s="1"/>
      <c r="B107" s="1"/>
      <c r="C107" s="1"/>
      <c r="D107" s="1"/>
      <c r="E107" s="1"/>
      <c r="F107" s="1"/>
      <c r="G107" s="1"/>
      <c r="H107" s="1"/>
      <c r="I107" s="1"/>
      <c r="J107" s="1"/>
      <c r="K107" s="1"/>
      <c r="L107" s="1"/>
      <c r="M107" s="1"/>
      <c r="N107" s="1"/>
      <c r="O107" s="1"/>
      <c r="P107" s="1"/>
      <c r="Q107" s="1"/>
      <c r="R107" s="1"/>
      <c r="S107" s="1"/>
      <c r="T107" s="1"/>
      <c r="U107" s="1"/>
    </row>
    <row r="108" spans="1:21" ht="14.25" customHeight="1">
      <c r="A108" s="1"/>
      <c r="B108" s="1"/>
      <c r="C108" s="1"/>
      <c r="D108" s="1"/>
      <c r="E108" s="1"/>
      <c r="F108" s="1"/>
      <c r="G108" s="1"/>
      <c r="H108" s="1"/>
      <c r="I108" s="1"/>
      <c r="J108" s="1"/>
      <c r="K108" s="1"/>
      <c r="L108" s="1"/>
      <c r="M108" s="1"/>
      <c r="N108" s="1"/>
      <c r="O108" s="1"/>
      <c r="P108" s="1"/>
      <c r="Q108" s="1"/>
      <c r="R108" s="1"/>
      <c r="S108" s="1"/>
      <c r="T108" s="1"/>
      <c r="U108" s="1"/>
    </row>
    <row r="109" spans="1:21" ht="14.25" customHeight="1">
      <c r="A109" s="1"/>
      <c r="B109" s="1"/>
      <c r="C109" s="1"/>
      <c r="D109" s="1"/>
      <c r="E109" s="1"/>
      <c r="F109" s="1"/>
      <c r="G109" s="1"/>
      <c r="H109" s="1"/>
      <c r="I109" s="1"/>
      <c r="J109" s="1"/>
      <c r="K109" s="1"/>
      <c r="L109" s="1"/>
      <c r="M109" s="1"/>
      <c r="N109" s="1"/>
      <c r="O109" s="1"/>
      <c r="P109" s="1"/>
      <c r="Q109" s="1"/>
      <c r="R109" s="1"/>
      <c r="S109" s="1"/>
      <c r="T109" s="1"/>
      <c r="U109" s="1"/>
    </row>
    <row r="110" spans="1:21" ht="14.25" customHeight="1">
      <c r="A110" s="1"/>
      <c r="B110" s="1"/>
      <c r="C110" s="1"/>
      <c r="D110" s="1"/>
      <c r="E110" s="1"/>
      <c r="F110" s="1"/>
      <c r="G110" s="1"/>
      <c r="H110" s="1"/>
      <c r="I110" s="1"/>
      <c r="J110" s="1"/>
      <c r="K110" s="1"/>
      <c r="L110" s="1"/>
      <c r="M110" s="1"/>
      <c r="N110" s="1"/>
      <c r="O110" s="1"/>
      <c r="P110" s="1"/>
      <c r="Q110" s="1"/>
      <c r="R110" s="1"/>
      <c r="S110" s="1"/>
      <c r="T110" s="1"/>
      <c r="U110" s="1"/>
    </row>
    <row r="111" spans="1:21" ht="14.25" customHeight="1">
      <c r="A111" s="1"/>
      <c r="B111" s="1"/>
      <c r="C111" s="1"/>
      <c r="D111" s="1"/>
      <c r="E111" s="1"/>
      <c r="F111" s="1"/>
      <c r="G111" s="1"/>
      <c r="H111" s="1"/>
      <c r="I111" s="1"/>
      <c r="J111" s="1"/>
      <c r="K111" s="1"/>
      <c r="L111" s="1"/>
      <c r="M111" s="1"/>
      <c r="N111" s="1"/>
      <c r="O111" s="1"/>
      <c r="P111" s="1"/>
      <c r="Q111" s="1"/>
      <c r="R111" s="1"/>
      <c r="S111" s="1"/>
      <c r="T111" s="1"/>
      <c r="U111" s="1"/>
    </row>
    <row r="112" spans="1:21" ht="14.25" customHeight="1">
      <c r="A112" s="1"/>
      <c r="B112" s="1"/>
      <c r="C112" s="1"/>
      <c r="D112" s="1"/>
      <c r="E112" s="1"/>
      <c r="F112" s="1"/>
      <c r="G112" s="1"/>
      <c r="H112" s="1"/>
      <c r="I112" s="1"/>
      <c r="J112" s="1"/>
      <c r="K112" s="1"/>
      <c r="L112" s="1"/>
      <c r="M112" s="1"/>
      <c r="N112" s="1"/>
      <c r="O112" s="1"/>
      <c r="P112" s="1"/>
      <c r="Q112" s="1"/>
      <c r="R112" s="1"/>
      <c r="S112" s="1"/>
      <c r="T112" s="1"/>
      <c r="U112" s="1"/>
    </row>
    <row r="113" spans="1:21" ht="14.25" customHeight="1">
      <c r="A113" s="1"/>
      <c r="B113" s="1"/>
      <c r="C113" s="1"/>
      <c r="D113" s="1"/>
      <c r="E113" s="1"/>
      <c r="F113" s="1"/>
      <c r="G113" s="1"/>
      <c r="H113" s="1"/>
      <c r="I113" s="1"/>
      <c r="J113" s="1"/>
      <c r="K113" s="1"/>
      <c r="L113" s="1"/>
      <c r="M113" s="1"/>
      <c r="N113" s="1"/>
      <c r="O113" s="1"/>
      <c r="P113" s="1"/>
      <c r="Q113" s="1"/>
      <c r="R113" s="1"/>
      <c r="S113" s="1"/>
      <c r="T113" s="1"/>
      <c r="U113" s="1"/>
    </row>
    <row r="114" spans="1:21" ht="14.25" customHeight="1">
      <c r="A114" s="1"/>
      <c r="B114" s="1"/>
      <c r="C114" s="1"/>
      <c r="D114" s="1"/>
      <c r="E114" s="1"/>
      <c r="F114" s="1"/>
      <c r="G114" s="1"/>
      <c r="H114" s="1"/>
      <c r="I114" s="1"/>
      <c r="J114" s="1"/>
      <c r="K114" s="1"/>
      <c r="L114" s="1"/>
      <c r="M114" s="1"/>
      <c r="N114" s="1"/>
      <c r="O114" s="1"/>
      <c r="P114" s="1"/>
      <c r="Q114" s="1"/>
      <c r="R114" s="1"/>
      <c r="S114" s="1"/>
      <c r="T114" s="1"/>
      <c r="U114" s="1"/>
    </row>
    <row r="115" spans="1:21" ht="14.25" customHeight="1">
      <c r="A115" s="1"/>
      <c r="B115" s="1"/>
      <c r="C115" s="1"/>
      <c r="D115" s="1"/>
      <c r="E115" s="1"/>
      <c r="F115" s="1"/>
      <c r="G115" s="1"/>
      <c r="H115" s="1"/>
      <c r="I115" s="1"/>
      <c r="J115" s="1"/>
      <c r="K115" s="1"/>
      <c r="L115" s="1"/>
      <c r="M115" s="1"/>
      <c r="N115" s="1"/>
      <c r="O115" s="1"/>
      <c r="P115" s="1"/>
      <c r="Q115" s="1"/>
      <c r="R115" s="1"/>
      <c r="S115" s="1"/>
      <c r="T115" s="1"/>
      <c r="U115" s="1"/>
    </row>
    <row r="116" spans="1:21" ht="14.25" customHeight="1">
      <c r="A116" s="1"/>
      <c r="B116" s="1"/>
      <c r="C116" s="1"/>
      <c r="D116" s="1"/>
      <c r="E116" s="1"/>
      <c r="F116" s="1"/>
      <c r="G116" s="1"/>
      <c r="H116" s="1"/>
      <c r="I116" s="1"/>
      <c r="J116" s="1"/>
      <c r="K116" s="1"/>
      <c r="L116" s="1"/>
      <c r="M116" s="1"/>
      <c r="N116" s="1"/>
      <c r="O116" s="1"/>
      <c r="P116" s="1"/>
      <c r="Q116" s="1"/>
      <c r="R116" s="1"/>
      <c r="S116" s="1"/>
      <c r="T116" s="1"/>
      <c r="U116" s="1"/>
    </row>
    <row r="117" spans="1:21" ht="14.25" customHeight="1">
      <c r="A117" s="1"/>
      <c r="B117" s="1"/>
      <c r="C117" s="1"/>
      <c r="D117" s="1"/>
      <c r="E117" s="1"/>
      <c r="F117" s="1"/>
      <c r="G117" s="1"/>
      <c r="H117" s="1"/>
      <c r="I117" s="1"/>
      <c r="J117" s="1"/>
      <c r="K117" s="1"/>
      <c r="L117" s="1"/>
      <c r="M117" s="1"/>
      <c r="N117" s="1"/>
      <c r="O117" s="1"/>
      <c r="P117" s="1"/>
      <c r="Q117" s="1"/>
      <c r="R117" s="1"/>
      <c r="S117" s="1"/>
      <c r="T117" s="1"/>
      <c r="U117" s="1"/>
    </row>
    <row r="118" spans="1:21" ht="14.25" customHeight="1">
      <c r="A118" s="1"/>
      <c r="B118" s="1"/>
      <c r="C118" s="1"/>
      <c r="D118" s="1"/>
      <c r="E118" s="1"/>
      <c r="F118" s="1"/>
      <c r="G118" s="1"/>
      <c r="H118" s="1"/>
      <c r="I118" s="1"/>
      <c r="J118" s="1"/>
      <c r="K118" s="1"/>
      <c r="L118" s="1"/>
      <c r="M118" s="1"/>
      <c r="N118" s="1"/>
      <c r="O118" s="1"/>
      <c r="P118" s="1"/>
      <c r="Q118" s="1"/>
      <c r="R118" s="1"/>
      <c r="S118" s="1"/>
      <c r="T118" s="1"/>
      <c r="U118" s="1"/>
    </row>
    <row r="119" spans="1:21" ht="14.25" customHeight="1">
      <c r="A119" s="1"/>
      <c r="B119" s="1"/>
      <c r="C119" s="1"/>
      <c r="D119" s="1"/>
      <c r="E119" s="1"/>
      <c r="F119" s="1"/>
      <c r="G119" s="1"/>
      <c r="H119" s="1"/>
      <c r="I119" s="1"/>
      <c r="J119" s="1"/>
      <c r="K119" s="1"/>
      <c r="L119" s="1"/>
      <c r="M119" s="1"/>
      <c r="N119" s="1"/>
      <c r="O119" s="1"/>
      <c r="P119" s="1"/>
      <c r="Q119" s="1"/>
      <c r="R119" s="1"/>
      <c r="S119" s="1"/>
      <c r="T119" s="1"/>
      <c r="U119" s="1"/>
    </row>
    <row r="120" spans="1:21" ht="14.25" customHeight="1">
      <c r="A120" s="1"/>
      <c r="B120" s="1"/>
      <c r="C120" s="1"/>
      <c r="D120" s="1"/>
      <c r="E120" s="1"/>
      <c r="F120" s="1"/>
      <c r="G120" s="1"/>
      <c r="H120" s="1"/>
      <c r="I120" s="1"/>
      <c r="J120" s="1"/>
      <c r="K120" s="1"/>
      <c r="L120" s="1"/>
      <c r="M120" s="1"/>
      <c r="N120" s="1"/>
      <c r="O120" s="1"/>
      <c r="P120" s="1"/>
      <c r="Q120" s="1"/>
      <c r="R120" s="1"/>
      <c r="S120" s="1"/>
      <c r="T120" s="1"/>
      <c r="U120" s="1"/>
    </row>
    <row r="121" spans="1:21" ht="14.25" customHeight="1">
      <c r="A121" s="1"/>
      <c r="B121" s="1"/>
      <c r="C121" s="1"/>
      <c r="D121" s="1"/>
      <c r="E121" s="1"/>
      <c r="F121" s="1"/>
      <c r="G121" s="1"/>
      <c r="H121" s="1"/>
      <c r="I121" s="1"/>
      <c r="J121" s="1"/>
      <c r="K121" s="1"/>
      <c r="L121" s="1"/>
      <c r="M121" s="1"/>
      <c r="N121" s="1"/>
      <c r="O121" s="1"/>
      <c r="P121" s="1"/>
      <c r="Q121" s="1"/>
      <c r="R121" s="1"/>
      <c r="S121" s="1"/>
      <c r="T121" s="1"/>
      <c r="U121" s="1"/>
    </row>
    <row r="122" spans="1:21" ht="14.25" customHeight="1">
      <c r="A122" s="1"/>
      <c r="B122" s="1"/>
      <c r="C122" s="1"/>
      <c r="D122" s="1"/>
      <c r="E122" s="1"/>
      <c r="F122" s="1"/>
      <c r="G122" s="1"/>
      <c r="H122" s="1"/>
      <c r="I122" s="1"/>
      <c r="J122" s="1"/>
      <c r="K122" s="1"/>
      <c r="L122" s="1"/>
      <c r="M122" s="1"/>
      <c r="N122" s="1"/>
      <c r="O122" s="1"/>
      <c r="P122" s="1"/>
      <c r="Q122" s="1"/>
      <c r="R122" s="1"/>
      <c r="S122" s="1"/>
      <c r="T122" s="1"/>
      <c r="U122" s="1"/>
    </row>
    <row r="123" spans="1:21" ht="14.25" customHeight="1">
      <c r="A123" s="1"/>
      <c r="B123" s="1"/>
      <c r="C123" s="1"/>
      <c r="D123" s="1"/>
      <c r="E123" s="1"/>
      <c r="F123" s="1"/>
      <c r="G123" s="1"/>
      <c r="H123" s="1"/>
      <c r="I123" s="1"/>
      <c r="J123" s="1"/>
      <c r="K123" s="1"/>
      <c r="L123" s="1"/>
      <c r="M123" s="1"/>
      <c r="N123" s="1"/>
      <c r="O123" s="1"/>
      <c r="P123" s="1"/>
      <c r="Q123" s="1"/>
      <c r="R123" s="1"/>
      <c r="S123" s="1"/>
      <c r="T123" s="1"/>
      <c r="U123" s="1"/>
    </row>
    <row r="124" spans="1:21" ht="14.25" customHeight="1">
      <c r="A124" s="1"/>
      <c r="B124" s="1"/>
      <c r="C124" s="1"/>
      <c r="D124" s="1"/>
      <c r="E124" s="1"/>
      <c r="F124" s="1"/>
      <c r="G124" s="1"/>
      <c r="H124" s="1"/>
      <c r="I124" s="1"/>
      <c r="J124" s="1"/>
      <c r="K124" s="1"/>
      <c r="L124" s="1"/>
      <c r="M124" s="1"/>
      <c r="N124" s="1"/>
      <c r="O124" s="1"/>
      <c r="P124" s="1"/>
      <c r="Q124" s="1"/>
      <c r="R124" s="1"/>
      <c r="S124" s="1"/>
      <c r="T124" s="1"/>
      <c r="U124" s="1"/>
    </row>
    <row r="125" spans="1:21" ht="14.25" customHeight="1">
      <c r="A125" s="1"/>
      <c r="B125" s="1"/>
      <c r="C125" s="1"/>
      <c r="D125" s="1"/>
      <c r="E125" s="1"/>
      <c r="F125" s="1"/>
      <c r="G125" s="1"/>
      <c r="H125" s="1"/>
      <c r="I125" s="1"/>
      <c r="J125" s="1"/>
      <c r="K125" s="1"/>
      <c r="L125" s="1"/>
      <c r="M125" s="1"/>
      <c r="N125" s="1"/>
      <c r="O125" s="1"/>
      <c r="P125" s="1"/>
      <c r="Q125" s="1"/>
      <c r="R125" s="1"/>
      <c r="S125" s="1"/>
      <c r="T125" s="1"/>
      <c r="U125" s="1"/>
    </row>
    <row r="126" spans="1:21" ht="14.25" customHeight="1">
      <c r="A126" s="1"/>
      <c r="B126" s="1"/>
      <c r="C126" s="1"/>
      <c r="D126" s="1"/>
      <c r="E126" s="1"/>
      <c r="F126" s="1"/>
      <c r="G126" s="1"/>
      <c r="H126" s="1"/>
      <c r="I126" s="1"/>
      <c r="J126" s="1"/>
      <c r="K126" s="1"/>
      <c r="L126" s="1"/>
      <c r="M126" s="1"/>
      <c r="N126" s="1"/>
      <c r="O126" s="1"/>
      <c r="P126" s="1"/>
      <c r="Q126" s="1"/>
      <c r="R126" s="1"/>
      <c r="S126" s="1"/>
      <c r="T126" s="1"/>
      <c r="U126" s="1"/>
    </row>
    <row r="127" spans="1:21" ht="14.25" customHeight="1">
      <c r="A127" s="1"/>
      <c r="B127" s="1"/>
      <c r="C127" s="1"/>
      <c r="D127" s="1"/>
      <c r="E127" s="1"/>
      <c r="F127" s="1"/>
      <c r="G127" s="1"/>
      <c r="H127" s="1"/>
      <c r="I127" s="1"/>
      <c r="J127" s="1"/>
      <c r="K127" s="1"/>
      <c r="L127" s="1"/>
      <c r="M127" s="1"/>
      <c r="N127" s="1"/>
      <c r="O127" s="1"/>
      <c r="P127" s="1"/>
      <c r="Q127" s="1"/>
      <c r="R127" s="1"/>
      <c r="S127" s="1"/>
      <c r="T127" s="1"/>
      <c r="U127" s="1"/>
    </row>
    <row r="128" spans="1:21" ht="14.25" customHeight="1">
      <c r="A128" s="1"/>
      <c r="B128" s="1"/>
      <c r="C128" s="1"/>
      <c r="D128" s="1"/>
      <c r="E128" s="1"/>
      <c r="F128" s="1"/>
      <c r="G128" s="1"/>
      <c r="H128" s="1"/>
      <c r="I128" s="1"/>
      <c r="J128" s="1"/>
      <c r="K128" s="1"/>
      <c r="L128" s="1"/>
      <c r="M128" s="1"/>
      <c r="N128" s="1"/>
      <c r="O128" s="1"/>
      <c r="P128" s="1"/>
      <c r="Q128" s="1"/>
      <c r="R128" s="1"/>
      <c r="S128" s="1"/>
      <c r="T128" s="1"/>
      <c r="U128" s="1"/>
    </row>
    <row r="129" spans="1:21" ht="14.25" customHeight="1">
      <c r="A129" s="1"/>
      <c r="B129" s="1"/>
      <c r="C129" s="1"/>
      <c r="D129" s="1"/>
      <c r="E129" s="1"/>
      <c r="F129" s="1"/>
      <c r="G129" s="1"/>
      <c r="H129" s="1"/>
      <c r="I129" s="1"/>
      <c r="J129" s="1"/>
      <c r="K129" s="1"/>
      <c r="L129" s="1"/>
      <c r="M129" s="1"/>
      <c r="N129" s="1"/>
      <c r="O129" s="1"/>
      <c r="P129" s="1"/>
      <c r="Q129" s="1"/>
      <c r="R129" s="1"/>
      <c r="S129" s="1"/>
      <c r="T129" s="1"/>
      <c r="U129" s="1"/>
    </row>
    <row r="130" spans="1:21" ht="14.25" customHeight="1">
      <c r="A130" s="1"/>
      <c r="B130" s="1"/>
      <c r="C130" s="1"/>
      <c r="D130" s="1"/>
      <c r="E130" s="1"/>
      <c r="F130" s="1"/>
      <c r="G130" s="1"/>
      <c r="H130" s="1"/>
      <c r="I130" s="1"/>
      <c r="J130" s="1"/>
      <c r="K130" s="1"/>
      <c r="L130" s="1"/>
      <c r="M130" s="1"/>
      <c r="N130" s="1"/>
      <c r="O130" s="1"/>
      <c r="P130" s="1"/>
      <c r="Q130" s="1"/>
      <c r="R130" s="1"/>
      <c r="S130" s="1"/>
      <c r="T130" s="1"/>
      <c r="U130" s="1"/>
    </row>
    <row r="131" spans="1:21" ht="14.25" customHeight="1">
      <c r="A131" s="1"/>
      <c r="B131" s="1"/>
      <c r="C131" s="1"/>
      <c r="D131" s="1"/>
      <c r="E131" s="1"/>
      <c r="F131" s="1"/>
      <c r="G131" s="1"/>
      <c r="H131" s="1"/>
      <c r="I131" s="1"/>
      <c r="J131" s="1"/>
      <c r="K131" s="1"/>
      <c r="L131" s="1"/>
      <c r="M131" s="1"/>
      <c r="N131" s="1"/>
      <c r="O131" s="1"/>
      <c r="P131" s="1"/>
      <c r="Q131" s="1"/>
      <c r="R131" s="1"/>
      <c r="S131" s="1"/>
      <c r="T131" s="1"/>
      <c r="U131" s="1"/>
    </row>
    <row r="132" spans="1:21" ht="14.25" customHeight="1">
      <c r="A132" s="1"/>
      <c r="B132" s="1"/>
      <c r="C132" s="1"/>
      <c r="D132" s="1"/>
      <c r="E132" s="1"/>
      <c r="F132" s="1"/>
      <c r="G132" s="1"/>
      <c r="H132" s="1"/>
      <c r="I132" s="1"/>
      <c r="J132" s="1"/>
      <c r="K132" s="1"/>
      <c r="L132" s="1"/>
      <c r="M132" s="1"/>
      <c r="N132" s="1"/>
      <c r="O132" s="1"/>
      <c r="P132" s="1"/>
      <c r="Q132" s="1"/>
      <c r="R132" s="1"/>
      <c r="S132" s="1"/>
      <c r="T132" s="1"/>
      <c r="U132" s="1"/>
    </row>
    <row r="133" spans="1:21" ht="14.25" customHeight="1">
      <c r="A133" s="1"/>
      <c r="B133" s="1"/>
      <c r="C133" s="1"/>
      <c r="D133" s="1"/>
      <c r="E133" s="1"/>
      <c r="F133" s="1"/>
      <c r="G133" s="1"/>
      <c r="H133" s="1"/>
      <c r="I133" s="1"/>
      <c r="J133" s="1"/>
      <c r="K133" s="1"/>
      <c r="L133" s="1"/>
      <c r="M133" s="1"/>
      <c r="N133" s="1"/>
      <c r="O133" s="1"/>
      <c r="P133" s="1"/>
      <c r="Q133" s="1"/>
      <c r="R133" s="1"/>
      <c r="S133" s="1"/>
      <c r="T133" s="1"/>
      <c r="U133" s="1"/>
    </row>
    <row r="134" spans="1:21" ht="14.25" customHeight="1">
      <c r="A134" s="1"/>
      <c r="B134" s="1"/>
      <c r="C134" s="1"/>
      <c r="D134" s="1"/>
      <c r="E134" s="1"/>
      <c r="F134" s="1"/>
      <c r="G134" s="1"/>
      <c r="H134" s="1"/>
      <c r="I134" s="1"/>
      <c r="J134" s="1"/>
      <c r="K134" s="1"/>
      <c r="L134" s="1"/>
      <c r="M134" s="1"/>
      <c r="N134" s="1"/>
      <c r="O134" s="1"/>
      <c r="P134" s="1"/>
      <c r="Q134" s="1"/>
      <c r="R134" s="1"/>
      <c r="S134" s="1"/>
      <c r="T134" s="1"/>
      <c r="U134" s="1"/>
    </row>
    <row r="135" spans="1:21" ht="14.25" customHeight="1">
      <c r="A135" s="1"/>
      <c r="B135" s="1"/>
      <c r="C135" s="1"/>
      <c r="D135" s="1"/>
      <c r="E135" s="1"/>
      <c r="F135" s="1"/>
      <c r="G135" s="1"/>
      <c r="H135" s="1"/>
      <c r="I135" s="1"/>
      <c r="J135" s="1"/>
      <c r="K135" s="1"/>
      <c r="L135" s="1"/>
      <c r="M135" s="1"/>
      <c r="N135" s="1"/>
      <c r="O135" s="1"/>
      <c r="P135" s="1"/>
      <c r="Q135" s="1"/>
      <c r="R135" s="1"/>
      <c r="S135" s="1"/>
      <c r="T135" s="1"/>
      <c r="U135" s="1"/>
    </row>
    <row r="136" spans="1:21" ht="14.25" customHeight="1">
      <c r="A136" s="1"/>
      <c r="B136" s="1"/>
      <c r="C136" s="1"/>
      <c r="D136" s="1"/>
      <c r="E136" s="1"/>
      <c r="F136" s="1"/>
      <c r="G136" s="1"/>
      <c r="H136" s="1"/>
      <c r="I136" s="1"/>
      <c r="J136" s="1"/>
      <c r="K136" s="1"/>
      <c r="L136" s="1"/>
      <c r="M136" s="1"/>
      <c r="N136" s="1"/>
      <c r="O136" s="1"/>
      <c r="P136" s="1"/>
      <c r="Q136" s="1"/>
      <c r="R136" s="1"/>
      <c r="S136" s="1"/>
      <c r="T136" s="1"/>
      <c r="U136" s="1"/>
    </row>
    <row r="137" spans="1:21" ht="14.25" customHeight="1">
      <c r="A137" s="1"/>
      <c r="B137" s="1"/>
      <c r="C137" s="1"/>
      <c r="D137" s="1"/>
      <c r="E137" s="1"/>
      <c r="F137" s="1"/>
      <c r="G137" s="1"/>
      <c r="H137" s="1"/>
      <c r="I137" s="1"/>
      <c r="J137" s="1"/>
      <c r="K137" s="1"/>
      <c r="L137" s="1"/>
      <c r="M137" s="1"/>
      <c r="N137" s="1"/>
      <c r="O137" s="1"/>
      <c r="P137" s="1"/>
      <c r="Q137" s="1"/>
      <c r="R137" s="1"/>
      <c r="S137" s="1"/>
      <c r="T137" s="1"/>
      <c r="U137" s="1"/>
    </row>
    <row r="138" spans="1:21" ht="14.25" customHeight="1">
      <c r="A138" s="1"/>
      <c r="B138" s="1"/>
      <c r="C138" s="1"/>
      <c r="D138" s="1"/>
      <c r="E138" s="1"/>
      <c r="F138" s="1"/>
      <c r="G138" s="1"/>
      <c r="H138" s="1"/>
      <c r="I138" s="1"/>
      <c r="J138" s="1"/>
      <c r="K138" s="1"/>
      <c r="L138" s="1"/>
      <c r="M138" s="1"/>
      <c r="N138" s="1"/>
      <c r="O138" s="1"/>
      <c r="P138" s="1"/>
      <c r="Q138" s="1"/>
      <c r="R138" s="1"/>
      <c r="S138" s="1"/>
      <c r="T138" s="1"/>
      <c r="U138" s="1"/>
    </row>
    <row r="139" spans="1:21" ht="14.25" customHeight="1">
      <c r="A139" s="1"/>
      <c r="B139" s="1"/>
      <c r="C139" s="1"/>
      <c r="D139" s="1"/>
      <c r="E139" s="1"/>
      <c r="F139" s="1"/>
      <c r="G139" s="1"/>
      <c r="H139" s="1"/>
      <c r="I139" s="1"/>
      <c r="J139" s="1"/>
      <c r="K139" s="1"/>
      <c r="L139" s="1"/>
      <c r="M139" s="1"/>
      <c r="N139" s="1"/>
      <c r="O139" s="1"/>
      <c r="P139" s="1"/>
      <c r="Q139" s="1"/>
      <c r="R139" s="1"/>
      <c r="S139" s="1"/>
      <c r="T139" s="1"/>
      <c r="U139" s="1"/>
    </row>
    <row r="140" spans="1:21" ht="14.25" customHeight="1">
      <c r="A140" s="1"/>
      <c r="B140" s="1"/>
      <c r="C140" s="1"/>
      <c r="D140" s="1"/>
      <c r="E140" s="1"/>
      <c r="F140" s="1"/>
      <c r="G140" s="1"/>
      <c r="H140" s="1"/>
      <c r="I140" s="1"/>
      <c r="J140" s="1"/>
      <c r="K140" s="1"/>
      <c r="L140" s="1"/>
      <c r="M140" s="1"/>
      <c r="N140" s="1"/>
      <c r="O140" s="1"/>
      <c r="P140" s="1"/>
      <c r="Q140" s="1"/>
      <c r="R140" s="1"/>
      <c r="S140" s="1"/>
      <c r="T140" s="1"/>
      <c r="U140" s="1"/>
    </row>
    <row r="141" spans="1:21" ht="14.25" customHeight="1">
      <c r="A141" s="1"/>
      <c r="B141" s="1"/>
      <c r="C141" s="1"/>
      <c r="D141" s="1"/>
      <c r="E141" s="1"/>
      <c r="F141" s="1"/>
      <c r="G141" s="1"/>
      <c r="H141" s="1"/>
      <c r="I141" s="1"/>
      <c r="J141" s="1"/>
      <c r="K141" s="1"/>
      <c r="L141" s="1"/>
      <c r="M141" s="1"/>
      <c r="N141" s="1"/>
      <c r="O141" s="1"/>
      <c r="P141" s="1"/>
      <c r="Q141" s="1"/>
      <c r="R141" s="1"/>
      <c r="S141" s="1"/>
      <c r="T141" s="1"/>
      <c r="U141" s="1"/>
    </row>
    <row r="142" spans="1:21" ht="14.25" customHeight="1">
      <c r="A142" s="1"/>
      <c r="B142" s="1"/>
      <c r="C142" s="1"/>
      <c r="D142" s="1"/>
      <c r="E142" s="1"/>
      <c r="F142" s="1"/>
      <c r="G142" s="1"/>
      <c r="H142" s="1"/>
      <c r="I142" s="1"/>
      <c r="J142" s="1"/>
      <c r="K142" s="1"/>
      <c r="L142" s="1"/>
      <c r="M142" s="1"/>
      <c r="N142" s="1"/>
      <c r="O142" s="1"/>
      <c r="P142" s="1"/>
      <c r="Q142" s="1"/>
      <c r="R142" s="1"/>
      <c r="S142" s="1"/>
      <c r="T142" s="1"/>
      <c r="U142" s="1"/>
    </row>
    <row r="143" spans="1:21" ht="14.25" customHeight="1">
      <c r="A143" s="1"/>
      <c r="B143" s="1"/>
      <c r="C143" s="1"/>
      <c r="D143" s="1"/>
      <c r="E143" s="1"/>
      <c r="F143" s="1"/>
      <c r="G143" s="1"/>
      <c r="H143" s="1"/>
      <c r="I143" s="1"/>
      <c r="J143" s="1"/>
      <c r="K143" s="1"/>
      <c r="L143" s="1"/>
      <c r="M143" s="1"/>
      <c r="N143" s="1"/>
      <c r="O143" s="1"/>
      <c r="P143" s="1"/>
      <c r="Q143" s="1"/>
      <c r="R143" s="1"/>
      <c r="S143" s="1"/>
      <c r="T143" s="1"/>
      <c r="U143" s="1"/>
    </row>
    <row r="144" spans="1:21" ht="14.25" customHeight="1">
      <c r="A144" s="1"/>
      <c r="B144" s="1"/>
      <c r="C144" s="1"/>
      <c r="D144" s="1"/>
      <c r="E144" s="1"/>
      <c r="F144" s="1"/>
      <c r="G144" s="1"/>
      <c r="H144" s="1"/>
      <c r="I144" s="1"/>
      <c r="J144" s="1"/>
      <c r="K144" s="1"/>
      <c r="L144" s="1"/>
      <c r="M144" s="1"/>
      <c r="N144" s="1"/>
      <c r="O144" s="1"/>
      <c r="P144" s="1"/>
      <c r="Q144" s="1"/>
      <c r="R144" s="1"/>
      <c r="S144" s="1"/>
      <c r="T144" s="1"/>
      <c r="U144" s="1"/>
    </row>
    <row r="145" spans="1:21" ht="14.25" customHeight="1">
      <c r="A145" s="1"/>
      <c r="B145" s="1"/>
      <c r="C145" s="1"/>
      <c r="D145" s="1"/>
      <c r="E145" s="1"/>
      <c r="F145" s="1"/>
      <c r="G145" s="1"/>
      <c r="H145" s="1"/>
      <c r="I145" s="1"/>
      <c r="J145" s="1"/>
      <c r="K145" s="1"/>
      <c r="L145" s="1"/>
      <c r="M145" s="1"/>
      <c r="N145" s="1"/>
      <c r="O145" s="1"/>
      <c r="P145" s="1"/>
      <c r="Q145" s="1"/>
      <c r="R145" s="1"/>
      <c r="S145" s="1"/>
      <c r="T145" s="1"/>
      <c r="U145" s="1"/>
    </row>
    <row r="146" spans="1:21" ht="14.25" customHeight="1">
      <c r="A146" s="1"/>
      <c r="B146" s="1"/>
      <c r="C146" s="1"/>
      <c r="D146" s="1"/>
      <c r="E146" s="1"/>
      <c r="F146" s="1"/>
      <c r="G146" s="1"/>
      <c r="H146" s="1"/>
      <c r="I146" s="1"/>
      <c r="J146" s="1"/>
      <c r="K146" s="1"/>
      <c r="L146" s="1"/>
      <c r="M146" s="1"/>
      <c r="N146" s="1"/>
      <c r="O146" s="1"/>
      <c r="P146" s="1"/>
      <c r="Q146" s="1"/>
      <c r="R146" s="1"/>
      <c r="S146" s="1"/>
      <c r="T146" s="1"/>
      <c r="U146" s="1"/>
    </row>
    <row r="147" spans="1:21" ht="14.25" customHeight="1">
      <c r="A147" s="1"/>
      <c r="B147" s="1"/>
      <c r="C147" s="1"/>
      <c r="D147" s="1"/>
      <c r="E147" s="1"/>
      <c r="F147" s="1"/>
      <c r="G147" s="1"/>
      <c r="H147" s="1"/>
      <c r="I147" s="1"/>
      <c r="J147" s="1"/>
      <c r="K147" s="1"/>
      <c r="L147" s="1"/>
      <c r="M147" s="1"/>
      <c r="N147" s="1"/>
      <c r="O147" s="1"/>
      <c r="P147" s="1"/>
      <c r="Q147" s="1"/>
      <c r="R147" s="1"/>
      <c r="S147" s="1"/>
      <c r="T147" s="1"/>
      <c r="U147" s="1"/>
    </row>
    <row r="148" spans="1:21" ht="14.25" customHeight="1">
      <c r="A148" s="1"/>
      <c r="B148" s="1"/>
      <c r="C148" s="1"/>
      <c r="D148" s="1"/>
      <c r="E148" s="1"/>
      <c r="F148" s="1"/>
      <c r="G148" s="1"/>
      <c r="H148" s="1"/>
      <c r="I148" s="1"/>
      <c r="J148" s="1"/>
      <c r="K148" s="1"/>
      <c r="L148" s="1"/>
      <c r="M148" s="1"/>
      <c r="N148" s="1"/>
      <c r="O148" s="1"/>
      <c r="P148" s="1"/>
      <c r="Q148" s="1"/>
      <c r="R148" s="1"/>
      <c r="S148" s="1"/>
      <c r="T148" s="1"/>
      <c r="U148" s="1"/>
    </row>
    <row r="149" spans="1:21" ht="14.25" customHeight="1">
      <c r="A149" s="1"/>
      <c r="B149" s="1"/>
      <c r="C149" s="1"/>
      <c r="D149" s="1"/>
      <c r="E149" s="1"/>
      <c r="F149" s="1"/>
      <c r="G149" s="1"/>
      <c r="H149" s="1"/>
      <c r="I149" s="1"/>
      <c r="J149" s="1"/>
      <c r="K149" s="1"/>
      <c r="L149" s="1"/>
      <c r="M149" s="1"/>
      <c r="N149" s="1"/>
      <c r="O149" s="1"/>
      <c r="P149" s="1"/>
      <c r="Q149" s="1"/>
      <c r="R149" s="1"/>
      <c r="S149" s="1"/>
      <c r="T149" s="1"/>
      <c r="U149" s="1"/>
    </row>
    <row r="150" spans="1:21" ht="14.25" customHeight="1">
      <c r="A150" s="1"/>
      <c r="B150" s="1"/>
      <c r="C150" s="1"/>
      <c r="D150" s="1"/>
      <c r="E150" s="1"/>
      <c r="F150" s="1"/>
      <c r="G150" s="1"/>
      <c r="H150" s="1"/>
      <c r="I150" s="1"/>
      <c r="J150" s="1"/>
      <c r="K150" s="1"/>
      <c r="L150" s="1"/>
      <c r="M150" s="1"/>
      <c r="N150" s="1"/>
      <c r="O150" s="1"/>
      <c r="P150" s="1"/>
      <c r="Q150" s="1"/>
      <c r="R150" s="1"/>
      <c r="S150" s="1"/>
      <c r="T150" s="1"/>
      <c r="U150" s="1"/>
    </row>
    <row r="151" spans="1:21" ht="14.25" customHeight="1">
      <c r="A151" s="1"/>
      <c r="B151" s="1"/>
      <c r="C151" s="1"/>
      <c r="D151" s="1"/>
      <c r="E151" s="1"/>
      <c r="F151" s="1"/>
      <c r="G151" s="1"/>
      <c r="H151" s="1"/>
      <c r="I151" s="1"/>
      <c r="J151" s="1"/>
      <c r="K151" s="1"/>
      <c r="L151" s="1"/>
      <c r="M151" s="1"/>
      <c r="N151" s="1"/>
      <c r="O151" s="1"/>
      <c r="P151" s="1"/>
      <c r="Q151" s="1"/>
      <c r="R151" s="1"/>
      <c r="S151" s="1"/>
      <c r="T151" s="1"/>
      <c r="U151" s="1"/>
    </row>
    <row r="152" spans="1:21" ht="14.25" customHeight="1">
      <c r="A152" s="1"/>
      <c r="B152" s="1"/>
      <c r="C152" s="1"/>
      <c r="D152" s="1"/>
      <c r="E152" s="1"/>
      <c r="F152" s="1"/>
      <c r="G152" s="1"/>
      <c r="H152" s="1"/>
      <c r="I152" s="1"/>
      <c r="J152" s="1"/>
      <c r="K152" s="1"/>
      <c r="L152" s="1"/>
      <c r="M152" s="1"/>
      <c r="N152" s="1"/>
      <c r="O152" s="1"/>
      <c r="P152" s="1"/>
      <c r="Q152" s="1"/>
      <c r="R152" s="1"/>
      <c r="S152" s="1"/>
      <c r="T152" s="1"/>
      <c r="U152" s="1"/>
    </row>
    <row r="153" spans="1:21" ht="14.25" customHeight="1">
      <c r="A153" s="1"/>
      <c r="B153" s="1"/>
      <c r="C153" s="1"/>
      <c r="D153" s="1"/>
      <c r="E153" s="1"/>
      <c r="F153" s="1"/>
      <c r="G153" s="1"/>
      <c r="H153" s="1"/>
      <c r="I153" s="1"/>
      <c r="J153" s="1"/>
      <c r="K153" s="1"/>
      <c r="L153" s="1"/>
      <c r="M153" s="1"/>
      <c r="N153" s="1"/>
      <c r="O153" s="1"/>
      <c r="P153" s="1"/>
      <c r="Q153" s="1"/>
      <c r="R153" s="1"/>
      <c r="S153" s="1"/>
      <c r="T153" s="1"/>
      <c r="U153" s="1"/>
    </row>
    <row r="154" spans="1:21" ht="14.25" customHeight="1">
      <c r="A154" s="1"/>
      <c r="B154" s="1"/>
      <c r="C154" s="1"/>
      <c r="D154" s="1"/>
      <c r="E154" s="1"/>
      <c r="F154" s="1"/>
      <c r="G154" s="1"/>
      <c r="H154" s="1"/>
      <c r="I154" s="1"/>
      <c r="J154" s="1"/>
      <c r="K154" s="1"/>
      <c r="L154" s="1"/>
      <c r="M154" s="1"/>
      <c r="N154" s="1"/>
      <c r="O154" s="1"/>
      <c r="P154" s="1"/>
      <c r="Q154" s="1"/>
      <c r="R154" s="1"/>
      <c r="S154" s="1"/>
      <c r="T154" s="1"/>
      <c r="U154" s="1"/>
    </row>
    <row r="155" spans="1:21" ht="14.25" customHeight="1">
      <c r="A155" s="1"/>
      <c r="B155" s="1"/>
      <c r="C155" s="1"/>
      <c r="D155" s="1"/>
      <c r="E155" s="1"/>
      <c r="F155" s="1"/>
      <c r="G155" s="1"/>
      <c r="H155" s="1"/>
      <c r="I155" s="1"/>
      <c r="J155" s="1"/>
      <c r="K155" s="1"/>
      <c r="L155" s="1"/>
      <c r="M155" s="1"/>
      <c r="N155" s="1"/>
      <c r="O155" s="1"/>
      <c r="P155" s="1"/>
      <c r="Q155" s="1"/>
      <c r="R155" s="1"/>
      <c r="S155" s="1"/>
      <c r="T155" s="1"/>
      <c r="U155" s="1"/>
    </row>
    <row r="156" spans="1:21" ht="14.25" customHeight="1">
      <c r="A156" s="1"/>
      <c r="B156" s="1"/>
      <c r="C156" s="1"/>
      <c r="D156" s="1"/>
      <c r="E156" s="1"/>
      <c r="F156" s="1"/>
      <c r="G156" s="1"/>
      <c r="H156" s="1"/>
      <c r="I156" s="1"/>
      <c r="J156" s="1"/>
      <c r="K156" s="1"/>
      <c r="L156" s="1"/>
      <c r="M156" s="1"/>
      <c r="N156" s="1"/>
      <c r="O156" s="1"/>
      <c r="P156" s="1"/>
      <c r="Q156" s="1"/>
      <c r="R156" s="1"/>
      <c r="S156" s="1"/>
      <c r="T156" s="1"/>
      <c r="U156" s="1"/>
    </row>
    <row r="157" spans="1:21" ht="14.25" customHeight="1">
      <c r="A157" s="1"/>
      <c r="B157" s="1"/>
      <c r="C157" s="1"/>
      <c r="D157" s="1"/>
      <c r="E157" s="1"/>
      <c r="F157" s="1"/>
      <c r="G157" s="1"/>
      <c r="H157" s="1"/>
      <c r="I157" s="1"/>
      <c r="J157" s="1"/>
      <c r="K157" s="1"/>
      <c r="L157" s="1"/>
      <c r="M157" s="1"/>
      <c r="N157" s="1"/>
      <c r="O157" s="1"/>
      <c r="P157" s="1"/>
      <c r="Q157" s="1"/>
      <c r="R157" s="1"/>
      <c r="S157" s="1"/>
      <c r="T157" s="1"/>
      <c r="U157" s="1"/>
    </row>
    <row r="158" spans="1:21" ht="14.25" customHeight="1">
      <c r="A158" s="1"/>
      <c r="B158" s="1"/>
      <c r="C158" s="1"/>
      <c r="D158" s="1"/>
      <c r="E158" s="1"/>
      <c r="F158" s="1"/>
      <c r="G158" s="1"/>
      <c r="H158" s="1"/>
      <c r="I158" s="1"/>
      <c r="J158" s="1"/>
      <c r="K158" s="1"/>
      <c r="L158" s="1"/>
      <c r="M158" s="1"/>
      <c r="N158" s="1"/>
      <c r="O158" s="1"/>
      <c r="P158" s="1"/>
      <c r="Q158" s="1"/>
      <c r="R158" s="1"/>
      <c r="S158" s="1"/>
      <c r="T158" s="1"/>
      <c r="U158" s="1"/>
    </row>
    <row r="159" spans="1:21" ht="14.25" customHeight="1">
      <c r="A159" s="1"/>
      <c r="B159" s="1"/>
      <c r="C159" s="1"/>
      <c r="D159" s="1"/>
      <c r="E159" s="1"/>
      <c r="F159" s="1"/>
      <c r="G159" s="1"/>
      <c r="H159" s="1"/>
      <c r="I159" s="1"/>
      <c r="J159" s="1"/>
      <c r="K159" s="1"/>
      <c r="L159" s="1"/>
      <c r="M159" s="1"/>
      <c r="N159" s="1"/>
      <c r="O159" s="1"/>
      <c r="P159" s="1"/>
      <c r="Q159" s="1"/>
      <c r="R159" s="1"/>
      <c r="S159" s="1"/>
      <c r="T159" s="1"/>
      <c r="U159" s="1"/>
    </row>
    <row r="160" spans="1:21" ht="14.25" customHeight="1">
      <c r="A160" s="1"/>
      <c r="B160" s="1"/>
      <c r="C160" s="1"/>
      <c r="D160" s="1"/>
      <c r="E160" s="1"/>
      <c r="F160" s="1"/>
      <c r="G160" s="1"/>
      <c r="H160" s="1"/>
      <c r="I160" s="1"/>
      <c r="J160" s="1"/>
      <c r="K160" s="1"/>
      <c r="L160" s="1"/>
      <c r="M160" s="1"/>
      <c r="N160" s="1"/>
      <c r="O160" s="1"/>
      <c r="P160" s="1"/>
      <c r="Q160" s="1"/>
      <c r="R160" s="1"/>
      <c r="S160" s="1"/>
      <c r="T160" s="1"/>
      <c r="U160" s="1"/>
    </row>
    <row r="161" spans="1:21" ht="14.25" customHeight="1">
      <c r="A161" s="1"/>
      <c r="B161" s="1"/>
      <c r="C161" s="1"/>
      <c r="D161" s="1"/>
      <c r="E161" s="1"/>
      <c r="F161" s="1"/>
      <c r="G161" s="1"/>
      <c r="H161" s="1"/>
      <c r="I161" s="1"/>
      <c r="J161" s="1"/>
      <c r="K161" s="1"/>
      <c r="L161" s="1"/>
      <c r="M161" s="1"/>
      <c r="N161" s="1"/>
      <c r="O161" s="1"/>
      <c r="P161" s="1"/>
      <c r="Q161" s="1"/>
      <c r="R161" s="1"/>
      <c r="S161" s="1"/>
      <c r="T161" s="1"/>
      <c r="U161" s="1"/>
    </row>
    <row r="162" spans="1:21" ht="14.25" customHeight="1">
      <c r="A162" s="1"/>
      <c r="B162" s="1"/>
      <c r="C162" s="1"/>
      <c r="D162" s="1"/>
      <c r="E162" s="1"/>
      <c r="F162" s="1"/>
      <c r="G162" s="1"/>
      <c r="H162" s="1"/>
      <c r="I162" s="1"/>
      <c r="J162" s="1"/>
      <c r="K162" s="1"/>
      <c r="L162" s="1"/>
      <c r="M162" s="1"/>
      <c r="N162" s="1"/>
      <c r="O162" s="1"/>
      <c r="P162" s="1"/>
      <c r="Q162" s="1"/>
      <c r="R162" s="1"/>
      <c r="S162" s="1"/>
      <c r="T162" s="1"/>
      <c r="U162" s="1"/>
    </row>
    <row r="163" spans="1:21" ht="14.25" customHeight="1">
      <c r="A163" s="1"/>
      <c r="B163" s="1"/>
      <c r="C163" s="1"/>
      <c r="D163" s="1"/>
      <c r="E163" s="1"/>
      <c r="F163" s="1"/>
      <c r="G163" s="1"/>
      <c r="H163" s="1"/>
      <c r="I163" s="1"/>
      <c r="J163" s="1"/>
      <c r="K163" s="1"/>
      <c r="L163" s="1"/>
      <c r="M163" s="1"/>
      <c r="N163" s="1"/>
      <c r="O163" s="1"/>
      <c r="P163" s="1"/>
      <c r="Q163" s="1"/>
      <c r="R163" s="1"/>
      <c r="S163" s="1"/>
      <c r="T163" s="1"/>
      <c r="U163" s="1"/>
    </row>
    <row r="164" spans="1:21" ht="14.25" customHeight="1"/>
    <row r="165" spans="1:21" ht="14.25" customHeight="1"/>
    <row r="166" spans="1:21" ht="14.25" customHeight="1"/>
    <row r="167" spans="1:21" ht="14.25" customHeight="1"/>
    <row r="168" spans="1:21" ht="14.25" customHeight="1"/>
    <row r="169" spans="1:21" ht="14.25" customHeight="1"/>
    <row r="170" spans="1:21" ht="14.25" customHeight="1"/>
    <row r="171" spans="1:21" ht="14.25" customHeight="1"/>
    <row r="172" spans="1:21" ht="14.25" customHeight="1"/>
    <row r="173" spans="1:21" ht="14.25" customHeight="1"/>
    <row r="174" spans="1:21" ht="14.25" customHeight="1"/>
    <row r="175" spans="1:21" ht="14.25" customHeight="1"/>
    <row r="176" spans="1:21"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selectLockedCells="1" selectUnlockedCells="1"/>
  <mergeCells count="1">
    <mergeCell ref="A1:K22"/>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FF"/>
  </sheetPr>
  <dimension ref="A1:W999"/>
  <sheetViews>
    <sheetView zoomScale="112" zoomScaleNormal="112" workbookViewId="0">
      <pane xSplit="1" ySplit="1" topLeftCell="E2" activePane="bottomRight" state="frozen"/>
      <selection pane="topRight" activeCell="B1" sqref="B1"/>
      <selection pane="bottomLeft" activeCell="A2" sqref="A2"/>
      <selection pane="bottomRight" activeCell="E2" sqref="E2"/>
    </sheetView>
  </sheetViews>
  <sheetFormatPr defaultColWidth="12.625" defaultRowHeight="15" customHeight="1"/>
  <cols>
    <col min="1" max="1" width="51.75" customWidth="1"/>
    <col min="2" max="2" width="55.125" customWidth="1"/>
    <col min="3" max="3" width="46.25" customWidth="1"/>
    <col min="4" max="4" width="48.25" customWidth="1"/>
    <col min="5" max="5" width="46" customWidth="1"/>
    <col min="6" max="7" width="65.875" customWidth="1"/>
    <col min="8" max="8" width="83.875" customWidth="1"/>
    <col min="9" max="9" width="58.375" customWidth="1"/>
    <col min="10" max="10" width="39" customWidth="1"/>
    <col min="11" max="11" width="49.25" customWidth="1"/>
    <col min="12" max="12" width="40.375" customWidth="1"/>
    <col min="13" max="13" width="62.125" customWidth="1"/>
    <col min="14" max="14" width="43" customWidth="1"/>
    <col min="15" max="15" width="57.5" customWidth="1"/>
    <col min="16" max="16" width="41.75" customWidth="1"/>
    <col min="17" max="17" width="52.75" customWidth="1"/>
    <col min="18" max="23" width="8.625" customWidth="1"/>
  </cols>
  <sheetData>
    <row r="1" spans="1:23" ht="57" customHeight="1">
      <c r="A1" s="267" t="s">
        <v>1128</v>
      </c>
      <c r="B1" s="268" t="s">
        <v>972</v>
      </c>
      <c r="C1" s="269" t="s">
        <v>1129</v>
      </c>
      <c r="D1" s="269" t="s">
        <v>974</v>
      </c>
      <c r="E1" s="269" t="s">
        <v>1130</v>
      </c>
      <c r="F1" s="220" t="s">
        <v>1131</v>
      </c>
      <c r="G1" s="220" t="s">
        <v>1132</v>
      </c>
      <c r="H1" s="269" t="s">
        <v>977</v>
      </c>
      <c r="I1" s="269" t="s">
        <v>978</v>
      </c>
      <c r="J1" s="269" t="s">
        <v>980</v>
      </c>
      <c r="K1" s="269" t="s">
        <v>97</v>
      </c>
      <c r="L1" s="269" t="s">
        <v>1133</v>
      </c>
      <c r="M1" s="269" t="s">
        <v>982</v>
      </c>
      <c r="N1" s="269" t="s">
        <v>983</v>
      </c>
      <c r="O1" s="269" t="s">
        <v>120</v>
      </c>
      <c r="P1" s="269" t="s">
        <v>985</v>
      </c>
      <c r="Q1" s="269" t="s">
        <v>1134</v>
      </c>
      <c r="R1" s="628"/>
      <c r="S1" s="628"/>
      <c r="T1" s="628"/>
      <c r="U1" s="628"/>
      <c r="V1" s="628"/>
      <c r="W1" s="628"/>
    </row>
    <row r="2" spans="1:23" ht="370.5">
      <c r="A2" s="270" t="s">
        <v>1135</v>
      </c>
      <c r="B2" s="271" t="s">
        <v>1136</v>
      </c>
      <c r="C2" s="137" t="s">
        <v>1137</v>
      </c>
      <c r="D2" s="271" t="s">
        <v>1138</v>
      </c>
      <c r="E2" s="158" t="s">
        <v>1139</v>
      </c>
      <c r="F2" s="272" t="s">
        <v>1140</v>
      </c>
      <c r="G2" s="273" t="s">
        <v>1141</v>
      </c>
      <c r="H2" s="274" t="s">
        <v>1142</v>
      </c>
      <c r="I2" s="271" t="s">
        <v>1143</v>
      </c>
      <c r="J2" s="271" t="s">
        <v>1144</v>
      </c>
      <c r="K2" s="271" t="s">
        <v>1145</v>
      </c>
      <c r="L2" s="271" t="s">
        <v>1146</v>
      </c>
      <c r="M2" s="271" t="s">
        <v>1147</v>
      </c>
      <c r="N2" s="137" t="s">
        <v>1148</v>
      </c>
      <c r="O2" s="275" t="s">
        <v>1149</v>
      </c>
      <c r="P2" s="271" t="s">
        <v>1150</v>
      </c>
      <c r="Q2" s="137" t="s">
        <v>1151</v>
      </c>
      <c r="R2" s="276"/>
      <c r="S2" s="276"/>
      <c r="T2" s="276"/>
      <c r="U2" s="276"/>
      <c r="V2" s="276"/>
      <c r="W2" s="276"/>
    </row>
    <row r="3" spans="1:23" ht="13.5" customHeight="1">
      <c r="A3" s="270" t="s">
        <v>1152</v>
      </c>
      <c r="B3" s="271" t="s">
        <v>1153</v>
      </c>
      <c r="C3" s="271" t="s">
        <v>1154</v>
      </c>
      <c r="D3" s="53" t="s">
        <v>1155</v>
      </c>
      <c r="E3" s="277" t="s">
        <v>1156</v>
      </c>
      <c r="F3" s="158" t="s">
        <v>1157</v>
      </c>
      <c r="G3" s="158" t="s">
        <v>1158</v>
      </c>
      <c r="H3" s="53" t="s">
        <v>1159</v>
      </c>
      <c r="I3" s="278" t="s">
        <v>1160</v>
      </c>
      <c r="J3" s="271" t="s">
        <v>1161</v>
      </c>
      <c r="K3" s="279" t="s">
        <v>1162</v>
      </c>
      <c r="L3" s="280" t="s">
        <v>1163</v>
      </c>
      <c r="M3" s="53" t="s">
        <v>1164</v>
      </c>
      <c r="N3" s="140" t="s">
        <v>1165</v>
      </c>
      <c r="O3" s="281" t="s">
        <v>1166</v>
      </c>
      <c r="P3" s="271" t="s">
        <v>1167</v>
      </c>
      <c r="Q3" s="137" t="s">
        <v>1168</v>
      </c>
      <c r="R3" s="276"/>
      <c r="S3" s="276"/>
      <c r="T3" s="276"/>
      <c r="U3" s="276"/>
      <c r="V3" s="276"/>
      <c r="W3" s="276"/>
    </row>
    <row r="4" spans="1:23" ht="399">
      <c r="A4" s="270" t="s">
        <v>1169</v>
      </c>
      <c r="B4" s="271" t="s">
        <v>1170</v>
      </c>
      <c r="C4" s="271" t="s">
        <v>1171</v>
      </c>
      <c r="D4" s="282" t="s">
        <v>1018</v>
      </c>
      <c r="E4" s="158" t="s">
        <v>1172</v>
      </c>
      <c r="F4" s="272" t="s">
        <v>1173</v>
      </c>
      <c r="G4" s="272" t="s">
        <v>1174</v>
      </c>
      <c r="H4" s="282" t="s">
        <v>1018</v>
      </c>
      <c r="I4" s="271" t="s">
        <v>1175</v>
      </c>
      <c r="J4" s="271" t="s">
        <v>1176</v>
      </c>
      <c r="K4" s="271" t="s">
        <v>1177</v>
      </c>
      <c r="L4" s="283"/>
      <c r="M4" s="53" t="s">
        <v>1178</v>
      </c>
      <c r="N4" s="284" t="s">
        <v>1060</v>
      </c>
      <c r="O4" s="271" t="s">
        <v>1179</v>
      </c>
      <c r="P4" s="271" t="s">
        <v>1180</v>
      </c>
      <c r="Q4" s="285" t="s">
        <v>1018</v>
      </c>
      <c r="R4" s="276"/>
      <c r="S4" s="276"/>
      <c r="T4" s="276"/>
      <c r="U4" s="276"/>
      <c r="V4" s="276"/>
      <c r="W4" s="276"/>
    </row>
    <row r="5" spans="1:23" ht="13.5" customHeight="1">
      <c r="A5" s="270" t="s">
        <v>1181</v>
      </c>
      <c r="B5" s="282" t="s">
        <v>1018</v>
      </c>
      <c r="C5" s="295"/>
      <c r="D5" s="287" t="s">
        <v>1018</v>
      </c>
      <c r="E5" s="158" t="s">
        <v>1018</v>
      </c>
      <c r="F5" s="272" t="s">
        <v>1182</v>
      </c>
      <c r="G5" s="288"/>
      <c r="H5" s="282" t="s">
        <v>1018</v>
      </c>
      <c r="I5" s="282" t="s">
        <v>1018</v>
      </c>
      <c r="J5" s="282" t="s">
        <v>1018</v>
      </c>
      <c r="K5" s="289" t="s">
        <v>1183</v>
      </c>
      <c r="L5" s="312"/>
      <c r="M5" s="290" t="s">
        <v>1060</v>
      </c>
      <c r="N5" s="291"/>
      <c r="O5" s="292" t="s">
        <v>686</v>
      </c>
      <c r="P5" s="293"/>
      <c r="Q5" s="285" t="s">
        <v>1019</v>
      </c>
      <c r="R5" s="276"/>
      <c r="S5" s="276"/>
      <c r="T5" s="276"/>
      <c r="U5" s="276"/>
      <c r="V5" s="276"/>
      <c r="W5" s="276"/>
    </row>
    <row r="6" spans="1:23" ht="13.5" customHeight="1">
      <c r="A6" s="294" t="s">
        <v>1184</v>
      </c>
      <c r="B6" s="295"/>
      <c r="C6" s="137" t="s">
        <v>1185</v>
      </c>
      <c r="D6" s="137" t="s">
        <v>1186</v>
      </c>
      <c r="E6" s="158" t="s">
        <v>1187</v>
      </c>
      <c r="F6" s="296"/>
      <c r="G6" s="272" t="s">
        <v>1188</v>
      </c>
      <c r="H6" s="328"/>
      <c r="I6" s="292" t="s">
        <v>1019</v>
      </c>
      <c r="J6" s="282"/>
      <c r="K6" s="271" t="s">
        <v>1189</v>
      </c>
      <c r="L6" s="298"/>
      <c r="M6" s="299"/>
      <c r="N6" s="300" t="s">
        <v>1190</v>
      </c>
      <c r="O6" s="275" t="s">
        <v>1191</v>
      </c>
      <c r="P6" s="301"/>
      <c r="Q6" s="302" t="s">
        <v>1192</v>
      </c>
      <c r="R6" s="276"/>
      <c r="S6" s="276"/>
      <c r="T6" s="276"/>
      <c r="U6" s="276"/>
      <c r="V6" s="276"/>
      <c r="W6" s="276"/>
    </row>
    <row r="7" spans="1:23" ht="13.5" customHeight="1">
      <c r="A7" s="294" t="s">
        <v>1193</v>
      </c>
      <c r="B7" s="303"/>
      <c r="C7" s="304" t="s">
        <v>1194</v>
      </c>
      <c r="D7" s="305" t="s">
        <v>1195</v>
      </c>
      <c r="E7" s="306"/>
      <c r="F7" s="272" t="s">
        <v>1196</v>
      </c>
      <c r="G7" s="272" t="s">
        <v>1197</v>
      </c>
      <c r="H7" s="297"/>
      <c r="I7" s="300" t="s">
        <v>1198</v>
      </c>
      <c r="J7" s="305" t="s">
        <v>1199</v>
      </c>
      <c r="K7" s="304" t="s">
        <v>1200</v>
      </c>
      <c r="L7" s="307"/>
      <c r="M7" s="300" t="s">
        <v>1201</v>
      </c>
      <c r="N7" s="308"/>
      <c r="O7" s="309" t="s">
        <v>1059</v>
      </c>
      <c r="P7" s="310"/>
      <c r="Q7" s="310"/>
      <c r="R7" s="276"/>
      <c r="S7" s="276"/>
      <c r="T7" s="276"/>
      <c r="U7" s="276"/>
      <c r="V7" s="276"/>
      <c r="W7" s="276"/>
    </row>
    <row r="8" spans="1:23" ht="90" customHeight="1">
      <c r="A8" s="294" t="s">
        <v>1202</v>
      </c>
      <c r="B8" s="295"/>
      <c r="C8" s="304" t="s">
        <v>1203</v>
      </c>
      <c r="D8" s="307"/>
      <c r="E8" s="158" t="s">
        <v>1204</v>
      </c>
      <c r="F8" s="311"/>
      <c r="G8" s="311"/>
      <c r="H8" s="312"/>
      <c r="I8" s="307"/>
      <c r="J8" s="307"/>
      <c r="K8" s="313"/>
      <c r="L8" s="312"/>
      <c r="M8" s="312"/>
      <c r="N8" s="314"/>
      <c r="O8" s="312"/>
      <c r="P8" s="310"/>
      <c r="Q8" s="310"/>
      <c r="R8" s="276"/>
      <c r="S8" s="276"/>
      <c r="T8" s="276"/>
      <c r="U8" s="276"/>
      <c r="V8" s="276"/>
      <c r="W8" s="276"/>
    </row>
    <row r="9" spans="1:23" ht="105" customHeight="1">
      <c r="A9" s="315" t="s">
        <v>1205</v>
      </c>
      <c r="B9" s="282" t="s">
        <v>1019</v>
      </c>
      <c r="C9" s="316" t="s">
        <v>1019</v>
      </c>
      <c r="D9" s="316" t="s">
        <v>1019</v>
      </c>
      <c r="E9" s="272" t="s">
        <v>1019</v>
      </c>
      <c r="F9" s="272" t="s">
        <v>1206</v>
      </c>
      <c r="G9" s="328"/>
      <c r="H9" s="328"/>
      <c r="I9" s="317" t="s">
        <v>1018</v>
      </c>
      <c r="J9" s="304" t="s">
        <v>1206</v>
      </c>
      <c r="K9" s="271" t="s">
        <v>1207</v>
      </c>
      <c r="L9" s="307"/>
      <c r="M9" s="312"/>
      <c r="N9" s="318" t="s">
        <v>1019</v>
      </c>
      <c r="O9" s="297"/>
      <c r="P9" s="310"/>
      <c r="Q9" s="310"/>
      <c r="R9" s="276"/>
      <c r="S9" s="276"/>
      <c r="T9" s="276"/>
      <c r="U9" s="276"/>
      <c r="V9" s="276"/>
      <c r="W9" s="276"/>
    </row>
    <row r="10" spans="1:23" ht="408.75" customHeight="1">
      <c r="A10" s="319" t="s">
        <v>1208</v>
      </c>
      <c r="B10" s="289" t="s">
        <v>1209</v>
      </c>
      <c r="C10" s="304" t="s">
        <v>1210</v>
      </c>
      <c r="D10" s="305" t="s">
        <v>1211</v>
      </c>
      <c r="E10" s="158" t="s">
        <v>1212</v>
      </c>
      <c r="F10" s="320"/>
      <c r="G10" s="320"/>
      <c r="H10" s="140" t="s">
        <v>1213</v>
      </c>
      <c r="I10" s="321"/>
      <c r="J10" s="321"/>
      <c r="K10" s="289" t="s">
        <v>1214</v>
      </c>
      <c r="L10" s="307"/>
      <c r="M10" s="312"/>
      <c r="N10" s="140" t="s">
        <v>1215</v>
      </c>
      <c r="O10" s="322" t="s">
        <v>1216</v>
      </c>
      <c r="P10" s="293"/>
      <c r="Q10" s="277" t="s">
        <v>1217</v>
      </c>
      <c r="R10" s="276"/>
      <c r="S10" s="276"/>
      <c r="T10" s="276"/>
      <c r="U10" s="276"/>
      <c r="V10" s="276"/>
      <c r="W10" s="276"/>
    </row>
    <row r="11" spans="1:23" ht="13.5" customHeight="1">
      <c r="A11" s="270" t="s">
        <v>1218</v>
      </c>
      <c r="B11" s="282" t="s">
        <v>1019</v>
      </c>
      <c r="C11" s="323" t="s">
        <v>1019</v>
      </c>
      <c r="D11" s="324" t="s">
        <v>1019</v>
      </c>
      <c r="E11" s="325"/>
      <c r="F11" s="311"/>
      <c r="G11" s="311"/>
      <c r="H11" s="282" t="s">
        <v>1018</v>
      </c>
      <c r="I11" s="282" t="s">
        <v>1018</v>
      </c>
      <c r="J11" s="286"/>
      <c r="K11" s="326" t="s">
        <v>1060</v>
      </c>
      <c r="L11" s="323" t="s">
        <v>1059</v>
      </c>
      <c r="M11" s="297"/>
      <c r="N11" s="309" t="s">
        <v>1059</v>
      </c>
      <c r="O11" s="297"/>
      <c r="P11" s="327" t="s">
        <v>1060</v>
      </c>
      <c r="Q11" s="285" t="s">
        <v>1019</v>
      </c>
      <c r="R11" s="276"/>
      <c r="S11" s="276"/>
      <c r="T11" s="276"/>
      <c r="U11" s="276"/>
      <c r="V11" s="276"/>
      <c r="W11" s="276"/>
    </row>
    <row r="12" spans="1:23" ht="13.5" customHeight="1">
      <c r="A12" s="270" t="s">
        <v>1219</v>
      </c>
      <c r="B12" s="303"/>
      <c r="C12" s="303"/>
      <c r="D12" s="122" t="s">
        <v>1220</v>
      </c>
      <c r="E12" s="272" t="s">
        <v>1221</v>
      </c>
      <c r="F12" s="272" t="s">
        <v>1222</v>
      </c>
      <c r="G12" s="328"/>
      <c r="H12" s="297"/>
      <c r="I12" s="304" t="s">
        <v>1223</v>
      </c>
      <c r="J12" s="304" t="s">
        <v>1224</v>
      </c>
      <c r="K12" s="271" t="s">
        <v>1225</v>
      </c>
      <c r="L12" s="283"/>
      <c r="M12" s="329"/>
      <c r="N12" s="297"/>
      <c r="O12" s="297"/>
      <c r="P12" s="293"/>
      <c r="Q12" s="305" t="s">
        <v>1226</v>
      </c>
      <c r="R12" s="276"/>
      <c r="S12" s="276"/>
      <c r="T12" s="276"/>
      <c r="U12" s="276"/>
      <c r="V12" s="276"/>
      <c r="W12" s="276"/>
    </row>
    <row r="13" spans="1:23" ht="13.5" customHeight="1">
      <c r="A13" s="31"/>
      <c r="B13" s="73"/>
      <c r="C13" s="73"/>
      <c r="D13" s="73"/>
      <c r="E13" s="330"/>
      <c r="F13" s="330"/>
      <c r="G13" s="331"/>
      <c r="H13" s="31"/>
      <c r="I13" s="31"/>
      <c r="J13" s="282"/>
      <c r="K13" s="289"/>
      <c r="L13" s="282"/>
      <c r="M13" s="52"/>
      <c r="N13" s="52"/>
      <c r="O13" s="52"/>
      <c r="P13" s="285"/>
      <c r="Q13" s="285"/>
      <c r="R13" s="276"/>
      <c r="S13" s="276"/>
      <c r="T13" s="276"/>
      <c r="U13" s="276"/>
      <c r="V13" s="276"/>
      <c r="W13" s="276"/>
    </row>
    <row r="14" spans="1:23" ht="13.5" customHeight="1">
      <c r="A14" s="31"/>
      <c r="B14" s="73"/>
      <c r="C14" s="73"/>
      <c r="D14" s="73"/>
      <c r="E14" s="330"/>
      <c r="F14" s="330"/>
      <c r="G14" s="331"/>
      <c r="H14" s="31"/>
      <c r="I14" s="31"/>
      <c r="J14" s="282"/>
      <c r="K14" s="289"/>
      <c r="L14" s="282"/>
      <c r="M14" s="52"/>
      <c r="N14" s="52"/>
      <c r="O14" s="52"/>
      <c r="P14" s="285"/>
      <c r="Q14" s="285"/>
      <c r="R14" s="276"/>
      <c r="S14" s="276"/>
      <c r="T14" s="276"/>
      <c r="U14" s="276"/>
      <c r="V14" s="276"/>
      <c r="W14" s="276"/>
    </row>
    <row r="15" spans="1:23" ht="13.5" customHeight="1">
      <c r="A15" s="31"/>
      <c r="B15" s="73"/>
      <c r="C15" s="73"/>
      <c r="D15" s="73"/>
      <c r="E15" s="330"/>
      <c r="F15" s="330"/>
      <c r="G15" s="331"/>
      <c r="H15" s="31"/>
      <c r="I15" s="31"/>
      <c r="J15" s="282"/>
      <c r="K15" s="289"/>
      <c r="L15" s="282"/>
      <c r="M15" s="52"/>
      <c r="N15" s="52"/>
      <c r="O15" s="52"/>
      <c r="P15" s="285"/>
      <c r="Q15" s="285"/>
      <c r="R15" s="276"/>
      <c r="S15" s="276"/>
      <c r="T15" s="276"/>
      <c r="U15" s="276"/>
      <c r="V15" s="276"/>
      <c r="W15" s="276"/>
    </row>
    <row r="16" spans="1:23" ht="13.5" customHeight="1">
      <c r="A16" s="31"/>
      <c r="B16" s="73"/>
      <c r="C16" s="73"/>
      <c r="D16" s="73"/>
      <c r="E16" s="330"/>
      <c r="F16" s="330"/>
      <c r="G16" s="331"/>
      <c r="H16" s="31"/>
      <c r="I16" s="31"/>
      <c r="J16" s="282"/>
      <c r="K16" s="289"/>
      <c r="L16" s="282"/>
      <c r="M16" s="52"/>
      <c r="N16" s="52"/>
      <c r="O16" s="52"/>
      <c r="P16" s="285"/>
      <c r="Q16" s="285"/>
      <c r="R16" s="276"/>
      <c r="S16" s="276"/>
      <c r="T16" s="276"/>
      <c r="U16" s="276"/>
      <c r="V16" s="276"/>
      <c r="W16" s="276"/>
    </row>
    <row r="17" spans="1:23" ht="13.5" customHeight="1">
      <c r="A17" s="31"/>
      <c r="B17" s="73"/>
      <c r="C17" s="73"/>
      <c r="D17" s="73"/>
      <c r="E17" s="330"/>
      <c r="F17" s="330"/>
      <c r="G17" s="331"/>
      <c r="H17" s="31"/>
      <c r="I17" s="31"/>
      <c r="J17" s="282"/>
      <c r="K17" s="289"/>
      <c r="L17" s="282"/>
      <c r="M17" s="52"/>
      <c r="N17" s="52"/>
      <c r="O17" s="52"/>
      <c r="P17" s="285"/>
      <c r="Q17" s="285"/>
      <c r="R17" s="276"/>
      <c r="S17" s="276"/>
      <c r="T17" s="276"/>
      <c r="U17" s="276"/>
      <c r="V17" s="276"/>
      <c r="W17" s="276"/>
    </row>
    <row r="18" spans="1:23" ht="13.5" customHeight="1">
      <c r="A18" s="31"/>
      <c r="B18" s="73"/>
      <c r="C18" s="73"/>
      <c r="D18" s="73"/>
      <c r="E18" s="69"/>
      <c r="F18" s="69"/>
      <c r="G18" s="331"/>
      <c r="H18" s="31"/>
      <c r="I18" s="31"/>
      <c r="J18" s="282"/>
      <c r="K18" s="289"/>
      <c r="L18" s="282"/>
      <c r="M18" s="52"/>
      <c r="N18" s="52"/>
      <c r="O18" s="52"/>
      <c r="P18" s="285"/>
      <c r="Q18" s="285"/>
      <c r="R18" s="276"/>
      <c r="S18" s="276"/>
      <c r="T18" s="276"/>
      <c r="U18" s="276"/>
      <c r="V18" s="276"/>
      <c r="W18" s="276"/>
    </row>
    <row r="19" spans="1:23" ht="13.5" customHeight="1">
      <c r="A19" s="31"/>
      <c r="B19" s="73"/>
      <c r="C19" s="73"/>
      <c r="D19" s="73"/>
      <c r="E19" s="69"/>
      <c r="F19" s="69"/>
      <c r="G19" s="331"/>
      <c r="H19" s="31"/>
      <c r="I19" s="31"/>
      <c r="J19" s="282"/>
      <c r="K19" s="289"/>
      <c r="L19" s="282"/>
      <c r="M19" s="52"/>
      <c r="N19" s="52"/>
      <c r="O19" s="52"/>
      <c r="P19" s="285"/>
      <c r="Q19" s="285"/>
      <c r="R19" s="276"/>
      <c r="S19" s="276"/>
      <c r="T19" s="276"/>
      <c r="U19" s="276"/>
      <c r="V19" s="276"/>
      <c r="W19" s="276"/>
    </row>
    <row r="20" spans="1:23" ht="13.5" customHeight="1">
      <c r="A20" s="31"/>
      <c r="B20" s="73"/>
      <c r="C20" s="73"/>
      <c r="D20" s="73"/>
      <c r="E20" s="69"/>
      <c r="F20" s="69"/>
      <c r="G20" s="331"/>
      <c r="H20" s="31"/>
      <c r="I20" s="31"/>
      <c r="J20" s="282"/>
      <c r="K20" s="289"/>
      <c r="L20" s="282"/>
      <c r="M20" s="52"/>
      <c r="N20" s="52"/>
      <c r="O20" s="52"/>
      <c r="P20" s="285"/>
      <c r="Q20" s="285"/>
      <c r="R20" s="276"/>
      <c r="S20" s="276"/>
      <c r="T20" s="276"/>
      <c r="U20" s="276"/>
      <c r="V20" s="276"/>
      <c r="W20" s="276"/>
    </row>
    <row r="21" spans="1:23" ht="13.5" customHeight="1">
      <c r="A21" s="31"/>
      <c r="B21" s="73"/>
      <c r="C21" s="73"/>
      <c r="D21" s="73"/>
      <c r="E21" s="69"/>
      <c r="F21" s="69"/>
      <c r="G21" s="331"/>
      <c r="H21" s="31"/>
      <c r="I21" s="31"/>
      <c r="J21" s="282"/>
      <c r="K21" s="289"/>
      <c r="L21" s="282"/>
      <c r="M21" s="52"/>
      <c r="N21" s="52"/>
      <c r="O21" s="52"/>
      <c r="P21" s="285"/>
      <c r="Q21" s="285"/>
      <c r="R21" s="276"/>
      <c r="S21" s="276"/>
      <c r="T21" s="276"/>
      <c r="U21" s="276"/>
      <c r="V21" s="276"/>
      <c r="W21" s="276"/>
    </row>
    <row r="22" spans="1:23" ht="13.5" customHeight="1">
      <c r="A22" s="31"/>
      <c r="B22" s="73"/>
      <c r="C22" s="73"/>
      <c r="D22" s="73"/>
      <c r="E22" s="69"/>
      <c r="F22" s="69"/>
      <c r="G22" s="331"/>
      <c r="H22" s="31"/>
      <c r="I22" s="31"/>
      <c r="J22" s="282"/>
      <c r="K22" s="289"/>
      <c r="L22" s="282"/>
      <c r="M22" s="52"/>
      <c r="N22" s="52"/>
      <c r="O22" s="52"/>
      <c r="P22" s="285"/>
      <c r="Q22" s="285"/>
      <c r="R22" s="276"/>
      <c r="S22" s="276"/>
      <c r="T22" s="276"/>
      <c r="U22" s="276"/>
      <c r="V22" s="276"/>
      <c r="W22" s="276"/>
    </row>
    <row r="23" spans="1:23" ht="13.5" customHeight="1">
      <c r="A23" s="31"/>
      <c r="B23" s="73"/>
      <c r="C23" s="73"/>
      <c r="D23" s="73"/>
      <c r="E23" s="69"/>
      <c r="F23" s="69"/>
      <c r="G23" s="331"/>
      <c r="H23" s="31"/>
      <c r="I23" s="31"/>
      <c r="J23" s="282"/>
      <c r="K23" s="289"/>
      <c r="L23" s="282"/>
      <c r="M23" s="52"/>
      <c r="N23" s="52"/>
      <c r="O23" s="52"/>
      <c r="P23" s="285"/>
      <c r="Q23" s="285"/>
      <c r="R23" s="276"/>
      <c r="S23" s="276"/>
      <c r="T23" s="276"/>
      <c r="U23" s="276"/>
      <c r="V23" s="276"/>
      <c r="W23" s="276"/>
    </row>
    <row r="24" spans="1:23" ht="13.5" customHeight="1">
      <c r="A24" s="31"/>
      <c r="B24" s="73"/>
      <c r="C24" s="73"/>
      <c r="D24" s="73"/>
      <c r="E24" s="69"/>
      <c r="F24" s="69"/>
      <c r="G24" s="331"/>
      <c r="H24" s="31"/>
      <c r="I24" s="31"/>
      <c r="J24" s="282"/>
      <c r="K24" s="289"/>
      <c r="L24" s="282"/>
      <c r="M24" s="52"/>
      <c r="N24" s="52"/>
      <c r="O24" s="52"/>
      <c r="P24" s="285"/>
      <c r="Q24" s="285"/>
      <c r="R24" s="276"/>
      <c r="S24" s="276"/>
      <c r="T24" s="276"/>
      <c r="U24" s="276"/>
      <c r="V24" s="276"/>
      <c r="W24" s="276"/>
    </row>
    <row r="25" spans="1:23" ht="13.5" customHeight="1">
      <c r="A25" s="31"/>
      <c r="B25" s="73"/>
      <c r="C25" s="73"/>
      <c r="D25" s="73"/>
      <c r="E25" s="69"/>
      <c r="F25" s="69"/>
      <c r="G25" s="331"/>
      <c r="H25" s="31"/>
      <c r="I25" s="31"/>
      <c r="J25" s="282"/>
      <c r="K25" s="289"/>
      <c r="L25" s="282"/>
      <c r="M25" s="52"/>
      <c r="N25" s="52"/>
      <c r="O25" s="52"/>
      <c r="P25" s="285"/>
      <c r="Q25" s="285"/>
      <c r="R25" s="276"/>
      <c r="S25" s="276"/>
      <c r="T25" s="276"/>
      <c r="U25" s="276"/>
      <c r="V25" s="276"/>
      <c r="W25" s="276"/>
    </row>
    <row r="26" spans="1:23" ht="13.5" customHeight="1">
      <c r="A26" s="31"/>
      <c r="B26" s="73"/>
      <c r="C26" s="73"/>
      <c r="D26" s="73"/>
      <c r="E26" s="69"/>
      <c r="F26" s="69"/>
      <c r="G26" s="331"/>
      <c r="H26" s="31"/>
      <c r="I26" s="31"/>
      <c r="J26" s="282"/>
      <c r="K26" s="289"/>
      <c r="L26" s="282"/>
      <c r="M26" s="52"/>
      <c r="N26" s="52"/>
      <c r="O26" s="52"/>
      <c r="P26" s="285"/>
      <c r="Q26" s="285"/>
      <c r="R26" s="276"/>
      <c r="S26" s="276"/>
      <c r="T26" s="276"/>
      <c r="U26" s="276"/>
      <c r="V26" s="276"/>
      <c r="W26" s="276"/>
    </row>
    <row r="27" spans="1:23" ht="13.5" customHeight="1">
      <c r="A27" s="31"/>
      <c r="B27" s="73"/>
      <c r="C27" s="73"/>
      <c r="D27" s="73"/>
      <c r="E27" s="69"/>
      <c r="F27" s="69"/>
      <c r="G27" s="331"/>
      <c r="H27" s="31"/>
      <c r="I27" s="31"/>
      <c r="J27" s="282"/>
      <c r="K27" s="289"/>
      <c r="L27" s="282"/>
      <c r="M27" s="52"/>
      <c r="N27" s="52"/>
      <c r="O27" s="52"/>
      <c r="P27" s="285"/>
      <c r="Q27" s="285"/>
      <c r="R27" s="276"/>
      <c r="S27" s="276"/>
      <c r="T27" s="276"/>
      <c r="U27" s="276"/>
      <c r="V27" s="276"/>
      <c r="W27" s="276"/>
    </row>
    <row r="28" spans="1:23" ht="13.5" customHeight="1">
      <c r="A28" s="31"/>
      <c r="B28" s="73"/>
      <c r="C28" s="73"/>
      <c r="D28" s="73"/>
      <c r="E28" s="69"/>
      <c r="F28" s="69"/>
      <c r="G28" s="331"/>
      <c r="H28" s="31"/>
      <c r="I28" s="31"/>
      <c r="J28" s="282"/>
      <c r="K28" s="289"/>
      <c r="L28" s="282"/>
      <c r="M28" s="52"/>
      <c r="N28" s="52"/>
      <c r="O28" s="52"/>
      <c r="P28" s="285"/>
      <c r="Q28" s="285"/>
      <c r="R28" s="276"/>
      <c r="S28" s="276"/>
      <c r="T28" s="276"/>
      <c r="U28" s="276"/>
      <c r="V28" s="276"/>
      <c r="W28" s="276"/>
    </row>
    <row r="29" spans="1:23" ht="13.5" customHeight="1">
      <c r="A29" s="31"/>
      <c r="B29" s="73"/>
      <c r="C29" s="73"/>
      <c r="D29" s="73"/>
      <c r="E29" s="69"/>
      <c r="F29" s="69"/>
      <c r="G29" s="331"/>
      <c r="H29" s="31"/>
      <c r="I29" s="31"/>
      <c r="J29" s="282"/>
      <c r="K29" s="289"/>
      <c r="L29" s="282"/>
      <c r="M29" s="52"/>
      <c r="N29" s="52"/>
      <c r="O29" s="52"/>
      <c r="P29" s="285"/>
      <c r="Q29" s="285"/>
      <c r="R29" s="276"/>
      <c r="S29" s="276"/>
      <c r="T29" s="276"/>
      <c r="U29" s="276"/>
      <c r="V29" s="276"/>
      <c r="W29" s="276"/>
    </row>
    <row r="30" spans="1:23" ht="13.5" customHeight="1">
      <c r="A30" s="31"/>
      <c r="B30" s="73"/>
      <c r="C30" s="73"/>
      <c r="D30" s="73"/>
      <c r="E30" s="69"/>
      <c r="F30" s="69"/>
      <c r="G30" s="331"/>
      <c r="H30" s="31"/>
      <c r="I30" s="31"/>
      <c r="J30" s="282"/>
      <c r="K30" s="289"/>
      <c r="L30" s="282"/>
      <c r="M30" s="52"/>
      <c r="N30" s="52"/>
      <c r="O30" s="52"/>
      <c r="P30" s="285"/>
      <c r="Q30" s="285"/>
      <c r="R30" s="276"/>
      <c r="S30" s="276"/>
      <c r="T30" s="276"/>
      <c r="U30" s="276"/>
      <c r="V30" s="276"/>
      <c r="W30" s="276"/>
    </row>
    <row r="31" spans="1:23" ht="13.5" customHeight="1">
      <c r="A31" s="31"/>
      <c r="B31" s="73"/>
      <c r="C31" s="73"/>
      <c r="D31" s="73"/>
      <c r="E31" s="69"/>
      <c r="F31" s="69"/>
      <c r="G31" s="331"/>
      <c r="H31" s="31"/>
      <c r="I31" s="31"/>
      <c r="J31" s="282"/>
      <c r="K31" s="289"/>
      <c r="L31" s="282"/>
      <c r="M31" s="52"/>
      <c r="N31" s="52"/>
      <c r="O31" s="52"/>
      <c r="P31" s="285"/>
      <c r="Q31" s="285"/>
      <c r="R31" s="276"/>
      <c r="S31" s="276"/>
      <c r="T31" s="276"/>
      <c r="U31" s="276"/>
      <c r="V31" s="276"/>
      <c r="W31" s="276"/>
    </row>
    <row r="32" spans="1:23" ht="13.5" customHeight="1">
      <c r="A32" s="31"/>
      <c r="B32" s="73"/>
      <c r="C32" s="73"/>
      <c r="D32" s="73"/>
      <c r="E32" s="69"/>
      <c r="F32" s="69"/>
      <c r="G32" s="331"/>
      <c r="H32" s="31"/>
      <c r="I32" s="31"/>
      <c r="J32" s="282"/>
      <c r="K32" s="289"/>
      <c r="L32" s="282"/>
      <c r="M32" s="52"/>
      <c r="N32" s="52"/>
      <c r="O32" s="52"/>
      <c r="P32" s="285"/>
      <c r="Q32" s="285"/>
      <c r="R32" s="276"/>
      <c r="S32" s="276"/>
      <c r="T32" s="276"/>
      <c r="U32" s="276"/>
      <c r="V32" s="276"/>
      <c r="W32" s="276"/>
    </row>
    <row r="33" spans="1:23" ht="13.5" customHeight="1">
      <c r="A33" s="31"/>
      <c r="B33" s="73"/>
      <c r="C33" s="73"/>
      <c r="D33" s="73"/>
      <c r="E33" s="69"/>
      <c r="F33" s="69"/>
      <c r="G33" s="331"/>
      <c r="H33" s="31"/>
      <c r="I33" s="31"/>
      <c r="J33" s="282"/>
      <c r="K33" s="289"/>
      <c r="L33" s="282"/>
      <c r="M33" s="52"/>
      <c r="N33" s="52"/>
      <c r="O33" s="52"/>
      <c r="P33" s="285"/>
      <c r="Q33" s="285"/>
      <c r="R33" s="276"/>
      <c r="S33" s="276"/>
      <c r="T33" s="276"/>
      <c r="U33" s="276"/>
      <c r="V33" s="276"/>
      <c r="W33" s="276"/>
    </row>
    <row r="34" spans="1:23" ht="13.5" customHeight="1">
      <c r="A34" s="31"/>
      <c r="B34" s="73"/>
      <c r="C34" s="73"/>
      <c r="D34" s="73"/>
      <c r="E34" s="69"/>
      <c r="F34" s="69"/>
      <c r="G34" s="331"/>
      <c r="H34" s="31"/>
      <c r="I34" s="31"/>
      <c r="J34" s="282"/>
      <c r="K34" s="289"/>
      <c r="L34" s="282"/>
      <c r="M34" s="52"/>
      <c r="N34" s="52"/>
      <c r="O34" s="52"/>
      <c r="P34" s="285"/>
      <c r="Q34" s="285"/>
      <c r="R34" s="276"/>
      <c r="S34" s="276"/>
      <c r="T34" s="276"/>
      <c r="U34" s="276"/>
      <c r="V34" s="276"/>
      <c r="W34" s="276"/>
    </row>
    <row r="35" spans="1:23" ht="13.5" customHeight="1">
      <c r="A35" s="31"/>
      <c r="B35" s="73"/>
      <c r="C35" s="73"/>
      <c r="D35" s="73"/>
      <c r="E35" s="69"/>
      <c r="F35" s="69"/>
      <c r="G35" s="331"/>
      <c r="H35" s="31"/>
      <c r="I35" s="31"/>
      <c r="J35" s="282"/>
      <c r="K35" s="289"/>
      <c r="L35" s="282"/>
      <c r="M35" s="52"/>
      <c r="N35" s="52"/>
      <c r="O35" s="52"/>
      <c r="P35" s="285"/>
      <c r="Q35" s="285"/>
      <c r="R35" s="276"/>
      <c r="S35" s="276"/>
      <c r="T35" s="276"/>
      <c r="U35" s="276"/>
      <c r="V35" s="276"/>
      <c r="W35" s="276"/>
    </row>
    <row r="36" spans="1:23" ht="13.5" customHeight="1">
      <c r="A36" s="31"/>
      <c r="B36" s="73"/>
      <c r="C36" s="73"/>
      <c r="D36" s="73"/>
      <c r="E36" s="69"/>
      <c r="F36" s="69"/>
      <c r="G36" s="331"/>
      <c r="H36" s="31"/>
      <c r="I36" s="31"/>
      <c r="J36" s="282"/>
      <c r="K36" s="289"/>
      <c r="L36" s="282"/>
      <c r="M36" s="52"/>
      <c r="N36" s="52"/>
      <c r="O36" s="52"/>
      <c r="P36" s="285"/>
      <c r="Q36" s="285"/>
      <c r="R36" s="276"/>
      <c r="S36" s="276"/>
      <c r="T36" s="276"/>
      <c r="U36" s="276"/>
      <c r="V36" s="276"/>
      <c r="W36" s="276"/>
    </row>
    <row r="37" spans="1:23" ht="13.5" customHeight="1">
      <c r="A37" s="31"/>
      <c r="B37" s="73"/>
      <c r="C37" s="73"/>
      <c r="D37" s="73"/>
      <c r="E37" s="69"/>
      <c r="F37" s="69"/>
      <c r="G37" s="331"/>
      <c r="H37" s="31"/>
      <c r="I37" s="31"/>
      <c r="J37" s="282"/>
      <c r="K37" s="289"/>
      <c r="L37" s="282"/>
      <c r="M37" s="52"/>
      <c r="N37" s="52"/>
      <c r="O37" s="52"/>
      <c r="P37" s="285"/>
      <c r="Q37" s="285"/>
      <c r="R37" s="276"/>
      <c r="S37" s="276"/>
      <c r="T37" s="276"/>
      <c r="U37" s="276"/>
      <c r="V37" s="276"/>
      <c r="W37" s="276"/>
    </row>
    <row r="38" spans="1:23" ht="13.5" customHeight="1">
      <c r="A38" s="31"/>
      <c r="B38" s="73"/>
      <c r="C38" s="73"/>
      <c r="D38" s="73"/>
      <c r="E38" s="69"/>
      <c r="F38" s="69"/>
      <c r="G38" s="331"/>
      <c r="H38" s="31"/>
      <c r="I38" s="31"/>
      <c r="J38" s="282"/>
      <c r="K38" s="289"/>
      <c r="L38" s="282"/>
      <c r="M38" s="52"/>
      <c r="N38" s="52"/>
      <c r="O38" s="52"/>
      <c r="P38" s="285"/>
      <c r="Q38" s="285"/>
      <c r="R38" s="276"/>
      <c r="S38" s="276"/>
      <c r="T38" s="276"/>
      <c r="U38" s="276"/>
      <c r="V38" s="276"/>
      <c r="W38" s="276"/>
    </row>
    <row r="39" spans="1:23" ht="13.5" customHeight="1">
      <c r="A39" s="31"/>
      <c r="B39" s="73"/>
      <c r="C39" s="73"/>
      <c r="D39" s="73"/>
      <c r="E39" s="69"/>
      <c r="F39" s="69"/>
      <c r="G39" s="331"/>
      <c r="H39" s="31"/>
      <c r="I39" s="31"/>
      <c r="J39" s="282"/>
      <c r="K39" s="289"/>
      <c r="L39" s="282"/>
      <c r="M39" s="52"/>
      <c r="N39" s="52"/>
      <c r="O39" s="52"/>
      <c r="P39" s="285"/>
      <c r="Q39" s="285"/>
      <c r="R39" s="276"/>
      <c r="S39" s="276"/>
      <c r="T39" s="276"/>
      <c r="U39" s="276"/>
      <c r="V39" s="276"/>
      <c r="W39" s="276"/>
    </row>
    <row r="40" spans="1:23" ht="13.5" customHeight="1">
      <c r="A40" s="31"/>
      <c r="B40" s="73"/>
      <c r="C40" s="73"/>
      <c r="D40" s="73"/>
      <c r="E40" s="69"/>
      <c r="F40" s="69"/>
      <c r="G40" s="331"/>
      <c r="H40" s="31"/>
      <c r="I40" s="31"/>
      <c r="J40" s="282"/>
      <c r="K40" s="289"/>
      <c r="L40" s="282"/>
      <c r="M40" s="52"/>
      <c r="N40" s="52"/>
      <c r="O40" s="52"/>
      <c r="P40" s="285"/>
      <c r="Q40" s="285"/>
      <c r="R40" s="276"/>
      <c r="S40" s="276"/>
      <c r="T40" s="276"/>
      <c r="U40" s="276"/>
      <c r="V40" s="276"/>
      <c r="W40" s="276"/>
    </row>
    <row r="41" spans="1:23" ht="13.5" customHeight="1">
      <c r="A41" s="31"/>
      <c r="B41" s="73"/>
      <c r="C41" s="73"/>
      <c r="D41" s="73"/>
      <c r="E41" s="69"/>
      <c r="F41" s="69"/>
      <c r="G41" s="331"/>
      <c r="H41" s="31"/>
      <c r="I41" s="31"/>
      <c r="J41" s="282"/>
      <c r="K41" s="289"/>
      <c r="L41" s="282"/>
      <c r="M41" s="52"/>
      <c r="N41" s="52"/>
      <c r="O41" s="52"/>
      <c r="P41" s="285"/>
      <c r="Q41" s="285"/>
      <c r="R41" s="276"/>
      <c r="S41" s="276"/>
      <c r="T41" s="276"/>
      <c r="U41" s="276"/>
      <c r="V41" s="276"/>
      <c r="W41" s="276"/>
    </row>
    <row r="42" spans="1:23" ht="13.5" customHeight="1">
      <c r="A42" s="31"/>
      <c r="B42" s="73"/>
      <c r="C42" s="73"/>
      <c r="D42" s="73"/>
      <c r="E42" s="69"/>
      <c r="F42" s="69"/>
      <c r="G42" s="331"/>
      <c r="H42" s="31"/>
      <c r="I42" s="31"/>
      <c r="J42" s="282"/>
      <c r="K42" s="289"/>
      <c r="L42" s="282"/>
      <c r="M42" s="52"/>
      <c r="N42" s="52"/>
      <c r="O42" s="52"/>
      <c r="P42" s="285"/>
      <c r="Q42" s="285"/>
      <c r="R42" s="276"/>
      <c r="S42" s="276"/>
      <c r="T42" s="276"/>
      <c r="U42" s="276"/>
      <c r="V42" s="276"/>
      <c r="W42" s="276"/>
    </row>
    <row r="43" spans="1:23" ht="13.5" customHeight="1">
      <c r="A43" s="31"/>
      <c r="B43" s="73"/>
      <c r="C43" s="73"/>
      <c r="D43" s="73"/>
      <c r="E43" s="69"/>
      <c r="F43" s="69"/>
      <c r="G43" s="331"/>
      <c r="H43" s="31"/>
      <c r="I43" s="31"/>
      <c r="J43" s="282"/>
      <c r="K43" s="289"/>
      <c r="L43" s="282"/>
      <c r="M43" s="52"/>
      <c r="N43" s="52"/>
      <c r="O43" s="52"/>
      <c r="P43" s="285"/>
      <c r="Q43" s="285"/>
      <c r="R43" s="276"/>
      <c r="S43" s="276"/>
      <c r="T43" s="276"/>
      <c r="U43" s="276"/>
      <c r="V43" s="276"/>
      <c r="W43" s="276"/>
    </row>
    <row r="44" spans="1:23" ht="13.5" customHeight="1">
      <c r="A44" s="31"/>
      <c r="B44" s="73"/>
      <c r="C44" s="73"/>
      <c r="D44" s="73"/>
      <c r="E44" s="69"/>
      <c r="F44" s="69"/>
      <c r="G44" s="331"/>
      <c r="H44" s="31"/>
      <c r="I44" s="31"/>
      <c r="J44" s="282"/>
      <c r="K44" s="289"/>
      <c r="L44" s="282"/>
      <c r="M44" s="52"/>
      <c r="N44" s="52"/>
      <c r="O44" s="52"/>
      <c r="P44" s="285"/>
      <c r="Q44" s="285"/>
      <c r="R44" s="276"/>
      <c r="S44" s="276"/>
      <c r="T44" s="276"/>
      <c r="U44" s="276"/>
      <c r="V44" s="276"/>
      <c r="W44" s="276"/>
    </row>
    <row r="45" spans="1:23" ht="13.5" customHeight="1">
      <c r="A45" s="31"/>
      <c r="B45" s="73"/>
      <c r="C45" s="73"/>
      <c r="D45" s="73"/>
      <c r="E45" s="69"/>
      <c r="F45" s="69"/>
      <c r="G45" s="331"/>
      <c r="H45" s="31"/>
      <c r="I45" s="31"/>
      <c r="J45" s="282"/>
      <c r="K45" s="289"/>
      <c r="L45" s="282"/>
      <c r="M45" s="52"/>
      <c r="N45" s="52"/>
      <c r="O45" s="52"/>
      <c r="P45" s="285"/>
      <c r="Q45" s="285"/>
      <c r="R45" s="276"/>
      <c r="S45" s="276"/>
      <c r="T45" s="276"/>
      <c r="U45" s="276"/>
      <c r="V45" s="276"/>
      <c r="W45" s="276"/>
    </row>
    <row r="46" spans="1:23" ht="13.5" customHeight="1">
      <c r="A46" s="31"/>
      <c r="B46" s="73"/>
      <c r="C46" s="73"/>
      <c r="D46" s="73"/>
      <c r="E46" s="69"/>
      <c r="F46" s="69"/>
      <c r="G46" s="331"/>
      <c r="H46" s="31"/>
      <c r="I46" s="31"/>
      <c r="J46" s="282"/>
      <c r="K46" s="289"/>
      <c r="L46" s="282"/>
      <c r="M46" s="52"/>
      <c r="N46" s="52"/>
      <c r="O46" s="52"/>
      <c r="P46" s="285"/>
      <c r="Q46" s="285"/>
      <c r="R46" s="276"/>
      <c r="S46" s="276"/>
      <c r="T46" s="276"/>
      <c r="U46" s="276"/>
      <c r="V46" s="276"/>
      <c r="W46" s="276"/>
    </row>
    <row r="47" spans="1:23" ht="13.5" customHeight="1">
      <c r="A47" s="31"/>
      <c r="B47" s="73"/>
      <c r="C47" s="73"/>
      <c r="D47" s="73"/>
      <c r="E47" s="69"/>
      <c r="F47" s="69"/>
      <c r="G47" s="331"/>
      <c r="H47" s="31"/>
      <c r="I47" s="31"/>
      <c r="J47" s="282"/>
      <c r="K47" s="289"/>
      <c r="L47" s="282"/>
      <c r="M47" s="52"/>
      <c r="N47" s="52"/>
      <c r="O47" s="52"/>
      <c r="P47" s="285"/>
      <c r="Q47" s="285"/>
      <c r="R47" s="276"/>
      <c r="S47" s="276"/>
      <c r="T47" s="276"/>
      <c r="U47" s="276"/>
      <c r="V47" s="276"/>
      <c r="W47" s="276"/>
    </row>
    <row r="48" spans="1:23" ht="13.5" customHeight="1">
      <c r="A48" s="31"/>
      <c r="B48" s="73"/>
      <c r="C48" s="73"/>
      <c r="D48" s="73"/>
      <c r="E48" s="69"/>
      <c r="F48" s="69"/>
      <c r="G48" s="331"/>
      <c r="H48" s="31"/>
      <c r="I48" s="31"/>
      <c r="J48" s="282"/>
      <c r="K48" s="289"/>
      <c r="L48" s="282"/>
      <c r="M48" s="52"/>
      <c r="N48" s="52"/>
      <c r="O48" s="52"/>
      <c r="P48" s="285"/>
      <c r="Q48" s="285"/>
      <c r="R48" s="276"/>
      <c r="S48" s="276"/>
      <c r="T48" s="276"/>
      <c r="U48" s="276"/>
      <c r="V48" s="276"/>
      <c r="W48" s="276"/>
    </row>
    <row r="49" spans="1:23" ht="13.5" customHeight="1">
      <c r="A49" s="31"/>
      <c r="B49" s="73"/>
      <c r="C49" s="73"/>
      <c r="D49" s="73"/>
      <c r="E49" s="69"/>
      <c r="F49" s="69"/>
      <c r="G49" s="331"/>
      <c r="H49" s="31"/>
      <c r="I49" s="31"/>
      <c r="J49" s="282"/>
      <c r="K49" s="289"/>
      <c r="L49" s="282"/>
      <c r="M49" s="52"/>
      <c r="N49" s="52"/>
      <c r="O49" s="52"/>
      <c r="P49" s="285"/>
      <c r="Q49" s="285"/>
      <c r="R49" s="276"/>
      <c r="S49" s="276"/>
      <c r="T49" s="276"/>
      <c r="U49" s="276"/>
      <c r="V49" s="276"/>
      <c r="W49" s="276"/>
    </row>
    <row r="50" spans="1:23" ht="13.5" customHeight="1">
      <c r="A50" s="31"/>
      <c r="B50" s="73"/>
      <c r="C50" s="73"/>
      <c r="D50" s="73"/>
      <c r="E50" s="69"/>
      <c r="F50" s="69"/>
      <c r="G50" s="331"/>
      <c r="H50" s="31"/>
      <c r="I50" s="31"/>
      <c r="J50" s="282"/>
      <c r="K50" s="289"/>
      <c r="L50" s="282"/>
      <c r="M50" s="52"/>
      <c r="N50" s="52"/>
      <c r="O50" s="52"/>
      <c r="P50" s="285"/>
      <c r="Q50" s="285"/>
      <c r="R50" s="276"/>
      <c r="S50" s="276"/>
      <c r="T50" s="276"/>
      <c r="U50" s="276"/>
      <c r="V50" s="276"/>
      <c r="W50" s="276"/>
    </row>
    <row r="51" spans="1:23" ht="13.5" customHeight="1">
      <c r="A51" s="31"/>
      <c r="B51" s="73"/>
      <c r="C51" s="73"/>
      <c r="D51" s="73"/>
      <c r="E51" s="69"/>
      <c r="F51" s="69"/>
      <c r="G51" s="331"/>
      <c r="H51" s="31"/>
      <c r="I51" s="31"/>
      <c r="J51" s="282"/>
      <c r="K51" s="289"/>
      <c r="L51" s="282"/>
      <c r="M51" s="52"/>
      <c r="N51" s="52"/>
      <c r="O51" s="52"/>
      <c r="P51" s="285"/>
      <c r="Q51" s="285"/>
      <c r="R51" s="276"/>
      <c r="S51" s="276"/>
      <c r="T51" s="276"/>
      <c r="U51" s="276"/>
      <c r="V51" s="276"/>
      <c r="W51" s="276"/>
    </row>
    <row r="52" spans="1:23" ht="13.5" customHeight="1">
      <c r="A52" s="31"/>
      <c r="B52" s="73"/>
      <c r="C52" s="73"/>
      <c r="D52" s="73"/>
      <c r="E52" s="31"/>
      <c r="F52" s="31"/>
      <c r="G52" s="332"/>
      <c r="H52" s="31"/>
      <c r="I52" s="31"/>
      <c r="J52" s="282"/>
      <c r="K52" s="289"/>
      <c r="L52" s="282"/>
      <c r="M52" s="52"/>
      <c r="N52" s="52"/>
      <c r="O52" s="52"/>
      <c r="P52" s="285"/>
      <c r="Q52" s="285"/>
      <c r="R52" s="276"/>
      <c r="S52" s="276"/>
      <c r="T52" s="276"/>
      <c r="U52" s="276"/>
      <c r="V52" s="276"/>
      <c r="W52" s="276"/>
    </row>
    <row r="53" spans="1:23" ht="13.5" customHeight="1">
      <c r="A53" s="31"/>
      <c r="B53" s="73"/>
      <c r="C53" s="73"/>
      <c r="D53" s="73"/>
      <c r="E53" s="31"/>
      <c r="F53" s="31"/>
      <c r="G53" s="332"/>
      <c r="H53" s="31"/>
      <c r="I53" s="31"/>
      <c r="J53" s="282"/>
      <c r="K53" s="289"/>
      <c r="L53" s="282"/>
      <c r="M53" s="52"/>
      <c r="N53" s="52"/>
      <c r="O53" s="52"/>
      <c r="P53" s="285"/>
      <c r="Q53" s="285"/>
      <c r="R53" s="276"/>
      <c r="S53" s="276"/>
      <c r="T53" s="276"/>
      <c r="U53" s="276"/>
      <c r="V53" s="276"/>
      <c r="W53" s="276"/>
    </row>
    <row r="54" spans="1:23" ht="13.5" customHeight="1">
      <c r="A54" s="31"/>
      <c r="B54" s="73"/>
      <c r="C54" s="73"/>
      <c r="D54" s="73"/>
      <c r="E54" s="31"/>
      <c r="F54" s="31"/>
      <c r="G54" s="332"/>
      <c r="H54" s="31"/>
      <c r="I54" s="31"/>
      <c r="J54" s="282"/>
      <c r="K54" s="289"/>
      <c r="L54" s="282"/>
      <c r="M54" s="52"/>
      <c r="N54" s="52"/>
      <c r="O54" s="52"/>
      <c r="P54" s="285"/>
      <c r="Q54" s="285"/>
      <c r="R54" s="276"/>
      <c r="S54" s="276"/>
      <c r="T54" s="276"/>
      <c r="U54" s="276"/>
      <c r="V54" s="276"/>
      <c r="W54" s="276"/>
    </row>
    <row r="55" spans="1:23" ht="13.5" customHeight="1">
      <c r="A55" s="31"/>
      <c r="B55" s="73"/>
      <c r="C55" s="73"/>
      <c r="D55" s="73"/>
      <c r="E55" s="31"/>
      <c r="F55" s="31"/>
      <c r="G55" s="332"/>
      <c r="H55" s="31"/>
      <c r="I55" s="31"/>
      <c r="J55" s="282"/>
      <c r="K55" s="289"/>
      <c r="L55" s="282"/>
      <c r="M55" s="52"/>
      <c r="N55" s="52"/>
      <c r="O55" s="52"/>
      <c r="P55" s="285"/>
      <c r="Q55" s="285"/>
      <c r="R55" s="276"/>
      <c r="S55" s="276"/>
      <c r="T55" s="276"/>
      <c r="U55" s="276"/>
      <c r="V55" s="276"/>
      <c r="W55" s="276"/>
    </row>
    <row r="56" spans="1:23" ht="13.5" customHeight="1">
      <c r="A56" s="31"/>
      <c r="B56" s="73"/>
      <c r="C56" s="73"/>
      <c r="D56" s="73"/>
      <c r="E56" s="31"/>
      <c r="F56" s="31"/>
      <c r="G56" s="332"/>
      <c r="H56" s="31"/>
      <c r="I56" s="31"/>
      <c r="J56" s="282"/>
      <c r="K56" s="289"/>
      <c r="L56" s="282"/>
      <c r="M56" s="52"/>
      <c r="N56" s="52"/>
      <c r="O56" s="52"/>
      <c r="P56" s="285"/>
      <c r="Q56" s="285"/>
      <c r="R56" s="276"/>
      <c r="S56" s="276"/>
      <c r="T56" s="276"/>
      <c r="U56" s="276"/>
      <c r="V56" s="276"/>
      <c r="W56" s="276"/>
    </row>
    <row r="57" spans="1:23" ht="13.5" customHeight="1">
      <c r="A57" s="31"/>
      <c r="B57" s="73"/>
      <c r="C57" s="73"/>
      <c r="D57" s="73"/>
      <c r="E57" s="31"/>
      <c r="F57" s="31"/>
      <c r="G57" s="332"/>
      <c r="H57" s="31"/>
      <c r="I57" s="31"/>
      <c r="J57" s="282"/>
      <c r="K57" s="289"/>
      <c r="L57" s="282"/>
      <c r="M57" s="52"/>
      <c r="N57" s="52"/>
      <c r="O57" s="52"/>
      <c r="P57" s="285"/>
      <c r="Q57" s="285"/>
      <c r="R57" s="276"/>
      <c r="S57" s="276"/>
      <c r="T57" s="276"/>
      <c r="U57" s="276"/>
      <c r="V57" s="276"/>
      <c r="W57" s="276"/>
    </row>
    <row r="58" spans="1:23" ht="13.5" customHeight="1">
      <c r="A58" s="31"/>
      <c r="B58" s="73"/>
      <c r="C58" s="73"/>
      <c r="D58" s="73"/>
      <c r="E58" s="31"/>
      <c r="F58" s="31"/>
      <c r="G58" s="332"/>
      <c r="H58" s="31"/>
      <c r="I58" s="31"/>
      <c r="J58" s="282"/>
      <c r="K58" s="289"/>
      <c r="L58" s="282"/>
      <c r="M58" s="52"/>
      <c r="N58" s="52"/>
      <c r="O58" s="52"/>
      <c r="P58" s="285"/>
      <c r="Q58" s="285"/>
      <c r="R58" s="276"/>
      <c r="S58" s="276"/>
      <c r="T58" s="276"/>
      <c r="U58" s="276"/>
      <c r="V58" s="276"/>
      <c r="W58" s="276"/>
    </row>
    <row r="59" spans="1:23" ht="13.5" customHeight="1">
      <c r="A59" s="31"/>
      <c r="B59" s="73"/>
      <c r="C59" s="73"/>
      <c r="D59" s="73"/>
      <c r="E59" s="31"/>
      <c r="F59" s="31"/>
      <c r="G59" s="332"/>
      <c r="H59" s="31"/>
      <c r="I59" s="31"/>
      <c r="J59" s="282"/>
      <c r="K59" s="289"/>
      <c r="L59" s="282"/>
      <c r="M59" s="52"/>
      <c r="N59" s="52"/>
      <c r="O59" s="52"/>
      <c r="P59" s="285"/>
      <c r="Q59" s="285"/>
      <c r="R59" s="276"/>
      <c r="S59" s="276"/>
      <c r="T59" s="276"/>
      <c r="U59" s="276"/>
      <c r="V59" s="276"/>
      <c r="W59" s="276"/>
    </row>
    <row r="60" spans="1:23" ht="13.5" customHeight="1">
      <c r="A60" s="31"/>
      <c r="B60" s="73"/>
      <c r="C60" s="73"/>
      <c r="D60" s="73"/>
      <c r="E60" s="31"/>
      <c r="F60" s="31"/>
      <c r="G60" s="332"/>
      <c r="H60" s="31"/>
      <c r="I60" s="31"/>
      <c r="J60" s="282"/>
      <c r="K60" s="289"/>
      <c r="L60" s="282"/>
      <c r="M60" s="52"/>
      <c r="N60" s="52"/>
      <c r="O60" s="52"/>
      <c r="P60" s="285"/>
      <c r="Q60" s="285"/>
      <c r="R60" s="276"/>
      <c r="S60" s="276"/>
      <c r="T60" s="276"/>
      <c r="U60" s="276"/>
      <c r="V60" s="276"/>
      <c r="W60" s="276"/>
    </row>
    <row r="61" spans="1:23" ht="13.5" customHeight="1">
      <c r="A61" s="31"/>
      <c r="B61" s="73"/>
      <c r="C61" s="73"/>
      <c r="D61" s="73"/>
      <c r="E61" s="31"/>
      <c r="F61" s="31"/>
      <c r="G61" s="332"/>
      <c r="H61" s="31"/>
      <c r="I61" s="31"/>
      <c r="J61" s="282"/>
      <c r="K61" s="289"/>
      <c r="L61" s="282"/>
      <c r="M61" s="52"/>
      <c r="N61" s="52"/>
      <c r="O61" s="52"/>
      <c r="P61" s="285"/>
      <c r="Q61" s="285"/>
      <c r="R61" s="276"/>
      <c r="S61" s="276"/>
      <c r="T61" s="276"/>
      <c r="U61" s="276"/>
      <c r="V61" s="276"/>
      <c r="W61" s="276"/>
    </row>
    <row r="62" spans="1:23" ht="13.5" customHeight="1">
      <c r="A62" s="31"/>
      <c r="B62" s="73"/>
      <c r="C62" s="73"/>
      <c r="D62" s="73"/>
      <c r="E62" s="31"/>
      <c r="F62" s="31"/>
      <c r="G62" s="332"/>
      <c r="H62" s="31"/>
      <c r="I62" s="31"/>
      <c r="J62" s="282"/>
      <c r="K62" s="289"/>
      <c r="L62" s="282"/>
      <c r="M62" s="52"/>
      <c r="N62" s="52"/>
      <c r="O62" s="52"/>
      <c r="P62" s="285"/>
      <c r="Q62" s="285"/>
      <c r="R62" s="276"/>
      <c r="S62" s="276"/>
      <c r="T62" s="276"/>
      <c r="U62" s="276"/>
      <c r="V62" s="276"/>
      <c r="W62" s="276"/>
    </row>
    <row r="63" spans="1:23" ht="13.5" customHeight="1">
      <c r="A63" s="31"/>
      <c r="B63" s="73"/>
      <c r="C63" s="73"/>
      <c r="D63" s="73"/>
      <c r="E63" s="31"/>
      <c r="F63" s="31"/>
      <c r="G63" s="332"/>
      <c r="H63" s="31"/>
      <c r="I63" s="31"/>
      <c r="J63" s="282"/>
      <c r="K63" s="289"/>
      <c r="L63" s="282"/>
      <c r="M63" s="52"/>
      <c r="N63" s="52"/>
      <c r="O63" s="52"/>
      <c r="P63" s="285"/>
      <c r="Q63" s="285"/>
      <c r="R63" s="276"/>
      <c r="S63" s="276"/>
      <c r="T63" s="276"/>
      <c r="U63" s="276"/>
      <c r="V63" s="276"/>
      <c r="W63" s="276"/>
    </row>
    <row r="64" spans="1:23" ht="13.5" customHeight="1">
      <c r="A64" s="31"/>
      <c r="B64" s="73"/>
      <c r="C64" s="73"/>
      <c r="D64" s="73"/>
      <c r="E64" s="31"/>
      <c r="F64" s="31"/>
      <c r="G64" s="332"/>
      <c r="H64" s="31"/>
      <c r="I64" s="31"/>
      <c r="J64" s="282"/>
      <c r="K64" s="289"/>
      <c r="L64" s="282"/>
      <c r="M64" s="52"/>
      <c r="N64" s="52"/>
      <c r="O64" s="52"/>
      <c r="P64" s="285"/>
      <c r="Q64" s="285"/>
      <c r="R64" s="276"/>
      <c r="S64" s="276"/>
      <c r="T64" s="276"/>
      <c r="U64" s="276"/>
      <c r="V64" s="276"/>
      <c r="W64" s="276"/>
    </row>
    <row r="65" spans="1:23" ht="13.5" customHeight="1">
      <c r="A65" s="31"/>
      <c r="B65" s="73"/>
      <c r="C65" s="73"/>
      <c r="D65" s="73"/>
      <c r="E65" s="31"/>
      <c r="F65" s="31"/>
      <c r="G65" s="332"/>
      <c r="H65" s="31"/>
      <c r="I65" s="31"/>
      <c r="J65" s="282"/>
      <c r="K65" s="289"/>
      <c r="L65" s="282"/>
      <c r="M65" s="52"/>
      <c r="N65" s="52"/>
      <c r="O65" s="52"/>
      <c r="P65" s="285"/>
      <c r="Q65" s="285"/>
      <c r="R65" s="276"/>
      <c r="S65" s="276"/>
      <c r="T65" s="276"/>
      <c r="U65" s="276"/>
      <c r="V65" s="276"/>
      <c r="W65" s="276"/>
    </row>
    <row r="66" spans="1:23" ht="13.5" customHeight="1">
      <c r="A66" s="31"/>
      <c r="B66" s="73"/>
      <c r="C66" s="73"/>
      <c r="D66" s="73"/>
      <c r="E66" s="31"/>
      <c r="F66" s="31"/>
      <c r="G66" s="332"/>
      <c r="H66" s="31"/>
      <c r="I66" s="31"/>
      <c r="J66" s="282"/>
      <c r="K66" s="289"/>
      <c r="L66" s="282"/>
      <c r="M66" s="52"/>
      <c r="N66" s="52"/>
      <c r="O66" s="52"/>
      <c r="P66" s="285"/>
      <c r="Q66" s="285"/>
      <c r="R66" s="276"/>
      <c r="S66" s="276"/>
      <c r="T66" s="276"/>
      <c r="U66" s="276"/>
      <c r="V66" s="276"/>
      <c r="W66" s="276"/>
    </row>
    <row r="67" spans="1:23" ht="13.5" customHeight="1">
      <c r="A67" s="31"/>
      <c r="B67" s="73"/>
      <c r="C67" s="73"/>
      <c r="D67" s="73"/>
      <c r="E67" s="31"/>
      <c r="F67" s="31"/>
      <c r="G67" s="332"/>
      <c r="H67" s="31"/>
      <c r="I67" s="31"/>
      <c r="J67" s="282"/>
      <c r="K67" s="289"/>
      <c r="L67" s="282"/>
      <c r="M67" s="52"/>
      <c r="N67" s="52"/>
      <c r="O67" s="52"/>
      <c r="P67" s="285"/>
      <c r="Q67" s="285"/>
      <c r="R67" s="276"/>
      <c r="S67" s="276"/>
      <c r="T67" s="276"/>
      <c r="U67" s="276"/>
      <c r="V67" s="276"/>
      <c r="W67" s="276"/>
    </row>
    <row r="68" spans="1:23" ht="13.5" customHeight="1">
      <c r="A68" s="31"/>
      <c r="B68" s="73"/>
      <c r="C68" s="73"/>
      <c r="D68" s="73"/>
      <c r="E68" s="31"/>
      <c r="F68" s="31"/>
      <c r="G68" s="332"/>
      <c r="H68" s="31"/>
      <c r="I68" s="31"/>
      <c r="J68" s="282"/>
      <c r="K68" s="289"/>
      <c r="L68" s="282"/>
      <c r="M68" s="52"/>
      <c r="N68" s="52"/>
      <c r="O68" s="52"/>
      <c r="P68" s="285"/>
      <c r="Q68" s="285"/>
      <c r="R68" s="276"/>
      <c r="S68" s="276"/>
      <c r="T68" s="276"/>
      <c r="U68" s="276"/>
      <c r="V68" s="276"/>
      <c r="W68" s="276"/>
    </row>
    <row r="69" spans="1:23" ht="13.5" customHeight="1">
      <c r="A69" s="31"/>
      <c r="B69" s="73"/>
      <c r="C69" s="73"/>
      <c r="D69" s="73"/>
      <c r="E69" s="31"/>
      <c r="F69" s="31"/>
      <c r="G69" s="332"/>
      <c r="H69" s="31"/>
      <c r="I69" s="31"/>
      <c r="J69" s="282"/>
      <c r="K69" s="289"/>
      <c r="L69" s="282"/>
      <c r="M69" s="52"/>
      <c r="N69" s="52"/>
      <c r="O69" s="52"/>
      <c r="P69" s="285"/>
      <c r="Q69" s="285"/>
      <c r="R69" s="276"/>
      <c r="S69" s="276"/>
      <c r="T69" s="276"/>
      <c r="U69" s="276"/>
      <c r="V69" s="276"/>
      <c r="W69" s="276"/>
    </row>
    <row r="70" spans="1:23" ht="13.5" customHeight="1">
      <c r="A70" s="31"/>
      <c r="B70" s="73"/>
      <c r="C70" s="73"/>
      <c r="D70" s="73"/>
      <c r="E70" s="31"/>
      <c r="F70" s="31"/>
      <c r="G70" s="332"/>
      <c r="H70" s="31"/>
      <c r="I70" s="31"/>
      <c r="J70" s="282"/>
      <c r="K70" s="289"/>
      <c r="L70" s="282"/>
      <c r="M70" s="52"/>
      <c r="N70" s="52"/>
      <c r="O70" s="52"/>
      <c r="P70" s="285"/>
      <c r="Q70" s="285"/>
      <c r="R70" s="276"/>
      <c r="S70" s="276"/>
      <c r="T70" s="276"/>
      <c r="U70" s="276"/>
      <c r="V70" s="276"/>
      <c r="W70" s="276"/>
    </row>
    <row r="71" spans="1:23" ht="13.5" customHeight="1">
      <c r="A71" s="31"/>
      <c r="B71" s="73"/>
      <c r="C71" s="73"/>
      <c r="D71" s="73"/>
      <c r="E71" s="31"/>
      <c r="F71" s="31"/>
      <c r="G71" s="332"/>
      <c r="H71" s="31"/>
      <c r="I71" s="31"/>
      <c r="J71" s="282"/>
      <c r="K71" s="289"/>
      <c r="L71" s="282"/>
      <c r="M71" s="52"/>
      <c r="N71" s="52"/>
      <c r="O71" s="52"/>
      <c r="P71" s="285"/>
      <c r="Q71" s="285"/>
      <c r="R71" s="276"/>
      <c r="S71" s="276"/>
      <c r="T71" s="276"/>
      <c r="U71" s="276"/>
      <c r="V71" s="276"/>
      <c r="W71" s="276"/>
    </row>
    <row r="72" spans="1:23" ht="13.5" customHeight="1">
      <c r="A72" s="31"/>
      <c r="B72" s="73"/>
      <c r="C72" s="73"/>
      <c r="D72" s="73"/>
      <c r="E72" s="31"/>
      <c r="F72" s="31"/>
      <c r="G72" s="332"/>
      <c r="H72" s="31"/>
      <c r="I72" s="31"/>
      <c r="J72" s="282"/>
      <c r="K72" s="289"/>
      <c r="L72" s="282"/>
      <c r="M72" s="52"/>
      <c r="N72" s="52"/>
      <c r="O72" s="52"/>
      <c r="P72" s="285"/>
      <c r="Q72" s="285"/>
      <c r="R72" s="276"/>
      <c r="S72" s="276"/>
      <c r="T72" s="276"/>
      <c r="U72" s="276"/>
      <c r="V72" s="276"/>
      <c r="W72" s="276"/>
    </row>
    <row r="73" spans="1:23" ht="13.5" customHeight="1">
      <c r="A73" s="31"/>
      <c r="B73" s="73"/>
      <c r="C73" s="73"/>
      <c r="D73" s="73"/>
      <c r="E73" s="31"/>
      <c r="F73" s="31"/>
      <c r="G73" s="332"/>
      <c r="H73" s="31"/>
      <c r="I73" s="31"/>
      <c r="J73" s="282"/>
      <c r="K73" s="289"/>
      <c r="L73" s="282"/>
      <c r="M73" s="52"/>
      <c r="N73" s="52"/>
      <c r="O73" s="52"/>
      <c r="P73" s="285"/>
      <c r="Q73" s="285"/>
      <c r="R73" s="276"/>
      <c r="S73" s="276"/>
      <c r="T73" s="276"/>
      <c r="U73" s="276"/>
      <c r="V73" s="276"/>
      <c r="W73" s="276"/>
    </row>
    <row r="74" spans="1:23" ht="13.5" customHeight="1">
      <c r="A74" s="31"/>
      <c r="B74" s="73"/>
      <c r="C74" s="73"/>
      <c r="D74" s="73"/>
      <c r="E74" s="31"/>
      <c r="F74" s="31"/>
      <c r="G74" s="332"/>
      <c r="H74" s="31"/>
      <c r="I74" s="31"/>
      <c r="J74" s="282"/>
      <c r="K74" s="289"/>
      <c r="L74" s="282"/>
      <c r="M74" s="52"/>
      <c r="N74" s="52"/>
      <c r="O74" s="52"/>
      <c r="P74" s="285"/>
      <c r="Q74" s="285"/>
      <c r="R74" s="276"/>
      <c r="S74" s="276"/>
      <c r="T74" s="276"/>
      <c r="U74" s="276"/>
      <c r="V74" s="276"/>
      <c r="W74" s="276"/>
    </row>
    <row r="75" spans="1:23" ht="13.5" customHeight="1">
      <c r="A75" s="31"/>
      <c r="B75" s="73"/>
      <c r="C75" s="73"/>
      <c r="D75" s="73"/>
      <c r="E75" s="31"/>
      <c r="F75" s="31"/>
      <c r="G75" s="332"/>
      <c r="H75" s="31"/>
      <c r="I75" s="31"/>
      <c r="J75" s="282"/>
      <c r="K75" s="289"/>
      <c r="L75" s="282"/>
      <c r="M75" s="52"/>
      <c r="N75" s="52"/>
      <c r="O75" s="52"/>
      <c r="P75" s="285"/>
      <c r="Q75" s="285"/>
      <c r="R75" s="276"/>
      <c r="S75" s="276"/>
      <c r="T75" s="276"/>
      <c r="U75" s="276"/>
      <c r="V75" s="276"/>
      <c r="W75" s="276"/>
    </row>
    <row r="76" spans="1:23" ht="13.5" customHeight="1">
      <c r="A76" s="31"/>
      <c r="B76" s="73"/>
      <c r="C76" s="73"/>
      <c r="D76" s="73"/>
      <c r="E76" s="31"/>
      <c r="F76" s="31"/>
      <c r="G76" s="332"/>
      <c r="H76" s="31"/>
      <c r="I76" s="31"/>
      <c r="J76" s="282"/>
      <c r="K76" s="289"/>
      <c r="L76" s="282"/>
      <c r="M76" s="52"/>
      <c r="N76" s="52"/>
      <c r="O76" s="52"/>
      <c r="P76" s="285"/>
      <c r="Q76" s="285"/>
      <c r="R76" s="276"/>
      <c r="S76" s="276"/>
      <c r="T76" s="276"/>
      <c r="U76" s="276"/>
      <c r="V76" s="276"/>
      <c r="W76" s="276"/>
    </row>
    <row r="77" spans="1:23" ht="13.5" customHeight="1">
      <c r="A77" s="31"/>
      <c r="B77" s="73"/>
      <c r="C77" s="73"/>
      <c r="D77" s="73"/>
      <c r="E77" s="31"/>
      <c r="F77" s="31"/>
      <c r="G77" s="332"/>
      <c r="H77" s="31"/>
      <c r="I77" s="31"/>
      <c r="J77" s="282"/>
      <c r="K77" s="289"/>
      <c r="L77" s="282"/>
      <c r="M77" s="52"/>
      <c r="N77" s="52"/>
      <c r="O77" s="52"/>
      <c r="P77" s="285"/>
      <c r="Q77" s="285"/>
      <c r="R77" s="276"/>
      <c r="S77" s="276"/>
      <c r="T77" s="276"/>
      <c r="U77" s="276"/>
      <c r="V77" s="276"/>
      <c r="W77" s="276"/>
    </row>
    <row r="78" spans="1:23" ht="13.5" customHeight="1">
      <c r="A78" s="31"/>
      <c r="B78" s="73"/>
      <c r="C78" s="73"/>
      <c r="D78" s="73"/>
      <c r="E78" s="31"/>
      <c r="F78" s="31"/>
      <c r="G78" s="332"/>
      <c r="H78" s="31"/>
      <c r="I78" s="31"/>
      <c r="J78" s="282"/>
      <c r="K78" s="289"/>
      <c r="L78" s="282"/>
      <c r="M78" s="52"/>
      <c r="N78" s="52"/>
      <c r="O78" s="52"/>
      <c r="P78" s="285"/>
      <c r="Q78" s="285"/>
      <c r="R78" s="276"/>
      <c r="S78" s="276"/>
      <c r="T78" s="276"/>
      <c r="U78" s="276"/>
      <c r="V78" s="276"/>
      <c r="W78" s="276"/>
    </row>
    <row r="79" spans="1:23" ht="13.5" customHeight="1">
      <c r="A79" s="31"/>
      <c r="B79" s="73"/>
      <c r="C79" s="73"/>
      <c r="D79" s="73"/>
      <c r="E79" s="31"/>
      <c r="F79" s="31"/>
      <c r="G79" s="332"/>
      <c r="H79" s="31"/>
      <c r="I79" s="31"/>
      <c r="J79" s="282"/>
      <c r="K79" s="289"/>
      <c r="L79" s="282"/>
      <c r="M79" s="52"/>
      <c r="N79" s="52"/>
      <c r="O79" s="52"/>
      <c r="P79" s="285"/>
      <c r="Q79" s="285"/>
      <c r="R79" s="276"/>
      <c r="S79" s="276"/>
      <c r="T79" s="276"/>
      <c r="U79" s="276"/>
      <c r="V79" s="276"/>
      <c r="W79" s="276"/>
    </row>
    <row r="80" spans="1:23" ht="13.5" customHeight="1">
      <c r="A80" s="31"/>
      <c r="B80" s="73"/>
      <c r="C80" s="73"/>
      <c r="D80" s="73"/>
      <c r="E80" s="31"/>
      <c r="F80" s="31"/>
      <c r="G80" s="332"/>
      <c r="H80" s="31"/>
      <c r="I80" s="31"/>
      <c r="J80" s="282"/>
      <c r="K80" s="289"/>
      <c r="L80" s="282"/>
      <c r="M80" s="52"/>
      <c r="N80" s="52"/>
      <c r="O80" s="52"/>
      <c r="P80" s="285"/>
      <c r="Q80" s="285"/>
      <c r="R80" s="276"/>
      <c r="S80" s="276"/>
      <c r="T80" s="276"/>
      <c r="U80" s="276"/>
      <c r="V80" s="276"/>
      <c r="W80" s="276"/>
    </row>
    <row r="81" spans="1:23" ht="13.5" customHeight="1">
      <c r="A81" s="31"/>
      <c r="B81" s="73"/>
      <c r="C81" s="73"/>
      <c r="D81" s="73"/>
      <c r="E81" s="31"/>
      <c r="F81" s="31"/>
      <c r="G81" s="332"/>
      <c r="H81" s="31"/>
      <c r="I81" s="31"/>
      <c r="J81" s="282"/>
      <c r="K81" s="289"/>
      <c r="L81" s="282"/>
      <c r="M81" s="52"/>
      <c r="N81" s="52"/>
      <c r="O81" s="52"/>
      <c r="P81" s="285"/>
      <c r="Q81" s="285"/>
      <c r="R81" s="276"/>
      <c r="S81" s="276"/>
      <c r="T81" s="276"/>
      <c r="U81" s="276"/>
      <c r="V81" s="276"/>
      <c r="W81" s="276"/>
    </row>
    <row r="82" spans="1:23" ht="13.5" customHeight="1">
      <c r="A82" s="31"/>
      <c r="B82" s="73"/>
      <c r="C82" s="73"/>
      <c r="D82" s="73"/>
      <c r="E82" s="31"/>
      <c r="F82" s="31"/>
      <c r="G82" s="332"/>
      <c r="H82" s="31"/>
      <c r="I82" s="31"/>
      <c r="J82" s="282"/>
      <c r="K82" s="289"/>
      <c r="L82" s="282"/>
      <c r="M82" s="52"/>
      <c r="N82" s="52"/>
      <c r="O82" s="52"/>
      <c r="P82" s="285"/>
      <c r="Q82" s="285"/>
      <c r="R82" s="276"/>
      <c r="S82" s="276"/>
      <c r="T82" s="276"/>
      <c r="U82" s="276"/>
      <c r="V82" s="276"/>
      <c r="W82" s="276"/>
    </row>
    <row r="83" spans="1:23" ht="13.5" customHeight="1">
      <c r="A83" s="31"/>
      <c r="B83" s="73"/>
      <c r="C83" s="73"/>
      <c r="D83" s="73"/>
      <c r="E83" s="31"/>
      <c r="F83" s="31"/>
      <c r="G83" s="332"/>
      <c r="H83" s="31"/>
      <c r="I83" s="31"/>
      <c r="J83" s="282"/>
      <c r="K83" s="289"/>
      <c r="L83" s="282"/>
      <c r="M83" s="52"/>
      <c r="N83" s="52"/>
      <c r="O83" s="52"/>
      <c r="P83" s="285"/>
      <c r="Q83" s="285"/>
      <c r="R83" s="276"/>
      <c r="S83" s="276"/>
      <c r="T83" s="276"/>
      <c r="U83" s="276"/>
      <c r="V83" s="276"/>
      <c r="W83" s="276"/>
    </row>
    <row r="84" spans="1:23" ht="13.5" customHeight="1">
      <c r="A84" s="31"/>
      <c r="B84" s="73"/>
      <c r="C84" s="73"/>
      <c r="D84" s="73"/>
      <c r="E84" s="31"/>
      <c r="F84" s="31"/>
      <c r="G84" s="332"/>
      <c r="H84" s="31"/>
      <c r="I84" s="31"/>
      <c r="J84" s="282"/>
      <c r="K84" s="289"/>
      <c r="L84" s="282"/>
      <c r="M84" s="52"/>
      <c r="N84" s="52"/>
      <c r="O84" s="52"/>
      <c r="P84" s="285"/>
      <c r="Q84" s="285"/>
      <c r="R84" s="276"/>
      <c r="S84" s="276"/>
      <c r="T84" s="276"/>
      <c r="U84" s="276"/>
      <c r="V84" s="276"/>
      <c r="W84" s="276"/>
    </row>
    <row r="85" spans="1:23" ht="13.5" customHeight="1">
      <c r="A85" s="31"/>
      <c r="B85" s="73"/>
      <c r="C85" s="73"/>
      <c r="D85" s="73"/>
      <c r="E85" s="31"/>
      <c r="F85" s="31"/>
      <c r="G85" s="332"/>
      <c r="H85" s="31"/>
      <c r="I85" s="31"/>
      <c r="J85" s="282"/>
      <c r="K85" s="289"/>
      <c r="L85" s="282"/>
      <c r="M85" s="52"/>
      <c r="N85" s="52"/>
      <c r="O85" s="52"/>
      <c r="P85" s="285"/>
      <c r="Q85" s="285"/>
      <c r="R85" s="276"/>
      <c r="S85" s="276"/>
      <c r="T85" s="276"/>
      <c r="U85" s="276"/>
      <c r="V85" s="276"/>
      <c r="W85" s="276"/>
    </row>
    <row r="86" spans="1:23" ht="13.5" customHeight="1">
      <c r="A86" s="31"/>
      <c r="B86" s="73"/>
      <c r="C86" s="73"/>
      <c r="D86" s="73"/>
      <c r="E86" s="31"/>
      <c r="F86" s="31"/>
      <c r="G86" s="332"/>
      <c r="H86" s="31"/>
      <c r="I86" s="31"/>
      <c r="J86" s="282"/>
      <c r="K86" s="289"/>
      <c r="L86" s="282"/>
      <c r="M86" s="52"/>
      <c r="N86" s="52"/>
      <c r="O86" s="52"/>
      <c r="P86" s="285"/>
      <c r="Q86" s="285"/>
      <c r="R86" s="276"/>
      <c r="S86" s="276"/>
      <c r="T86" s="276"/>
      <c r="U86" s="276"/>
      <c r="V86" s="276"/>
      <c r="W86" s="276"/>
    </row>
    <row r="87" spans="1:23" ht="13.5" customHeight="1">
      <c r="A87" s="31"/>
      <c r="B87" s="73"/>
      <c r="C87" s="73"/>
      <c r="D87" s="73"/>
      <c r="E87" s="31"/>
      <c r="F87" s="31"/>
      <c r="G87" s="332"/>
      <c r="H87" s="31"/>
      <c r="I87" s="31"/>
      <c r="J87" s="282"/>
      <c r="K87" s="289"/>
      <c r="L87" s="282"/>
      <c r="M87" s="52"/>
      <c r="N87" s="52"/>
      <c r="O87" s="52"/>
      <c r="P87" s="285"/>
      <c r="Q87" s="285"/>
      <c r="R87" s="276"/>
      <c r="S87" s="276"/>
      <c r="T87" s="276"/>
      <c r="U87" s="276"/>
      <c r="V87" s="276"/>
      <c r="W87" s="276"/>
    </row>
    <row r="88" spans="1:23" ht="13.5" customHeight="1">
      <c r="A88" s="31"/>
      <c r="B88" s="73"/>
      <c r="C88" s="73"/>
      <c r="D88" s="73"/>
      <c r="E88" s="31"/>
      <c r="F88" s="31"/>
      <c r="G88" s="332"/>
      <c r="H88" s="31"/>
      <c r="I88" s="31"/>
      <c r="J88" s="282"/>
      <c r="K88" s="289"/>
      <c r="L88" s="282"/>
      <c r="M88" s="52"/>
      <c r="N88" s="52"/>
      <c r="O88" s="52"/>
      <c r="P88" s="285"/>
      <c r="Q88" s="285"/>
      <c r="R88" s="276"/>
      <c r="S88" s="276"/>
      <c r="T88" s="276"/>
      <c r="U88" s="276"/>
      <c r="V88" s="276"/>
      <c r="W88" s="276"/>
    </row>
    <row r="89" spans="1:23" ht="13.5" customHeight="1">
      <c r="A89" s="31"/>
      <c r="B89" s="73"/>
      <c r="C89" s="73"/>
      <c r="D89" s="73"/>
      <c r="E89" s="31"/>
      <c r="F89" s="31"/>
      <c r="G89" s="332"/>
      <c r="H89" s="31"/>
      <c r="I89" s="31"/>
      <c r="J89" s="282"/>
      <c r="K89" s="289"/>
      <c r="L89" s="282"/>
      <c r="M89" s="52"/>
      <c r="N89" s="52"/>
      <c r="O89" s="52"/>
      <c r="P89" s="285"/>
      <c r="Q89" s="285"/>
      <c r="R89" s="276"/>
      <c r="S89" s="276"/>
      <c r="T89" s="276"/>
      <c r="U89" s="276"/>
      <c r="V89" s="276"/>
      <c r="W89" s="276"/>
    </row>
    <row r="90" spans="1:23" ht="13.5" customHeight="1">
      <c r="A90" s="31"/>
      <c r="B90" s="73"/>
      <c r="C90" s="73"/>
      <c r="D90" s="73"/>
      <c r="E90" s="31"/>
      <c r="F90" s="31"/>
      <c r="G90" s="332"/>
      <c r="H90" s="31"/>
      <c r="I90" s="31"/>
      <c r="J90" s="282"/>
      <c r="K90" s="289"/>
      <c r="L90" s="282"/>
      <c r="M90" s="52"/>
      <c r="N90" s="52"/>
      <c r="O90" s="52"/>
      <c r="P90" s="285"/>
      <c r="Q90" s="285"/>
      <c r="R90" s="276"/>
      <c r="S90" s="276"/>
      <c r="T90" s="276"/>
      <c r="U90" s="276"/>
      <c r="V90" s="276"/>
      <c r="W90" s="276"/>
    </row>
    <row r="91" spans="1:23" ht="13.5" customHeight="1">
      <c r="A91" s="31"/>
      <c r="B91" s="73"/>
      <c r="C91" s="73"/>
      <c r="D91" s="73"/>
      <c r="E91" s="31"/>
      <c r="F91" s="31"/>
      <c r="G91" s="332"/>
      <c r="H91" s="31"/>
      <c r="I91" s="31"/>
      <c r="J91" s="282"/>
      <c r="K91" s="289"/>
      <c r="L91" s="282"/>
      <c r="M91" s="52"/>
      <c r="N91" s="52"/>
      <c r="O91" s="52"/>
      <c r="P91" s="285"/>
      <c r="Q91" s="285"/>
      <c r="R91" s="276"/>
      <c r="S91" s="276"/>
      <c r="T91" s="276"/>
      <c r="U91" s="276"/>
      <c r="V91" s="276"/>
      <c r="W91" s="276"/>
    </row>
    <row r="92" spans="1:23" ht="13.5" customHeight="1">
      <c r="A92" s="31"/>
      <c r="B92" s="73"/>
      <c r="C92" s="73"/>
      <c r="D92" s="73"/>
      <c r="E92" s="31"/>
      <c r="F92" s="31"/>
      <c r="G92" s="332"/>
      <c r="H92" s="31"/>
      <c r="I92" s="31"/>
      <c r="J92" s="282"/>
      <c r="K92" s="289"/>
      <c r="L92" s="282"/>
      <c r="M92" s="52"/>
      <c r="N92" s="52"/>
      <c r="O92" s="52"/>
      <c r="P92" s="285"/>
      <c r="Q92" s="285"/>
      <c r="R92" s="276"/>
      <c r="S92" s="276"/>
      <c r="T92" s="276"/>
      <c r="U92" s="276"/>
      <c r="V92" s="276"/>
      <c r="W92" s="276"/>
    </row>
    <row r="93" spans="1:23" ht="13.5" customHeight="1">
      <c r="A93" s="31"/>
      <c r="B93" s="73"/>
      <c r="C93" s="73"/>
      <c r="D93" s="73"/>
      <c r="E93" s="31"/>
      <c r="F93" s="31"/>
      <c r="G93" s="332"/>
      <c r="H93" s="31"/>
      <c r="I93" s="31"/>
      <c r="J93" s="282"/>
      <c r="K93" s="289"/>
      <c r="L93" s="282"/>
      <c r="M93" s="52"/>
      <c r="N93" s="52"/>
      <c r="O93" s="52"/>
      <c r="P93" s="285"/>
      <c r="Q93" s="285"/>
      <c r="R93" s="276"/>
      <c r="S93" s="276"/>
      <c r="T93" s="276"/>
      <c r="U93" s="276"/>
      <c r="V93" s="276"/>
      <c r="W93" s="276"/>
    </row>
    <row r="94" spans="1:23" ht="13.5" customHeight="1">
      <c r="A94" s="31"/>
      <c r="B94" s="73"/>
      <c r="C94" s="73"/>
      <c r="D94" s="73"/>
      <c r="E94" s="31"/>
      <c r="F94" s="31"/>
      <c r="G94" s="332"/>
      <c r="H94" s="31"/>
      <c r="I94" s="31"/>
      <c r="J94" s="282"/>
      <c r="K94" s="289"/>
      <c r="L94" s="282"/>
      <c r="M94" s="52"/>
      <c r="N94" s="52"/>
      <c r="O94" s="52"/>
      <c r="P94" s="285"/>
      <c r="Q94" s="285"/>
      <c r="R94" s="276"/>
      <c r="S94" s="276"/>
      <c r="T94" s="276"/>
      <c r="U94" s="276"/>
      <c r="V94" s="276"/>
      <c r="W94" s="276"/>
    </row>
    <row r="95" spans="1:23" ht="13.5" customHeight="1">
      <c r="A95" s="31"/>
      <c r="B95" s="73"/>
      <c r="C95" s="73"/>
      <c r="D95" s="73"/>
      <c r="E95" s="31"/>
      <c r="F95" s="31"/>
      <c r="G95" s="332"/>
      <c r="H95" s="31"/>
      <c r="I95" s="31"/>
      <c r="J95" s="282"/>
      <c r="K95" s="289"/>
      <c r="L95" s="282"/>
      <c r="M95" s="52"/>
      <c r="N95" s="52"/>
      <c r="O95" s="52"/>
      <c r="P95" s="285"/>
      <c r="Q95" s="285"/>
      <c r="R95" s="276"/>
      <c r="S95" s="276"/>
      <c r="T95" s="276"/>
      <c r="U95" s="276"/>
      <c r="V95" s="276"/>
      <c r="W95" s="276"/>
    </row>
    <row r="96" spans="1:23" ht="13.5" customHeight="1">
      <c r="A96" s="31"/>
      <c r="B96" s="73"/>
      <c r="C96" s="73"/>
      <c r="D96" s="73"/>
      <c r="E96" s="31"/>
      <c r="F96" s="31"/>
      <c r="G96" s="332"/>
      <c r="H96" s="31"/>
      <c r="I96" s="31"/>
      <c r="J96" s="282"/>
      <c r="K96" s="289"/>
      <c r="L96" s="282"/>
      <c r="M96" s="52"/>
      <c r="N96" s="52"/>
      <c r="O96" s="52"/>
      <c r="P96" s="285"/>
      <c r="Q96" s="285"/>
      <c r="R96" s="276"/>
      <c r="S96" s="276"/>
      <c r="T96" s="276"/>
      <c r="U96" s="276"/>
      <c r="V96" s="276"/>
      <c r="W96" s="276"/>
    </row>
    <row r="97" spans="1:23" ht="13.5" customHeight="1">
      <c r="A97" s="31"/>
      <c r="B97" s="73"/>
      <c r="C97" s="73"/>
      <c r="D97" s="73"/>
      <c r="E97" s="31"/>
      <c r="F97" s="31"/>
      <c r="G97" s="332"/>
      <c r="H97" s="31"/>
      <c r="I97" s="31"/>
      <c r="J97" s="282"/>
      <c r="K97" s="289"/>
      <c r="L97" s="282"/>
      <c r="M97" s="52"/>
      <c r="N97" s="52"/>
      <c r="O97" s="52"/>
      <c r="P97" s="285"/>
      <c r="Q97" s="285"/>
      <c r="R97" s="276"/>
      <c r="S97" s="276"/>
      <c r="T97" s="276"/>
      <c r="U97" s="276"/>
      <c r="V97" s="276"/>
      <c r="W97" s="276"/>
    </row>
    <row r="98" spans="1:23" ht="13.5" customHeight="1">
      <c r="A98" s="31"/>
      <c r="B98" s="73"/>
      <c r="C98" s="73"/>
      <c r="D98" s="73"/>
      <c r="E98" s="31"/>
      <c r="F98" s="31"/>
      <c r="G98" s="332"/>
      <c r="H98" s="31"/>
      <c r="I98" s="31"/>
      <c r="J98" s="282"/>
      <c r="K98" s="289"/>
      <c r="L98" s="282"/>
      <c r="M98" s="52"/>
      <c r="N98" s="52"/>
      <c r="O98" s="52"/>
      <c r="P98" s="285"/>
      <c r="Q98" s="285"/>
      <c r="R98" s="276"/>
      <c r="S98" s="276"/>
      <c r="T98" s="276"/>
      <c r="U98" s="276"/>
      <c r="V98" s="276"/>
      <c r="W98" s="276"/>
    </row>
    <row r="99" spans="1:23" ht="13.5" customHeight="1">
      <c r="A99" s="31"/>
      <c r="B99" s="73"/>
      <c r="C99" s="73"/>
      <c r="D99" s="73"/>
      <c r="E99" s="31"/>
      <c r="F99" s="31"/>
      <c r="G99" s="332"/>
      <c r="H99" s="31"/>
      <c r="I99" s="31"/>
      <c r="J99" s="282"/>
      <c r="K99" s="289"/>
      <c r="L99" s="282"/>
      <c r="M99" s="52"/>
      <c r="N99" s="52"/>
      <c r="O99" s="52"/>
      <c r="P99" s="285"/>
      <c r="Q99" s="285"/>
      <c r="R99" s="276"/>
      <c r="S99" s="276"/>
      <c r="T99" s="276"/>
      <c r="U99" s="276"/>
      <c r="V99" s="276"/>
      <c r="W99" s="276"/>
    </row>
    <row r="100" spans="1:23" ht="13.5" customHeight="1">
      <c r="A100" s="31"/>
      <c r="B100" s="73"/>
      <c r="C100" s="73"/>
      <c r="D100" s="73"/>
      <c r="E100" s="31"/>
      <c r="F100" s="31"/>
      <c r="G100" s="332"/>
      <c r="H100" s="31"/>
      <c r="I100" s="31"/>
      <c r="J100" s="282"/>
      <c r="K100" s="289"/>
      <c r="L100" s="282"/>
      <c r="M100" s="52"/>
      <c r="N100" s="52"/>
      <c r="O100" s="52"/>
      <c r="P100" s="285"/>
      <c r="Q100" s="285"/>
      <c r="R100" s="276"/>
      <c r="S100" s="276"/>
      <c r="T100" s="276"/>
      <c r="U100" s="276"/>
      <c r="V100" s="276"/>
      <c r="W100" s="276"/>
    </row>
    <row r="101" spans="1:23" ht="13.5" customHeight="1">
      <c r="A101" s="31"/>
      <c r="B101" s="73"/>
      <c r="C101" s="73"/>
      <c r="D101" s="73"/>
      <c r="E101" s="31"/>
      <c r="F101" s="31"/>
      <c r="G101" s="332"/>
      <c r="H101" s="31"/>
      <c r="I101" s="31"/>
      <c r="J101" s="282"/>
      <c r="K101" s="289"/>
      <c r="L101" s="282"/>
      <c r="M101" s="52"/>
      <c r="N101" s="52"/>
      <c r="O101" s="52"/>
      <c r="P101" s="285"/>
      <c r="Q101" s="285"/>
      <c r="R101" s="276"/>
      <c r="S101" s="276"/>
      <c r="T101" s="276"/>
      <c r="U101" s="276"/>
      <c r="V101" s="276"/>
      <c r="W101" s="276"/>
    </row>
    <row r="102" spans="1:23" ht="13.5" customHeight="1">
      <c r="A102" s="31"/>
      <c r="B102" s="73"/>
      <c r="C102" s="73"/>
      <c r="D102" s="73"/>
      <c r="E102" s="31"/>
      <c r="F102" s="31"/>
      <c r="G102" s="332"/>
      <c r="H102" s="31"/>
      <c r="I102" s="31"/>
      <c r="J102" s="282"/>
      <c r="K102" s="289"/>
      <c r="L102" s="282"/>
      <c r="M102" s="52"/>
      <c r="N102" s="52"/>
      <c r="O102" s="52"/>
      <c r="P102" s="285"/>
      <c r="Q102" s="285"/>
      <c r="R102" s="276"/>
      <c r="S102" s="276"/>
      <c r="T102" s="276"/>
      <c r="U102" s="276"/>
      <c r="V102" s="276"/>
      <c r="W102" s="276"/>
    </row>
    <row r="103" spans="1:23" ht="13.5" customHeight="1">
      <c r="A103" s="31"/>
      <c r="B103" s="73"/>
      <c r="C103" s="73"/>
      <c r="D103" s="73"/>
      <c r="E103" s="31"/>
      <c r="F103" s="31"/>
      <c r="G103" s="332"/>
      <c r="H103" s="31"/>
      <c r="I103" s="31"/>
      <c r="J103" s="282"/>
      <c r="K103" s="289"/>
      <c r="L103" s="282"/>
      <c r="M103" s="52"/>
      <c r="N103" s="52"/>
      <c r="O103" s="52"/>
      <c r="P103" s="285"/>
      <c r="Q103" s="285"/>
      <c r="R103" s="276"/>
      <c r="S103" s="276"/>
      <c r="T103" s="276"/>
      <c r="U103" s="276"/>
      <c r="V103" s="276"/>
      <c r="W103" s="276"/>
    </row>
    <row r="104" spans="1:23" ht="13.5" customHeight="1">
      <c r="A104" s="31"/>
      <c r="B104" s="73"/>
      <c r="C104" s="73"/>
      <c r="D104" s="73"/>
      <c r="E104" s="31"/>
      <c r="F104" s="31"/>
      <c r="G104" s="332"/>
      <c r="H104" s="31"/>
      <c r="I104" s="31"/>
      <c r="J104" s="282"/>
      <c r="K104" s="289"/>
      <c r="L104" s="282"/>
      <c r="M104" s="52"/>
      <c r="N104" s="52"/>
      <c r="O104" s="52"/>
      <c r="P104" s="285"/>
      <c r="Q104" s="285"/>
      <c r="R104" s="276"/>
      <c r="S104" s="276"/>
      <c r="T104" s="276"/>
      <c r="U104" s="276"/>
      <c r="V104" s="276"/>
      <c r="W104" s="276"/>
    </row>
    <row r="105" spans="1:23" ht="13.5" customHeight="1">
      <c r="A105" s="31"/>
      <c r="B105" s="73"/>
      <c r="C105" s="73"/>
      <c r="D105" s="73"/>
      <c r="E105" s="31"/>
      <c r="F105" s="31"/>
      <c r="G105" s="332"/>
      <c r="H105" s="31"/>
      <c r="I105" s="31"/>
      <c r="J105" s="282"/>
      <c r="K105" s="289"/>
      <c r="L105" s="282"/>
      <c r="M105" s="52"/>
      <c r="N105" s="52"/>
      <c r="O105" s="52"/>
      <c r="P105" s="285"/>
      <c r="Q105" s="285"/>
      <c r="R105" s="276"/>
      <c r="S105" s="276"/>
      <c r="T105" s="276"/>
      <c r="U105" s="276"/>
      <c r="V105" s="276"/>
      <c r="W105" s="276"/>
    </row>
    <row r="106" spans="1:23" ht="13.5" customHeight="1">
      <c r="A106" s="31"/>
      <c r="B106" s="73"/>
      <c r="C106" s="73"/>
      <c r="D106" s="73"/>
      <c r="E106" s="31"/>
      <c r="F106" s="31"/>
      <c r="G106" s="332"/>
      <c r="H106" s="31"/>
      <c r="I106" s="31"/>
      <c r="J106" s="282"/>
      <c r="K106" s="289"/>
      <c r="L106" s="282"/>
      <c r="M106" s="52"/>
      <c r="N106" s="52"/>
      <c r="O106" s="52"/>
      <c r="P106" s="285"/>
      <c r="Q106" s="285"/>
      <c r="R106" s="276"/>
      <c r="S106" s="276"/>
      <c r="T106" s="276"/>
      <c r="U106" s="276"/>
      <c r="V106" s="276"/>
      <c r="W106" s="276"/>
    </row>
    <row r="107" spans="1:23" ht="13.5" customHeight="1">
      <c r="A107" s="31"/>
      <c r="B107" s="73"/>
      <c r="C107" s="73"/>
      <c r="D107" s="73"/>
      <c r="E107" s="31"/>
      <c r="F107" s="31"/>
      <c r="G107" s="332"/>
      <c r="H107" s="31"/>
      <c r="I107" s="31"/>
      <c r="J107" s="282"/>
      <c r="K107" s="289"/>
      <c r="L107" s="282"/>
      <c r="M107" s="52"/>
      <c r="N107" s="52"/>
      <c r="O107" s="52"/>
      <c r="P107" s="285"/>
      <c r="Q107" s="285"/>
      <c r="R107" s="276"/>
      <c r="S107" s="276"/>
      <c r="T107" s="276"/>
      <c r="U107" s="276"/>
      <c r="V107" s="276"/>
      <c r="W107" s="276"/>
    </row>
    <row r="108" spans="1:23" ht="13.5" customHeight="1">
      <c r="A108" s="31"/>
      <c r="B108" s="73"/>
      <c r="C108" s="73"/>
      <c r="D108" s="73"/>
      <c r="E108" s="31"/>
      <c r="F108" s="31"/>
      <c r="G108" s="332"/>
      <c r="H108" s="31"/>
      <c r="I108" s="31"/>
      <c r="J108" s="282"/>
      <c r="K108" s="289"/>
      <c r="L108" s="282"/>
      <c r="M108" s="52"/>
      <c r="N108" s="52"/>
      <c r="O108" s="52"/>
      <c r="P108" s="285"/>
      <c r="Q108" s="285"/>
      <c r="R108" s="276"/>
      <c r="S108" s="276"/>
      <c r="T108" s="276"/>
      <c r="U108" s="276"/>
      <c r="V108" s="276"/>
      <c r="W108" s="276"/>
    </row>
    <row r="109" spans="1:23" ht="13.5" customHeight="1">
      <c r="A109" s="31"/>
      <c r="B109" s="73"/>
      <c r="C109" s="73"/>
      <c r="D109" s="73"/>
      <c r="E109" s="31"/>
      <c r="F109" s="31"/>
      <c r="G109" s="332"/>
      <c r="H109" s="31"/>
      <c r="I109" s="31"/>
      <c r="J109" s="282"/>
      <c r="K109" s="289"/>
      <c r="L109" s="282"/>
      <c r="M109" s="52"/>
      <c r="N109" s="52"/>
      <c r="O109" s="52"/>
      <c r="P109" s="285"/>
      <c r="Q109" s="285"/>
      <c r="R109" s="276"/>
      <c r="S109" s="276"/>
      <c r="T109" s="276"/>
      <c r="U109" s="276"/>
      <c r="V109" s="276"/>
      <c r="W109" s="276"/>
    </row>
    <row r="110" spans="1:23" ht="13.5" customHeight="1">
      <c r="A110" s="31"/>
      <c r="B110" s="73"/>
      <c r="C110" s="73"/>
      <c r="D110" s="73"/>
      <c r="E110" s="31"/>
      <c r="F110" s="31"/>
      <c r="G110" s="332"/>
      <c r="H110" s="31"/>
      <c r="I110" s="31"/>
      <c r="J110" s="282"/>
      <c r="K110" s="289"/>
      <c r="L110" s="282"/>
      <c r="M110" s="52"/>
      <c r="N110" s="52"/>
      <c r="O110" s="52"/>
      <c r="P110" s="285"/>
      <c r="Q110" s="285"/>
      <c r="R110" s="276"/>
      <c r="S110" s="276"/>
      <c r="T110" s="276"/>
      <c r="U110" s="276"/>
      <c r="V110" s="276"/>
      <c r="W110" s="276"/>
    </row>
    <row r="111" spans="1:23" ht="13.5" customHeight="1">
      <c r="A111" s="31"/>
      <c r="B111" s="73"/>
      <c r="C111" s="73"/>
      <c r="D111" s="73"/>
      <c r="E111" s="31"/>
      <c r="F111" s="31"/>
      <c r="G111" s="332"/>
      <c r="H111" s="31"/>
      <c r="I111" s="31"/>
      <c r="J111" s="282"/>
      <c r="K111" s="289"/>
      <c r="L111" s="282"/>
      <c r="M111" s="52"/>
      <c r="N111" s="52"/>
      <c r="O111" s="52"/>
      <c r="P111" s="285"/>
      <c r="Q111" s="285"/>
      <c r="R111" s="276"/>
      <c r="S111" s="276"/>
      <c r="T111" s="276"/>
      <c r="U111" s="276"/>
      <c r="V111" s="276"/>
      <c r="W111" s="276"/>
    </row>
    <row r="112" spans="1:23" ht="13.5" customHeight="1">
      <c r="A112" s="31"/>
      <c r="B112" s="73"/>
      <c r="C112" s="73"/>
      <c r="D112" s="73"/>
      <c r="E112" s="31"/>
      <c r="F112" s="31"/>
      <c r="G112" s="332"/>
      <c r="H112" s="31"/>
      <c r="I112" s="31"/>
      <c r="J112" s="282"/>
      <c r="K112" s="289"/>
      <c r="L112" s="282"/>
      <c r="M112" s="52"/>
      <c r="N112" s="52"/>
      <c r="O112" s="52"/>
      <c r="P112" s="285"/>
      <c r="Q112" s="285"/>
      <c r="R112" s="276"/>
      <c r="S112" s="276"/>
      <c r="T112" s="276"/>
      <c r="U112" s="276"/>
      <c r="V112" s="276"/>
      <c r="W112" s="276"/>
    </row>
    <row r="113" spans="1:23" ht="13.5" customHeight="1">
      <c r="A113" s="31"/>
      <c r="B113" s="73"/>
      <c r="C113" s="73"/>
      <c r="D113" s="73"/>
      <c r="E113" s="31"/>
      <c r="F113" s="31"/>
      <c r="G113" s="332"/>
      <c r="H113" s="31"/>
      <c r="I113" s="31"/>
      <c r="J113" s="282"/>
      <c r="K113" s="289"/>
      <c r="L113" s="282"/>
      <c r="M113" s="52"/>
      <c r="N113" s="52"/>
      <c r="O113" s="52"/>
      <c r="P113" s="285"/>
      <c r="Q113" s="285"/>
      <c r="R113" s="276"/>
      <c r="S113" s="276"/>
      <c r="T113" s="276"/>
      <c r="U113" s="276"/>
      <c r="V113" s="276"/>
      <c r="W113" s="276"/>
    </row>
    <row r="114" spans="1:23" ht="13.5" customHeight="1">
      <c r="A114" s="31"/>
      <c r="B114" s="73"/>
      <c r="C114" s="73"/>
      <c r="D114" s="73"/>
      <c r="E114" s="31"/>
      <c r="F114" s="31"/>
      <c r="G114" s="332"/>
      <c r="H114" s="31"/>
      <c r="I114" s="31"/>
      <c r="J114" s="282"/>
      <c r="K114" s="289"/>
      <c r="L114" s="282"/>
      <c r="M114" s="52"/>
      <c r="N114" s="52"/>
      <c r="O114" s="52"/>
      <c r="P114" s="285"/>
      <c r="Q114" s="285"/>
      <c r="R114" s="276"/>
      <c r="S114" s="276"/>
      <c r="T114" s="276"/>
      <c r="U114" s="276"/>
      <c r="V114" s="276"/>
      <c r="W114" s="276"/>
    </row>
    <row r="115" spans="1:23" ht="13.5" customHeight="1">
      <c r="A115" s="31"/>
      <c r="B115" s="73"/>
      <c r="C115" s="73"/>
      <c r="D115" s="73"/>
      <c r="E115" s="31"/>
      <c r="F115" s="31"/>
      <c r="G115" s="332"/>
      <c r="H115" s="31"/>
      <c r="I115" s="31"/>
      <c r="J115" s="282"/>
      <c r="K115" s="289"/>
      <c r="L115" s="282"/>
      <c r="M115" s="52"/>
      <c r="N115" s="52"/>
      <c r="O115" s="52"/>
      <c r="P115" s="285"/>
      <c r="Q115" s="285"/>
      <c r="R115" s="276"/>
      <c r="S115" s="276"/>
      <c r="T115" s="276"/>
      <c r="U115" s="276"/>
      <c r="V115" s="276"/>
      <c r="W115" s="276"/>
    </row>
    <row r="116" spans="1:23" ht="13.5" customHeight="1">
      <c r="A116" s="31"/>
      <c r="B116" s="73"/>
      <c r="C116" s="73"/>
      <c r="D116" s="73"/>
      <c r="E116" s="31"/>
      <c r="F116" s="31"/>
      <c r="G116" s="332"/>
      <c r="H116" s="31"/>
      <c r="I116" s="31"/>
      <c r="J116" s="282"/>
      <c r="K116" s="289"/>
      <c r="L116" s="282"/>
      <c r="M116" s="52"/>
      <c r="N116" s="52"/>
      <c r="O116" s="52"/>
      <c r="P116" s="285"/>
      <c r="Q116" s="285"/>
      <c r="R116" s="276"/>
      <c r="S116" s="276"/>
      <c r="T116" s="276"/>
      <c r="U116" s="276"/>
      <c r="V116" s="276"/>
      <c r="W116" s="276"/>
    </row>
    <row r="117" spans="1:23" ht="13.5" customHeight="1">
      <c r="A117" s="31"/>
      <c r="B117" s="73"/>
      <c r="C117" s="73"/>
      <c r="D117" s="73"/>
      <c r="E117" s="31"/>
      <c r="F117" s="31"/>
      <c r="G117" s="332"/>
      <c r="H117" s="31"/>
      <c r="I117" s="31"/>
      <c r="J117" s="282"/>
      <c r="K117" s="289"/>
      <c r="L117" s="282"/>
      <c r="M117" s="52"/>
      <c r="N117" s="52"/>
      <c r="O117" s="52"/>
      <c r="P117" s="285"/>
      <c r="Q117" s="285"/>
      <c r="R117" s="276"/>
      <c r="S117" s="276"/>
      <c r="T117" s="276"/>
      <c r="U117" s="276"/>
      <c r="V117" s="276"/>
      <c r="W117" s="276"/>
    </row>
    <row r="118" spans="1:23" ht="13.5" customHeight="1">
      <c r="A118" s="31"/>
      <c r="B118" s="73"/>
      <c r="C118" s="73"/>
      <c r="D118" s="73"/>
      <c r="E118" s="31"/>
      <c r="F118" s="31"/>
      <c r="G118" s="332"/>
      <c r="H118" s="31"/>
      <c r="I118" s="31"/>
      <c r="J118" s="282"/>
      <c r="K118" s="289"/>
      <c r="L118" s="282"/>
      <c r="M118" s="52"/>
      <c r="N118" s="52"/>
      <c r="O118" s="52"/>
      <c r="P118" s="285"/>
      <c r="Q118" s="285"/>
      <c r="R118" s="276"/>
      <c r="S118" s="276"/>
      <c r="T118" s="276"/>
      <c r="U118" s="276"/>
      <c r="V118" s="276"/>
      <c r="W118" s="276"/>
    </row>
    <row r="119" spans="1:23" ht="13.5" customHeight="1">
      <c r="A119" s="31"/>
      <c r="B119" s="73"/>
      <c r="C119" s="73"/>
      <c r="D119" s="73"/>
      <c r="E119" s="31"/>
      <c r="F119" s="31"/>
      <c r="G119" s="332"/>
      <c r="H119" s="31"/>
      <c r="I119" s="31"/>
      <c r="J119" s="282"/>
      <c r="K119" s="289"/>
      <c r="L119" s="282"/>
      <c r="M119" s="52"/>
      <c r="N119" s="52"/>
      <c r="O119" s="52"/>
      <c r="P119" s="285"/>
      <c r="Q119" s="285"/>
      <c r="R119" s="276"/>
      <c r="S119" s="276"/>
      <c r="T119" s="276"/>
      <c r="U119" s="276"/>
      <c r="V119" s="276"/>
      <c r="W119" s="276"/>
    </row>
    <row r="120" spans="1:23" ht="13.5" customHeight="1">
      <c r="A120" s="31"/>
      <c r="B120" s="73"/>
      <c r="C120" s="73"/>
      <c r="D120" s="73"/>
      <c r="E120" s="31"/>
      <c r="F120" s="31"/>
      <c r="G120" s="332"/>
      <c r="H120" s="31"/>
      <c r="I120" s="31"/>
      <c r="J120" s="282"/>
      <c r="K120" s="289"/>
      <c r="L120" s="282"/>
      <c r="M120" s="52"/>
      <c r="N120" s="52"/>
      <c r="O120" s="52"/>
      <c r="P120" s="285"/>
      <c r="Q120" s="285"/>
      <c r="R120" s="276"/>
      <c r="S120" s="276"/>
      <c r="T120" s="276"/>
      <c r="U120" s="276"/>
      <c r="V120" s="276"/>
      <c r="W120" s="276"/>
    </row>
    <row r="121" spans="1:23" ht="13.5" customHeight="1">
      <c r="A121" s="31"/>
      <c r="B121" s="73"/>
      <c r="C121" s="73"/>
      <c r="D121" s="73"/>
      <c r="E121" s="31"/>
      <c r="F121" s="31"/>
      <c r="G121" s="332"/>
      <c r="H121" s="31"/>
      <c r="I121" s="31"/>
      <c r="J121" s="282"/>
      <c r="K121" s="289"/>
      <c r="L121" s="282"/>
      <c r="M121" s="52"/>
      <c r="N121" s="52"/>
      <c r="O121" s="52"/>
      <c r="P121" s="285"/>
      <c r="Q121" s="285"/>
      <c r="R121" s="276"/>
      <c r="S121" s="276"/>
      <c r="T121" s="276"/>
      <c r="U121" s="276"/>
      <c r="V121" s="276"/>
      <c r="W121" s="276"/>
    </row>
    <row r="122" spans="1:23" ht="13.5" customHeight="1">
      <c r="A122" s="31"/>
      <c r="B122" s="73"/>
      <c r="C122" s="73"/>
      <c r="D122" s="73"/>
      <c r="E122" s="31"/>
      <c r="F122" s="31"/>
      <c r="G122" s="332"/>
      <c r="H122" s="31"/>
      <c r="I122" s="31"/>
      <c r="J122" s="282"/>
      <c r="K122" s="289"/>
      <c r="L122" s="282"/>
      <c r="M122" s="52"/>
      <c r="N122" s="52"/>
      <c r="O122" s="52"/>
      <c r="P122" s="285"/>
      <c r="Q122" s="285"/>
      <c r="R122" s="276"/>
      <c r="S122" s="276"/>
      <c r="T122" s="276"/>
      <c r="U122" s="276"/>
      <c r="V122" s="276"/>
      <c r="W122" s="276"/>
    </row>
    <row r="123" spans="1:23" ht="13.5" customHeight="1">
      <c r="A123" s="31"/>
      <c r="B123" s="73"/>
      <c r="C123" s="73"/>
      <c r="D123" s="73"/>
      <c r="E123" s="31"/>
      <c r="F123" s="31"/>
      <c r="G123" s="332"/>
      <c r="H123" s="31"/>
      <c r="I123" s="31"/>
      <c r="J123" s="282"/>
      <c r="K123" s="289"/>
      <c r="L123" s="282"/>
      <c r="M123" s="52"/>
      <c r="N123" s="52"/>
      <c r="O123" s="52"/>
      <c r="P123" s="285"/>
      <c r="Q123" s="285"/>
      <c r="R123" s="276"/>
      <c r="S123" s="276"/>
      <c r="T123" s="276"/>
      <c r="U123" s="276"/>
      <c r="V123" s="276"/>
      <c r="W123" s="276"/>
    </row>
    <row r="124" spans="1:23" ht="13.5" customHeight="1">
      <c r="A124" s="31"/>
      <c r="B124" s="73"/>
      <c r="C124" s="73"/>
      <c r="D124" s="73"/>
      <c r="E124" s="31"/>
      <c r="F124" s="31"/>
      <c r="G124" s="332"/>
      <c r="H124" s="31"/>
      <c r="I124" s="31"/>
      <c r="J124" s="282"/>
      <c r="K124" s="289"/>
      <c r="L124" s="282"/>
      <c r="M124" s="52"/>
      <c r="N124" s="52"/>
      <c r="O124" s="52"/>
      <c r="P124" s="285"/>
      <c r="Q124" s="285"/>
      <c r="R124" s="276"/>
      <c r="S124" s="276"/>
      <c r="T124" s="276"/>
      <c r="U124" s="276"/>
      <c r="V124" s="276"/>
      <c r="W124" s="276"/>
    </row>
    <row r="125" spans="1:23" ht="13.5" customHeight="1">
      <c r="A125" s="31"/>
      <c r="B125" s="73"/>
      <c r="C125" s="73"/>
      <c r="D125" s="73"/>
      <c r="E125" s="31"/>
      <c r="F125" s="31"/>
      <c r="G125" s="332"/>
      <c r="H125" s="31"/>
      <c r="I125" s="31"/>
      <c r="J125" s="282"/>
      <c r="K125" s="289"/>
      <c r="L125" s="282"/>
      <c r="M125" s="52"/>
      <c r="N125" s="52"/>
      <c r="O125" s="52"/>
      <c r="P125" s="285"/>
      <c r="Q125" s="285"/>
      <c r="R125" s="276"/>
      <c r="S125" s="276"/>
      <c r="T125" s="276"/>
      <c r="U125" s="276"/>
      <c r="V125" s="276"/>
      <c r="W125" s="276"/>
    </row>
    <row r="126" spans="1:23" ht="13.5" customHeight="1">
      <c r="A126" s="31"/>
      <c r="B126" s="73"/>
      <c r="C126" s="73"/>
      <c r="D126" s="73"/>
      <c r="E126" s="31"/>
      <c r="F126" s="31"/>
      <c r="G126" s="332"/>
      <c r="H126" s="31"/>
      <c r="I126" s="31"/>
      <c r="J126" s="282"/>
      <c r="K126" s="289"/>
      <c r="L126" s="282"/>
      <c r="M126" s="52"/>
      <c r="N126" s="52"/>
      <c r="O126" s="52"/>
      <c r="P126" s="285"/>
      <c r="Q126" s="285"/>
      <c r="R126" s="276"/>
      <c r="S126" s="276"/>
      <c r="T126" s="276"/>
      <c r="U126" s="276"/>
      <c r="V126" s="276"/>
      <c r="W126" s="276"/>
    </row>
    <row r="127" spans="1:23" ht="13.5" customHeight="1">
      <c r="A127" s="31"/>
      <c r="B127" s="73"/>
      <c r="C127" s="73"/>
      <c r="D127" s="73"/>
      <c r="E127" s="31"/>
      <c r="F127" s="31"/>
      <c r="G127" s="332"/>
      <c r="H127" s="31"/>
      <c r="I127" s="31"/>
      <c r="J127" s="282"/>
      <c r="K127" s="289"/>
      <c r="L127" s="282"/>
      <c r="M127" s="52"/>
      <c r="N127" s="52"/>
      <c r="O127" s="52"/>
      <c r="P127" s="285"/>
      <c r="Q127" s="285"/>
      <c r="R127" s="276"/>
      <c r="S127" s="276"/>
      <c r="T127" s="276"/>
      <c r="U127" s="276"/>
      <c r="V127" s="276"/>
      <c r="W127" s="276"/>
    </row>
    <row r="128" spans="1:23" ht="13.5" customHeight="1">
      <c r="A128" s="31"/>
      <c r="B128" s="73"/>
      <c r="C128" s="73"/>
      <c r="D128" s="73"/>
      <c r="E128" s="31"/>
      <c r="F128" s="31"/>
      <c r="G128" s="332"/>
      <c r="H128" s="31"/>
      <c r="I128" s="31"/>
      <c r="J128" s="282"/>
      <c r="K128" s="289"/>
      <c r="L128" s="282"/>
      <c r="M128" s="52"/>
      <c r="N128" s="52"/>
      <c r="O128" s="52"/>
      <c r="P128" s="285"/>
      <c r="Q128" s="285"/>
      <c r="R128" s="276"/>
      <c r="S128" s="276"/>
      <c r="T128" s="276"/>
      <c r="U128" s="276"/>
      <c r="V128" s="276"/>
      <c r="W128" s="276"/>
    </row>
    <row r="129" spans="1:23" ht="13.5" customHeight="1">
      <c r="A129" s="31"/>
      <c r="B129" s="73"/>
      <c r="C129" s="73"/>
      <c r="D129" s="73"/>
      <c r="E129" s="31"/>
      <c r="F129" s="31"/>
      <c r="G129" s="332"/>
      <c r="H129" s="31"/>
      <c r="I129" s="31"/>
      <c r="J129" s="282"/>
      <c r="K129" s="289"/>
      <c r="L129" s="282"/>
      <c r="M129" s="52"/>
      <c r="N129" s="52"/>
      <c r="O129" s="52"/>
      <c r="P129" s="285"/>
      <c r="Q129" s="285"/>
      <c r="R129" s="276"/>
      <c r="S129" s="276"/>
      <c r="T129" s="276"/>
      <c r="U129" s="276"/>
      <c r="V129" s="276"/>
      <c r="W129" s="276"/>
    </row>
    <row r="130" spans="1:23" ht="13.5" customHeight="1">
      <c r="A130" s="31"/>
      <c r="B130" s="73"/>
      <c r="C130" s="73"/>
      <c r="D130" s="73"/>
      <c r="E130" s="31"/>
      <c r="F130" s="31"/>
      <c r="G130" s="332"/>
      <c r="H130" s="31"/>
      <c r="I130" s="31"/>
      <c r="J130" s="282"/>
      <c r="K130" s="289"/>
      <c r="L130" s="282"/>
      <c r="M130" s="52"/>
      <c r="N130" s="52"/>
      <c r="O130" s="52"/>
      <c r="P130" s="285"/>
      <c r="Q130" s="285"/>
      <c r="R130" s="276"/>
      <c r="S130" s="276"/>
      <c r="T130" s="276"/>
      <c r="U130" s="276"/>
      <c r="V130" s="276"/>
      <c r="W130" s="276"/>
    </row>
    <row r="131" spans="1:23" ht="13.5" customHeight="1">
      <c r="A131" s="31"/>
      <c r="B131" s="73"/>
      <c r="C131" s="73"/>
      <c r="D131" s="73"/>
      <c r="E131" s="31"/>
      <c r="F131" s="31"/>
      <c r="G131" s="332"/>
      <c r="H131" s="31"/>
      <c r="I131" s="31"/>
      <c r="J131" s="282"/>
      <c r="K131" s="289"/>
      <c r="L131" s="282"/>
      <c r="M131" s="52"/>
      <c r="N131" s="52"/>
      <c r="O131" s="52"/>
      <c r="P131" s="285"/>
      <c r="Q131" s="285"/>
      <c r="R131" s="276"/>
      <c r="S131" s="276"/>
      <c r="T131" s="276"/>
      <c r="U131" s="276"/>
      <c r="V131" s="276"/>
      <c r="W131" s="276"/>
    </row>
    <row r="132" spans="1:23" ht="13.5" customHeight="1">
      <c r="A132" s="31"/>
      <c r="B132" s="73"/>
      <c r="C132" s="73"/>
      <c r="D132" s="73"/>
      <c r="E132" s="31"/>
      <c r="F132" s="31"/>
      <c r="G132" s="332"/>
      <c r="H132" s="31"/>
      <c r="I132" s="31"/>
      <c r="J132" s="282"/>
      <c r="K132" s="289"/>
      <c r="L132" s="282"/>
      <c r="M132" s="52"/>
      <c r="N132" s="52"/>
      <c r="O132" s="52"/>
      <c r="P132" s="285"/>
      <c r="Q132" s="285"/>
      <c r="R132" s="276"/>
      <c r="S132" s="276"/>
      <c r="T132" s="276"/>
      <c r="U132" s="276"/>
      <c r="V132" s="276"/>
      <c r="W132" s="276"/>
    </row>
    <row r="133" spans="1:23" ht="13.5" customHeight="1">
      <c r="A133" s="31"/>
      <c r="B133" s="73"/>
      <c r="C133" s="73"/>
      <c r="D133" s="73"/>
      <c r="E133" s="31"/>
      <c r="F133" s="31"/>
      <c r="G133" s="332"/>
      <c r="H133" s="31"/>
      <c r="I133" s="31"/>
      <c r="J133" s="282"/>
      <c r="K133" s="289"/>
      <c r="L133" s="282"/>
      <c r="M133" s="52"/>
      <c r="N133" s="52"/>
      <c r="O133" s="52"/>
      <c r="P133" s="285"/>
      <c r="Q133" s="285"/>
      <c r="R133" s="276"/>
      <c r="S133" s="276"/>
      <c r="T133" s="276"/>
      <c r="U133" s="276"/>
      <c r="V133" s="276"/>
      <c r="W133" s="276"/>
    </row>
    <row r="134" spans="1:23" ht="13.5" customHeight="1">
      <c r="A134" s="31"/>
      <c r="B134" s="73"/>
      <c r="C134" s="73"/>
      <c r="D134" s="73"/>
      <c r="E134" s="31"/>
      <c r="F134" s="31"/>
      <c r="G134" s="332"/>
      <c r="H134" s="31"/>
      <c r="I134" s="31"/>
      <c r="J134" s="282"/>
      <c r="K134" s="289"/>
      <c r="L134" s="282"/>
      <c r="M134" s="52"/>
      <c r="N134" s="52"/>
      <c r="O134" s="52"/>
      <c r="P134" s="52"/>
      <c r="Q134" s="52"/>
      <c r="R134" s="31"/>
      <c r="S134" s="31"/>
      <c r="T134" s="31"/>
      <c r="U134" s="31"/>
      <c r="V134" s="31"/>
      <c r="W134" s="31"/>
    </row>
    <row r="135" spans="1:23" ht="13.5" customHeight="1">
      <c r="A135" s="31"/>
      <c r="B135" s="73"/>
      <c r="C135" s="73"/>
      <c r="D135" s="73"/>
      <c r="E135" s="31"/>
      <c r="F135" s="31"/>
      <c r="G135" s="332"/>
      <c r="H135" s="31"/>
      <c r="I135" s="31"/>
      <c r="J135" s="282"/>
      <c r="K135" s="289"/>
      <c r="L135" s="282"/>
      <c r="M135" s="52"/>
      <c r="N135" s="52"/>
      <c r="O135" s="52"/>
      <c r="P135" s="52"/>
      <c r="Q135" s="52"/>
      <c r="R135" s="31"/>
      <c r="S135" s="31"/>
      <c r="T135" s="31"/>
      <c r="U135" s="31"/>
      <c r="V135" s="31"/>
      <c r="W135" s="31"/>
    </row>
    <row r="136" spans="1:23" ht="13.5" customHeight="1">
      <c r="A136" s="31"/>
      <c r="B136" s="73"/>
      <c r="C136" s="73"/>
      <c r="D136" s="73"/>
      <c r="E136" s="31"/>
      <c r="F136" s="31"/>
      <c r="G136" s="332"/>
      <c r="H136" s="31"/>
      <c r="I136" s="31"/>
      <c r="J136" s="282"/>
      <c r="K136" s="289"/>
      <c r="L136" s="282"/>
      <c r="M136" s="52"/>
      <c r="N136" s="52"/>
      <c r="O136" s="52"/>
      <c r="P136" s="52"/>
      <c r="Q136" s="52"/>
      <c r="R136" s="31"/>
      <c r="S136" s="31"/>
      <c r="T136" s="31"/>
      <c r="U136" s="31"/>
      <c r="V136" s="31"/>
      <c r="W136" s="31"/>
    </row>
    <row r="137" spans="1:23" ht="13.5" customHeight="1">
      <c r="A137" s="31"/>
      <c r="B137" s="73"/>
      <c r="C137" s="73"/>
      <c r="D137" s="73"/>
      <c r="E137" s="31"/>
      <c r="F137" s="31"/>
      <c r="G137" s="332"/>
      <c r="H137" s="31"/>
      <c r="I137" s="31"/>
      <c r="J137" s="282"/>
      <c r="K137" s="289"/>
      <c r="L137" s="282"/>
      <c r="M137" s="52"/>
      <c r="N137" s="52"/>
      <c r="O137" s="52"/>
      <c r="P137" s="52"/>
      <c r="Q137" s="52"/>
      <c r="R137" s="31"/>
      <c r="S137" s="31"/>
      <c r="T137" s="31"/>
      <c r="U137" s="31"/>
      <c r="V137" s="31"/>
      <c r="W137" s="31"/>
    </row>
    <row r="138" spans="1:23" ht="13.5" customHeight="1">
      <c r="A138" s="31"/>
      <c r="B138" s="73"/>
      <c r="C138" s="73"/>
      <c r="D138" s="73"/>
      <c r="E138" s="31"/>
      <c r="F138" s="31"/>
      <c r="G138" s="332"/>
      <c r="H138" s="31"/>
      <c r="I138" s="31"/>
      <c r="J138" s="282"/>
      <c r="K138" s="289"/>
      <c r="L138" s="282"/>
      <c r="M138" s="52"/>
      <c r="N138" s="52"/>
      <c r="O138" s="52"/>
      <c r="P138" s="52"/>
      <c r="Q138" s="52"/>
      <c r="R138" s="31"/>
      <c r="S138" s="31"/>
      <c r="T138" s="31"/>
      <c r="U138" s="31"/>
      <c r="V138" s="31"/>
      <c r="W138" s="31"/>
    </row>
    <row r="139" spans="1:23" ht="13.5" customHeight="1">
      <c r="A139" s="31"/>
      <c r="B139" s="73"/>
      <c r="C139" s="73"/>
      <c r="D139" s="73"/>
      <c r="E139" s="31"/>
      <c r="F139" s="31"/>
      <c r="G139" s="332"/>
      <c r="H139" s="31"/>
      <c r="I139" s="31"/>
      <c r="J139" s="282"/>
      <c r="K139" s="289"/>
      <c r="L139" s="282"/>
      <c r="M139" s="52"/>
      <c r="N139" s="52"/>
      <c r="O139" s="52"/>
      <c r="P139" s="52"/>
      <c r="Q139" s="52"/>
      <c r="R139" s="31"/>
      <c r="S139" s="31"/>
      <c r="T139" s="31"/>
      <c r="U139" s="31"/>
      <c r="V139" s="31"/>
      <c r="W139" s="31"/>
    </row>
    <row r="140" spans="1:23" ht="13.5" customHeight="1">
      <c r="A140" s="31"/>
      <c r="B140" s="73"/>
      <c r="C140" s="73"/>
      <c r="D140" s="73"/>
      <c r="E140" s="31"/>
      <c r="F140" s="31"/>
      <c r="G140" s="332"/>
      <c r="H140" s="31"/>
      <c r="I140" s="31"/>
      <c r="J140" s="282"/>
      <c r="K140" s="289"/>
      <c r="L140" s="282"/>
      <c r="M140" s="52"/>
      <c r="N140" s="52"/>
      <c r="O140" s="52"/>
      <c r="P140" s="52"/>
      <c r="Q140" s="52"/>
      <c r="R140" s="31"/>
      <c r="S140" s="31"/>
      <c r="T140" s="31"/>
      <c r="U140" s="31"/>
      <c r="V140" s="31"/>
      <c r="W140" s="31"/>
    </row>
    <row r="141" spans="1:23" ht="13.5" customHeight="1">
      <c r="A141" s="31"/>
      <c r="B141" s="73"/>
      <c r="C141" s="73"/>
      <c r="D141" s="73"/>
      <c r="E141" s="31"/>
      <c r="F141" s="31"/>
      <c r="G141" s="332"/>
      <c r="H141" s="31"/>
      <c r="I141" s="31"/>
      <c r="J141" s="282"/>
      <c r="K141" s="289"/>
      <c r="L141" s="282"/>
      <c r="M141" s="52"/>
      <c r="N141" s="52"/>
      <c r="O141" s="52"/>
      <c r="P141" s="52"/>
      <c r="Q141" s="52"/>
      <c r="R141" s="31"/>
      <c r="S141" s="31"/>
      <c r="T141" s="31"/>
      <c r="U141" s="31"/>
      <c r="V141" s="31"/>
      <c r="W141" s="31"/>
    </row>
    <row r="142" spans="1:23" ht="13.5" customHeight="1">
      <c r="A142" s="31"/>
      <c r="B142" s="73"/>
      <c r="C142" s="73"/>
      <c r="D142" s="73"/>
      <c r="E142" s="31"/>
      <c r="F142" s="31"/>
      <c r="G142" s="332"/>
      <c r="H142" s="31"/>
      <c r="I142" s="31"/>
      <c r="J142" s="282"/>
      <c r="K142" s="289"/>
      <c r="L142" s="282"/>
      <c r="M142" s="52"/>
      <c r="N142" s="52"/>
      <c r="O142" s="52"/>
      <c r="P142" s="52"/>
      <c r="Q142" s="52"/>
      <c r="R142" s="31"/>
      <c r="S142" s="31"/>
      <c r="T142" s="31"/>
      <c r="U142" s="31"/>
      <c r="V142" s="31"/>
      <c r="W142" s="31"/>
    </row>
    <row r="143" spans="1:23" ht="13.5" customHeight="1">
      <c r="A143" s="31"/>
      <c r="B143" s="73"/>
      <c r="C143" s="73"/>
      <c r="D143" s="73"/>
      <c r="E143" s="31"/>
      <c r="F143" s="31"/>
      <c r="G143" s="332"/>
      <c r="H143" s="31"/>
      <c r="I143" s="31"/>
      <c r="J143" s="282"/>
      <c r="K143" s="289"/>
      <c r="L143" s="282"/>
      <c r="M143" s="52"/>
      <c r="N143" s="52"/>
      <c r="O143" s="52"/>
      <c r="P143" s="52"/>
      <c r="Q143" s="52"/>
      <c r="R143" s="31"/>
      <c r="S143" s="31"/>
      <c r="T143" s="31"/>
      <c r="U143" s="31"/>
      <c r="V143" s="31"/>
      <c r="W143" s="31"/>
    </row>
    <row r="144" spans="1:23" ht="13.5" customHeight="1">
      <c r="A144" s="31"/>
      <c r="B144" s="73"/>
      <c r="C144" s="73"/>
      <c r="D144" s="73"/>
      <c r="E144" s="31"/>
      <c r="F144" s="31"/>
      <c r="G144" s="332"/>
      <c r="H144" s="31"/>
      <c r="I144" s="31"/>
      <c r="J144" s="282"/>
      <c r="K144" s="289"/>
      <c r="L144" s="282"/>
      <c r="M144" s="52"/>
      <c r="N144" s="52"/>
      <c r="O144" s="52"/>
      <c r="P144" s="52"/>
      <c r="Q144" s="52"/>
      <c r="R144" s="31"/>
      <c r="S144" s="31"/>
      <c r="T144" s="31"/>
      <c r="U144" s="31"/>
      <c r="V144" s="31"/>
      <c r="W144" s="31"/>
    </row>
    <row r="145" spans="1:23" ht="13.5" customHeight="1">
      <c r="A145" s="31"/>
      <c r="B145" s="73"/>
      <c r="C145" s="73"/>
      <c r="D145" s="73"/>
      <c r="E145" s="31"/>
      <c r="F145" s="31"/>
      <c r="G145" s="332"/>
      <c r="H145" s="31"/>
      <c r="I145" s="31"/>
      <c r="J145" s="282"/>
      <c r="K145" s="289"/>
      <c r="L145" s="282"/>
      <c r="M145" s="52"/>
      <c r="N145" s="52"/>
      <c r="O145" s="52"/>
      <c r="P145" s="52"/>
      <c r="Q145" s="52"/>
      <c r="R145" s="31"/>
      <c r="S145" s="31"/>
      <c r="T145" s="31"/>
      <c r="U145" s="31"/>
      <c r="V145" s="31"/>
      <c r="W145" s="31"/>
    </row>
    <row r="146" spans="1:23" ht="13.5" customHeight="1">
      <c r="A146" s="31"/>
      <c r="B146" s="73"/>
      <c r="C146" s="73"/>
      <c r="D146" s="73"/>
      <c r="E146" s="31"/>
      <c r="F146" s="31"/>
      <c r="G146" s="332"/>
      <c r="H146" s="31"/>
      <c r="I146" s="31"/>
      <c r="J146" s="282"/>
      <c r="K146" s="289"/>
      <c r="L146" s="282"/>
      <c r="M146" s="52"/>
      <c r="N146" s="52"/>
      <c r="O146" s="52"/>
      <c r="P146" s="52"/>
      <c r="Q146" s="52"/>
      <c r="R146" s="31"/>
      <c r="S146" s="31"/>
      <c r="T146" s="31"/>
      <c r="U146" s="31"/>
      <c r="V146" s="31"/>
      <c r="W146" s="31"/>
    </row>
    <row r="147" spans="1:23" ht="13.5" customHeight="1">
      <c r="A147" s="31"/>
      <c r="B147" s="73"/>
      <c r="C147" s="73"/>
      <c r="D147" s="73"/>
      <c r="E147" s="31"/>
      <c r="F147" s="31"/>
      <c r="G147" s="332"/>
      <c r="H147" s="31"/>
      <c r="I147" s="31"/>
      <c r="J147" s="282"/>
      <c r="K147" s="289"/>
      <c r="L147" s="282"/>
      <c r="M147" s="52"/>
      <c r="N147" s="52"/>
      <c r="O147" s="52"/>
      <c r="P147" s="52"/>
      <c r="Q147" s="52"/>
      <c r="R147" s="31"/>
      <c r="S147" s="31"/>
      <c r="T147" s="31"/>
      <c r="U147" s="31"/>
      <c r="V147" s="31"/>
      <c r="W147" s="31"/>
    </row>
    <row r="148" spans="1:23" ht="13.5" customHeight="1">
      <c r="A148" s="31"/>
      <c r="B148" s="73"/>
      <c r="C148" s="73"/>
      <c r="D148" s="73"/>
      <c r="E148" s="31"/>
      <c r="F148" s="31"/>
      <c r="G148" s="332"/>
      <c r="H148" s="31"/>
      <c r="I148" s="31"/>
      <c r="J148" s="282"/>
      <c r="K148" s="289"/>
      <c r="L148" s="282"/>
      <c r="M148" s="52"/>
      <c r="N148" s="52"/>
      <c r="O148" s="52"/>
      <c r="P148" s="52"/>
      <c r="Q148" s="52"/>
      <c r="R148" s="31"/>
      <c r="S148" s="31"/>
      <c r="T148" s="31"/>
      <c r="U148" s="31"/>
      <c r="V148" s="31"/>
      <c r="W148" s="31"/>
    </row>
    <row r="149" spans="1:23" ht="13.5" customHeight="1">
      <c r="A149" s="31"/>
      <c r="B149" s="73"/>
      <c r="C149" s="73"/>
      <c r="D149" s="73"/>
      <c r="E149" s="31"/>
      <c r="F149" s="31"/>
      <c r="G149" s="332"/>
      <c r="H149" s="31"/>
      <c r="I149" s="31"/>
      <c r="J149" s="282"/>
      <c r="K149" s="289"/>
      <c r="L149" s="282"/>
      <c r="M149" s="52"/>
      <c r="N149" s="52"/>
      <c r="O149" s="52"/>
      <c r="P149" s="52"/>
      <c r="Q149" s="52"/>
      <c r="R149" s="31"/>
      <c r="S149" s="31"/>
      <c r="T149" s="31"/>
      <c r="U149" s="31"/>
      <c r="V149" s="31"/>
      <c r="W149" s="31"/>
    </row>
    <row r="150" spans="1:23" ht="13.5" customHeight="1">
      <c r="A150" s="31"/>
      <c r="B150" s="73"/>
      <c r="C150" s="73"/>
      <c r="D150" s="73"/>
      <c r="E150" s="31"/>
      <c r="F150" s="31"/>
      <c r="G150" s="332"/>
      <c r="H150" s="31"/>
      <c r="I150" s="31"/>
      <c r="J150" s="282"/>
      <c r="K150" s="289"/>
      <c r="L150" s="282"/>
      <c r="M150" s="52"/>
      <c r="N150" s="52"/>
      <c r="O150" s="52"/>
      <c r="P150" s="52"/>
      <c r="Q150" s="52"/>
      <c r="R150" s="31"/>
      <c r="S150" s="31"/>
      <c r="T150" s="31"/>
      <c r="U150" s="31"/>
      <c r="V150" s="31"/>
      <c r="W150" s="31"/>
    </row>
    <row r="151" spans="1:23" ht="13.5" customHeight="1">
      <c r="A151" s="31"/>
      <c r="B151" s="73"/>
      <c r="C151" s="73"/>
      <c r="D151" s="73"/>
      <c r="E151" s="31"/>
      <c r="F151" s="31"/>
      <c r="G151" s="332"/>
      <c r="H151" s="31"/>
      <c r="I151" s="31"/>
      <c r="J151" s="282"/>
      <c r="K151" s="289"/>
      <c r="L151" s="282"/>
      <c r="M151" s="52"/>
      <c r="N151" s="52"/>
      <c r="O151" s="52"/>
      <c r="P151" s="52"/>
      <c r="Q151" s="52"/>
      <c r="R151" s="31"/>
      <c r="S151" s="31"/>
      <c r="T151" s="31"/>
      <c r="U151" s="31"/>
      <c r="V151" s="31"/>
      <c r="W151" s="31"/>
    </row>
    <row r="152" spans="1:23" ht="13.5" customHeight="1">
      <c r="A152" s="31"/>
      <c r="B152" s="73"/>
      <c r="C152" s="73"/>
      <c r="D152" s="73"/>
      <c r="E152" s="31"/>
      <c r="F152" s="31"/>
      <c r="G152" s="332"/>
      <c r="H152" s="31"/>
      <c r="I152" s="31"/>
      <c r="J152" s="282"/>
      <c r="K152" s="289"/>
      <c r="L152" s="282"/>
      <c r="M152" s="52"/>
      <c r="N152" s="52"/>
      <c r="O152" s="52"/>
      <c r="P152" s="52"/>
      <c r="Q152" s="52"/>
      <c r="R152" s="31"/>
      <c r="S152" s="31"/>
      <c r="T152" s="31"/>
      <c r="U152" s="31"/>
      <c r="V152" s="31"/>
      <c r="W152" s="31"/>
    </row>
    <row r="153" spans="1:23" ht="13.5" customHeight="1">
      <c r="A153" s="31"/>
      <c r="B153" s="73"/>
      <c r="C153" s="73"/>
      <c r="D153" s="73"/>
      <c r="E153" s="31"/>
      <c r="F153" s="31"/>
      <c r="G153" s="332"/>
      <c r="H153" s="31"/>
      <c r="I153" s="31"/>
      <c r="J153" s="282"/>
      <c r="K153" s="289"/>
      <c r="L153" s="282"/>
      <c r="M153" s="52"/>
      <c r="N153" s="52"/>
      <c r="O153" s="52"/>
      <c r="P153" s="52"/>
      <c r="Q153" s="52"/>
      <c r="R153" s="31"/>
      <c r="S153" s="31"/>
      <c r="T153" s="31"/>
      <c r="U153" s="31"/>
      <c r="V153" s="31"/>
      <c r="W153" s="31"/>
    </row>
    <row r="154" spans="1:23" ht="13.5" customHeight="1">
      <c r="A154" s="31"/>
      <c r="B154" s="73"/>
      <c r="C154" s="73"/>
      <c r="D154" s="73"/>
      <c r="E154" s="31"/>
      <c r="F154" s="31"/>
      <c r="G154" s="332"/>
      <c r="H154" s="31"/>
      <c r="I154" s="31"/>
      <c r="J154" s="282"/>
      <c r="K154" s="289"/>
      <c r="L154" s="282"/>
      <c r="M154" s="52"/>
      <c r="N154" s="52"/>
      <c r="O154" s="52"/>
      <c r="P154" s="52"/>
      <c r="Q154" s="52"/>
      <c r="R154" s="31"/>
      <c r="S154" s="31"/>
      <c r="T154" s="31"/>
      <c r="U154" s="31"/>
      <c r="V154" s="31"/>
      <c r="W154" s="31"/>
    </row>
    <row r="155" spans="1:23" ht="13.5" customHeight="1">
      <c r="A155" s="31"/>
      <c r="B155" s="73"/>
      <c r="C155" s="73"/>
      <c r="D155" s="73"/>
      <c r="E155" s="31"/>
      <c r="F155" s="31"/>
      <c r="G155" s="332"/>
      <c r="H155" s="31"/>
      <c r="I155" s="31"/>
      <c r="J155" s="282"/>
      <c r="K155" s="289"/>
      <c r="L155" s="282"/>
      <c r="M155" s="52"/>
      <c r="N155" s="52"/>
      <c r="O155" s="52"/>
      <c r="P155" s="52"/>
      <c r="Q155" s="52"/>
      <c r="R155" s="31"/>
      <c r="S155" s="31"/>
      <c r="T155" s="31"/>
      <c r="U155" s="31"/>
      <c r="V155" s="31"/>
      <c r="W155" s="31"/>
    </row>
    <row r="156" spans="1:23" ht="13.5" customHeight="1">
      <c r="A156" s="31"/>
      <c r="B156" s="73"/>
      <c r="C156" s="73"/>
      <c r="D156" s="73"/>
      <c r="E156" s="31"/>
      <c r="F156" s="31"/>
      <c r="G156" s="332"/>
      <c r="H156" s="31"/>
      <c r="I156" s="31"/>
      <c r="J156" s="282"/>
      <c r="K156" s="289"/>
      <c r="L156" s="282"/>
      <c r="M156" s="52"/>
      <c r="N156" s="52"/>
      <c r="O156" s="52"/>
      <c r="P156" s="52"/>
      <c r="Q156" s="52"/>
      <c r="R156" s="31"/>
      <c r="S156" s="31"/>
      <c r="T156" s="31"/>
      <c r="U156" s="31"/>
      <c r="V156" s="31"/>
      <c r="W156" s="31"/>
    </row>
    <row r="157" spans="1:23" ht="13.5" customHeight="1">
      <c r="A157" s="31"/>
      <c r="B157" s="73"/>
      <c r="C157" s="73"/>
      <c r="D157" s="73"/>
      <c r="E157" s="31"/>
      <c r="F157" s="31"/>
      <c r="G157" s="332"/>
      <c r="H157" s="31"/>
      <c r="I157" s="31"/>
      <c r="J157" s="282"/>
      <c r="K157" s="289"/>
      <c r="L157" s="282"/>
      <c r="M157" s="52"/>
      <c r="N157" s="52"/>
      <c r="O157" s="52"/>
      <c r="P157" s="52"/>
      <c r="Q157" s="52"/>
      <c r="R157" s="31"/>
      <c r="S157" s="31"/>
      <c r="T157" s="31"/>
      <c r="U157" s="31"/>
      <c r="V157" s="31"/>
      <c r="W157" s="31"/>
    </row>
    <row r="158" spans="1:23" ht="13.5" customHeight="1">
      <c r="A158" s="31"/>
      <c r="B158" s="73"/>
      <c r="C158" s="73"/>
      <c r="D158" s="73"/>
      <c r="E158" s="31"/>
      <c r="F158" s="31"/>
      <c r="G158" s="332"/>
      <c r="H158" s="31"/>
      <c r="I158" s="31"/>
      <c r="J158" s="282"/>
      <c r="K158" s="289"/>
      <c r="L158" s="282"/>
      <c r="M158" s="52"/>
      <c r="N158" s="52"/>
      <c r="O158" s="52"/>
      <c r="P158" s="52"/>
      <c r="Q158" s="52"/>
      <c r="R158" s="31"/>
      <c r="S158" s="31"/>
      <c r="T158" s="31"/>
      <c r="U158" s="31"/>
      <c r="V158" s="31"/>
      <c r="W158" s="31"/>
    </row>
    <row r="159" spans="1:23" ht="13.5" customHeight="1">
      <c r="A159" s="31"/>
      <c r="B159" s="73"/>
      <c r="C159" s="73"/>
      <c r="D159" s="73"/>
      <c r="E159" s="31"/>
      <c r="F159" s="31"/>
      <c r="G159" s="332"/>
      <c r="H159" s="31"/>
      <c r="I159" s="31"/>
      <c r="J159" s="282"/>
      <c r="K159" s="289"/>
      <c r="L159" s="282"/>
      <c r="M159" s="52"/>
      <c r="N159" s="52"/>
      <c r="O159" s="52"/>
      <c r="P159" s="52"/>
      <c r="Q159" s="52"/>
      <c r="R159" s="31"/>
      <c r="S159" s="31"/>
      <c r="T159" s="31"/>
      <c r="U159" s="31"/>
      <c r="V159" s="31"/>
      <c r="W159" s="31"/>
    </row>
    <row r="160" spans="1:23" ht="13.5" customHeight="1">
      <c r="A160" s="31"/>
      <c r="B160" s="73"/>
      <c r="C160" s="73"/>
      <c r="D160" s="73"/>
      <c r="E160" s="31"/>
      <c r="F160" s="31"/>
      <c r="G160" s="332"/>
      <c r="H160" s="31"/>
      <c r="I160" s="31"/>
      <c r="J160" s="282"/>
      <c r="K160" s="289"/>
      <c r="L160" s="282"/>
      <c r="M160" s="52"/>
      <c r="N160" s="52"/>
      <c r="O160" s="52"/>
      <c r="P160" s="52"/>
      <c r="Q160" s="52"/>
      <c r="R160" s="31"/>
      <c r="S160" s="31"/>
      <c r="T160" s="31"/>
      <c r="U160" s="31"/>
      <c r="V160" s="31"/>
      <c r="W160" s="31"/>
    </row>
    <row r="161" spans="1:23" ht="13.5" customHeight="1">
      <c r="A161" s="31"/>
      <c r="B161" s="73"/>
      <c r="C161" s="73"/>
      <c r="D161" s="73"/>
      <c r="E161" s="31"/>
      <c r="F161" s="31"/>
      <c r="G161" s="332"/>
      <c r="H161" s="31"/>
      <c r="I161" s="31"/>
      <c r="J161" s="282"/>
      <c r="K161" s="289"/>
      <c r="L161" s="282"/>
      <c r="M161" s="52"/>
      <c r="N161" s="52"/>
      <c r="O161" s="52"/>
      <c r="P161" s="52"/>
      <c r="Q161" s="52"/>
      <c r="R161" s="31"/>
      <c r="S161" s="31"/>
      <c r="T161" s="31"/>
      <c r="U161" s="31"/>
      <c r="V161" s="31"/>
      <c r="W161" s="31"/>
    </row>
    <row r="162" spans="1:23" ht="13.5" customHeight="1">
      <c r="A162" s="31"/>
      <c r="B162" s="73"/>
      <c r="C162" s="73"/>
      <c r="D162" s="73"/>
      <c r="E162" s="31"/>
      <c r="F162" s="31"/>
      <c r="G162" s="332"/>
      <c r="H162" s="31"/>
      <c r="I162" s="31"/>
      <c r="J162" s="282"/>
      <c r="K162" s="289"/>
      <c r="L162" s="282"/>
      <c r="M162" s="52"/>
      <c r="N162" s="52"/>
      <c r="O162" s="52"/>
      <c r="P162" s="52"/>
      <c r="Q162" s="52"/>
      <c r="R162" s="31"/>
      <c r="S162" s="31"/>
      <c r="T162" s="31"/>
      <c r="U162" s="31"/>
      <c r="V162" s="31"/>
      <c r="W162" s="31"/>
    </row>
    <row r="163" spans="1:23" ht="13.5" customHeight="1">
      <c r="A163" s="31"/>
      <c r="B163" s="73"/>
      <c r="C163" s="73"/>
      <c r="D163" s="73"/>
      <c r="E163" s="31"/>
      <c r="F163" s="31"/>
      <c r="G163" s="332"/>
      <c r="H163" s="31"/>
      <c r="I163" s="31"/>
      <c r="J163" s="282"/>
      <c r="K163" s="289"/>
      <c r="L163" s="282"/>
      <c r="M163" s="52"/>
      <c r="N163" s="52"/>
      <c r="O163" s="52"/>
      <c r="P163" s="52"/>
      <c r="Q163" s="52"/>
      <c r="R163" s="31"/>
      <c r="S163" s="31"/>
      <c r="T163" s="31"/>
      <c r="U163" s="31"/>
      <c r="V163" s="31"/>
      <c r="W163" s="31"/>
    </row>
    <row r="164" spans="1:23" ht="13.5" customHeight="1">
      <c r="A164" s="31"/>
      <c r="B164" s="73"/>
      <c r="C164" s="73"/>
      <c r="D164" s="73"/>
      <c r="E164" s="31"/>
      <c r="F164" s="31"/>
      <c r="G164" s="332"/>
      <c r="H164" s="31"/>
      <c r="I164" s="31"/>
      <c r="J164" s="282"/>
      <c r="K164" s="289"/>
      <c r="L164" s="282"/>
      <c r="M164" s="52"/>
      <c r="N164" s="52"/>
      <c r="O164" s="52"/>
      <c r="P164" s="52"/>
      <c r="Q164" s="52"/>
      <c r="R164" s="31"/>
      <c r="S164" s="31"/>
      <c r="T164" s="31"/>
      <c r="U164" s="31"/>
      <c r="V164" s="31"/>
      <c r="W164" s="31"/>
    </row>
    <row r="165" spans="1:23" ht="13.5" customHeight="1">
      <c r="A165" s="31"/>
      <c r="B165" s="73"/>
      <c r="C165" s="73"/>
      <c r="D165" s="73"/>
      <c r="E165" s="31"/>
      <c r="F165" s="31"/>
      <c r="G165" s="332"/>
      <c r="H165" s="31"/>
      <c r="I165" s="31"/>
      <c r="J165" s="282"/>
      <c r="K165" s="289"/>
      <c r="L165" s="282"/>
      <c r="M165" s="52"/>
      <c r="N165" s="52"/>
      <c r="O165" s="52"/>
      <c r="P165" s="52"/>
      <c r="Q165" s="52"/>
      <c r="R165" s="31"/>
      <c r="S165" s="31"/>
      <c r="T165" s="31"/>
      <c r="U165" s="31"/>
      <c r="V165" s="31"/>
      <c r="W165" s="31"/>
    </row>
    <row r="166" spans="1:23" ht="13.5" customHeight="1">
      <c r="A166" s="31"/>
      <c r="B166" s="73"/>
      <c r="C166" s="73"/>
      <c r="D166" s="73"/>
      <c r="E166" s="31"/>
      <c r="F166" s="31"/>
      <c r="G166" s="332"/>
      <c r="H166" s="31"/>
      <c r="I166" s="31"/>
      <c r="J166" s="282"/>
      <c r="K166" s="289"/>
      <c r="L166" s="282"/>
      <c r="M166" s="52"/>
      <c r="N166" s="52"/>
      <c r="O166" s="52"/>
      <c r="P166" s="52"/>
      <c r="Q166" s="52"/>
      <c r="R166" s="31"/>
      <c r="S166" s="31"/>
      <c r="T166" s="31"/>
      <c r="U166" s="31"/>
      <c r="V166" s="31"/>
      <c r="W166" s="31"/>
    </row>
    <row r="167" spans="1:23" ht="13.5" customHeight="1">
      <c r="A167" s="31"/>
      <c r="B167" s="73"/>
      <c r="C167" s="73"/>
      <c r="D167" s="73"/>
      <c r="E167" s="31"/>
      <c r="F167" s="31"/>
      <c r="G167" s="332"/>
      <c r="H167" s="31"/>
      <c r="I167" s="31"/>
      <c r="J167" s="282"/>
      <c r="K167" s="289"/>
      <c r="L167" s="282"/>
      <c r="M167" s="52"/>
      <c r="N167" s="52"/>
      <c r="O167" s="52"/>
      <c r="P167" s="52"/>
      <c r="Q167" s="52"/>
      <c r="R167" s="31"/>
      <c r="S167" s="31"/>
      <c r="T167" s="31"/>
      <c r="U167" s="31"/>
      <c r="V167" s="31"/>
      <c r="W167" s="31"/>
    </row>
    <row r="168" spans="1:23" ht="13.5" customHeight="1">
      <c r="A168" s="31"/>
      <c r="B168" s="73"/>
      <c r="C168" s="73"/>
      <c r="D168" s="73"/>
      <c r="E168" s="31"/>
      <c r="F168" s="31"/>
      <c r="G168" s="332"/>
      <c r="H168" s="31"/>
      <c r="I168" s="31"/>
      <c r="J168" s="282"/>
      <c r="K168" s="289"/>
      <c r="L168" s="282"/>
      <c r="M168" s="52"/>
      <c r="N168" s="52"/>
      <c r="O168" s="52"/>
      <c r="P168" s="52"/>
      <c r="Q168" s="52"/>
      <c r="R168" s="31"/>
      <c r="S168" s="31"/>
      <c r="T168" s="31"/>
      <c r="U168" s="31"/>
      <c r="V168" s="31"/>
      <c r="W168" s="31"/>
    </row>
    <row r="169" spans="1:23" ht="13.5" customHeight="1">
      <c r="A169" s="31"/>
      <c r="B169" s="73"/>
      <c r="C169" s="73"/>
      <c r="D169" s="73"/>
      <c r="E169" s="31"/>
      <c r="F169" s="31"/>
      <c r="G169" s="332"/>
      <c r="H169" s="31"/>
      <c r="I169" s="31"/>
      <c r="J169" s="282"/>
      <c r="K169" s="289"/>
      <c r="L169" s="282"/>
      <c r="M169" s="52"/>
      <c r="N169" s="52"/>
      <c r="O169" s="52"/>
      <c r="P169" s="52"/>
      <c r="Q169" s="52"/>
      <c r="R169" s="31"/>
      <c r="S169" s="31"/>
      <c r="T169" s="31"/>
      <c r="U169" s="31"/>
      <c r="V169" s="31"/>
      <c r="W169" s="31"/>
    </row>
    <row r="170" spans="1:23" ht="13.5" customHeight="1">
      <c r="A170" s="31"/>
      <c r="B170" s="73"/>
      <c r="C170" s="73"/>
      <c r="D170" s="73"/>
      <c r="E170" s="31"/>
      <c r="F170" s="31"/>
      <c r="G170" s="332"/>
      <c r="H170" s="31"/>
      <c r="I170" s="31"/>
      <c r="J170" s="282"/>
      <c r="K170" s="289"/>
      <c r="L170" s="282"/>
      <c r="M170" s="52"/>
      <c r="N170" s="52"/>
      <c r="O170" s="52"/>
      <c r="P170" s="52"/>
      <c r="Q170" s="52"/>
      <c r="R170" s="31"/>
      <c r="S170" s="31"/>
      <c r="T170" s="31"/>
      <c r="U170" s="31"/>
      <c r="V170" s="31"/>
      <c r="W170" s="31"/>
    </row>
    <row r="171" spans="1:23" ht="13.5" customHeight="1">
      <c r="A171" s="31"/>
      <c r="B171" s="73"/>
      <c r="C171" s="73"/>
      <c r="D171" s="73"/>
      <c r="E171" s="31"/>
      <c r="F171" s="31"/>
      <c r="G171" s="332"/>
      <c r="H171" s="31"/>
      <c r="I171" s="31"/>
      <c r="J171" s="282"/>
      <c r="K171" s="289"/>
      <c r="L171" s="282"/>
      <c r="M171" s="52"/>
      <c r="N171" s="52"/>
      <c r="O171" s="52"/>
      <c r="P171" s="52"/>
      <c r="Q171" s="52"/>
      <c r="R171" s="31"/>
      <c r="S171" s="31"/>
      <c r="T171" s="31"/>
      <c r="U171" s="31"/>
      <c r="V171" s="31"/>
      <c r="W171" s="31"/>
    </row>
    <row r="172" spans="1:23" ht="13.5" customHeight="1">
      <c r="A172" s="31"/>
      <c r="B172" s="73"/>
      <c r="C172" s="73"/>
      <c r="D172" s="73"/>
      <c r="E172" s="31"/>
      <c r="F172" s="31"/>
      <c r="G172" s="332"/>
      <c r="H172" s="31"/>
      <c r="I172" s="31"/>
      <c r="J172" s="282"/>
      <c r="K172" s="289"/>
      <c r="L172" s="282"/>
      <c r="M172" s="52"/>
      <c r="N172" s="52"/>
      <c r="O172" s="52"/>
      <c r="P172" s="52"/>
      <c r="Q172" s="52"/>
      <c r="R172" s="31"/>
      <c r="S172" s="31"/>
      <c r="T172" s="31"/>
      <c r="U172" s="31"/>
      <c r="V172" s="31"/>
      <c r="W172" s="31"/>
    </row>
    <row r="173" spans="1:23" ht="13.5" customHeight="1">
      <c r="A173" s="31"/>
      <c r="B173" s="73"/>
      <c r="C173" s="73"/>
      <c r="D173" s="73"/>
      <c r="E173" s="31"/>
      <c r="F173" s="31"/>
      <c r="G173" s="332"/>
      <c r="H173" s="31"/>
      <c r="I173" s="31"/>
      <c r="J173" s="282"/>
      <c r="K173" s="289"/>
      <c r="L173" s="282"/>
      <c r="M173" s="52"/>
      <c r="N173" s="52"/>
      <c r="O173" s="52"/>
      <c r="P173" s="52"/>
      <c r="Q173" s="52"/>
      <c r="R173" s="31"/>
      <c r="S173" s="31"/>
      <c r="T173" s="31"/>
      <c r="U173" s="31"/>
      <c r="V173" s="31"/>
      <c r="W173" s="31"/>
    </row>
    <row r="174" spans="1:23" ht="13.5" customHeight="1">
      <c r="A174" s="31"/>
      <c r="B174" s="73"/>
      <c r="C174" s="73"/>
      <c r="D174" s="73"/>
      <c r="E174" s="31"/>
      <c r="F174" s="31"/>
      <c r="G174" s="332"/>
      <c r="H174" s="31"/>
      <c r="I174" s="31"/>
      <c r="J174" s="282"/>
      <c r="K174" s="289"/>
      <c r="L174" s="282"/>
      <c r="M174" s="52"/>
      <c r="N174" s="52"/>
      <c r="O174" s="52"/>
      <c r="P174" s="52"/>
      <c r="Q174" s="52"/>
      <c r="R174" s="31"/>
      <c r="S174" s="31"/>
      <c r="T174" s="31"/>
      <c r="U174" s="31"/>
      <c r="V174" s="31"/>
      <c r="W174" s="31"/>
    </row>
    <row r="175" spans="1:23" ht="13.5" customHeight="1">
      <c r="A175" s="31"/>
      <c r="B175" s="73"/>
      <c r="C175" s="73"/>
      <c r="D175" s="73"/>
      <c r="E175" s="31"/>
      <c r="F175" s="31"/>
      <c r="G175" s="332"/>
      <c r="H175" s="31"/>
      <c r="I175" s="31"/>
      <c r="J175" s="282"/>
      <c r="K175" s="289"/>
      <c r="L175" s="282"/>
      <c r="M175" s="52"/>
      <c r="N175" s="52"/>
      <c r="O175" s="52"/>
      <c r="P175" s="52"/>
      <c r="Q175" s="52"/>
      <c r="R175" s="31"/>
      <c r="S175" s="31"/>
      <c r="T175" s="31"/>
      <c r="U175" s="31"/>
      <c r="V175" s="31"/>
      <c r="W175" s="31"/>
    </row>
    <row r="176" spans="1:23" ht="13.5" customHeight="1">
      <c r="A176" s="31"/>
      <c r="B176" s="73"/>
      <c r="C176" s="73"/>
      <c r="D176" s="73"/>
      <c r="E176" s="31"/>
      <c r="F176" s="31"/>
      <c r="G176" s="332"/>
      <c r="H176" s="31"/>
      <c r="I176" s="31"/>
      <c r="J176" s="282"/>
      <c r="K176" s="289"/>
      <c r="L176" s="282"/>
      <c r="M176" s="52"/>
      <c r="N176" s="52"/>
      <c r="O176" s="52"/>
      <c r="P176" s="52"/>
      <c r="Q176" s="52"/>
      <c r="R176" s="31"/>
      <c r="S176" s="31"/>
      <c r="T176" s="31"/>
      <c r="U176" s="31"/>
      <c r="V176" s="31"/>
      <c r="W176" s="31"/>
    </row>
    <row r="177" spans="1:23" ht="13.5" customHeight="1">
      <c r="A177" s="31"/>
      <c r="B177" s="73"/>
      <c r="C177" s="73"/>
      <c r="D177" s="73"/>
      <c r="E177" s="31"/>
      <c r="F177" s="31"/>
      <c r="G177" s="332"/>
      <c r="H177" s="31"/>
      <c r="I177" s="31"/>
      <c r="J177" s="282"/>
      <c r="K177" s="289"/>
      <c r="L177" s="282"/>
      <c r="M177" s="52"/>
      <c r="N177" s="52"/>
      <c r="O177" s="52"/>
      <c r="P177" s="52"/>
      <c r="Q177" s="52"/>
      <c r="R177" s="31"/>
      <c r="S177" s="31"/>
      <c r="T177" s="31"/>
      <c r="U177" s="31"/>
      <c r="V177" s="31"/>
      <c r="W177" s="31"/>
    </row>
    <row r="178" spans="1:23" ht="13.5" customHeight="1">
      <c r="A178" s="31"/>
      <c r="B178" s="73"/>
      <c r="C178" s="73"/>
      <c r="D178" s="73"/>
      <c r="E178" s="31"/>
      <c r="F178" s="31"/>
      <c r="G178" s="332"/>
      <c r="H178" s="31"/>
      <c r="I178" s="31"/>
      <c r="J178" s="282"/>
      <c r="K178" s="289"/>
      <c r="L178" s="282"/>
      <c r="M178" s="52"/>
      <c r="N178" s="52"/>
      <c r="O178" s="52"/>
      <c r="P178" s="52"/>
      <c r="Q178" s="52"/>
      <c r="R178" s="31"/>
      <c r="S178" s="31"/>
      <c r="T178" s="31"/>
      <c r="U178" s="31"/>
      <c r="V178" s="31"/>
      <c r="W178" s="31"/>
    </row>
    <row r="179" spans="1:23" ht="13.5" customHeight="1">
      <c r="A179" s="31"/>
      <c r="B179" s="73"/>
      <c r="C179" s="73"/>
      <c r="D179" s="73"/>
      <c r="E179" s="31"/>
      <c r="F179" s="31"/>
      <c r="G179" s="332"/>
      <c r="H179" s="31"/>
      <c r="I179" s="31"/>
      <c r="J179" s="282"/>
      <c r="K179" s="289"/>
      <c r="L179" s="282"/>
      <c r="M179" s="52"/>
      <c r="N179" s="52"/>
      <c r="O179" s="52"/>
      <c r="P179" s="52"/>
      <c r="Q179" s="52"/>
      <c r="R179" s="31"/>
      <c r="S179" s="31"/>
      <c r="T179" s="31"/>
      <c r="U179" s="31"/>
      <c r="V179" s="31"/>
      <c r="W179" s="31"/>
    </row>
    <row r="180" spans="1:23" ht="13.5" customHeight="1">
      <c r="A180" s="31"/>
      <c r="B180" s="73"/>
      <c r="C180" s="73"/>
      <c r="D180" s="73"/>
      <c r="E180" s="31"/>
      <c r="F180" s="31"/>
      <c r="G180" s="332"/>
      <c r="H180" s="31"/>
      <c r="I180" s="31"/>
      <c r="J180" s="282"/>
      <c r="K180" s="289"/>
      <c r="L180" s="282"/>
      <c r="M180" s="52"/>
      <c r="N180" s="52"/>
      <c r="O180" s="52"/>
      <c r="P180" s="52"/>
      <c r="Q180" s="52"/>
      <c r="R180" s="31"/>
      <c r="S180" s="31"/>
      <c r="T180" s="31"/>
      <c r="U180" s="31"/>
      <c r="V180" s="31"/>
      <c r="W180" s="31"/>
    </row>
    <row r="181" spans="1:23" ht="13.5" customHeight="1">
      <c r="A181" s="31"/>
      <c r="B181" s="73"/>
      <c r="C181" s="73"/>
      <c r="D181" s="73"/>
      <c r="E181" s="31"/>
      <c r="F181" s="31"/>
      <c r="G181" s="332"/>
      <c r="H181" s="31"/>
      <c r="I181" s="31"/>
      <c r="J181" s="282"/>
      <c r="K181" s="289"/>
      <c r="L181" s="282"/>
      <c r="M181" s="52"/>
      <c r="N181" s="52"/>
      <c r="O181" s="52"/>
      <c r="P181" s="52"/>
      <c r="Q181" s="52"/>
      <c r="R181" s="31"/>
      <c r="S181" s="31"/>
      <c r="T181" s="31"/>
      <c r="U181" s="31"/>
      <c r="V181" s="31"/>
      <c r="W181" s="31"/>
    </row>
    <row r="182" spans="1:23" ht="13.5" customHeight="1">
      <c r="A182" s="31"/>
      <c r="B182" s="73"/>
      <c r="C182" s="73"/>
      <c r="D182" s="73"/>
      <c r="E182" s="31"/>
      <c r="F182" s="31"/>
      <c r="G182" s="332"/>
      <c r="H182" s="31"/>
      <c r="I182" s="31"/>
      <c r="J182" s="282"/>
      <c r="K182" s="289"/>
      <c r="L182" s="282"/>
      <c r="M182" s="52"/>
      <c r="N182" s="52"/>
      <c r="O182" s="52"/>
      <c r="P182" s="52"/>
      <c r="Q182" s="52"/>
      <c r="R182" s="31"/>
      <c r="S182" s="31"/>
      <c r="T182" s="31"/>
      <c r="U182" s="31"/>
      <c r="V182" s="31"/>
      <c r="W182" s="31"/>
    </row>
    <row r="183" spans="1:23" ht="13.5" customHeight="1">
      <c r="A183" s="31"/>
      <c r="B183" s="73"/>
      <c r="C183" s="73"/>
      <c r="D183" s="73"/>
      <c r="E183" s="31"/>
      <c r="F183" s="31"/>
      <c r="G183" s="332"/>
      <c r="H183" s="31"/>
      <c r="I183" s="31"/>
      <c r="J183" s="282"/>
      <c r="K183" s="289"/>
      <c r="L183" s="282"/>
      <c r="M183" s="52"/>
      <c r="N183" s="52"/>
      <c r="O183" s="52"/>
      <c r="P183" s="52"/>
      <c r="Q183" s="52"/>
      <c r="R183" s="31"/>
      <c r="S183" s="31"/>
      <c r="T183" s="31"/>
      <c r="U183" s="31"/>
      <c r="V183" s="31"/>
      <c r="W183" s="31"/>
    </row>
    <row r="184" spans="1:23" ht="13.5" customHeight="1">
      <c r="A184" s="31"/>
      <c r="B184" s="73"/>
      <c r="C184" s="73"/>
      <c r="D184" s="73"/>
      <c r="E184" s="31"/>
      <c r="F184" s="31"/>
      <c r="G184" s="332"/>
      <c r="H184" s="31"/>
      <c r="I184" s="31"/>
      <c r="J184" s="282"/>
      <c r="K184" s="289"/>
      <c r="L184" s="282"/>
      <c r="M184" s="52"/>
      <c r="N184" s="52"/>
      <c r="O184" s="52"/>
      <c r="P184" s="52"/>
      <c r="Q184" s="52"/>
      <c r="R184" s="31"/>
      <c r="S184" s="31"/>
      <c r="T184" s="31"/>
      <c r="U184" s="31"/>
      <c r="V184" s="31"/>
      <c r="W184" s="31"/>
    </row>
    <row r="185" spans="1:23" ht="13.5" customHeight="1">
      <c r="A185" s="31"/>
      <c r="B185" s="73"/>
      <c r="C185" s="73"/>
      <c r="D185" s="73"/>
      <c r="E185" s="31"/>
      <c r="F185" s="31"/>
      <c r="G185" s="332"/>
      <c r="H185" s="31"/>
      <c r="I185" s="31"/>
      <c r="J185" s="282"/>
      <c r="K185" s="289"/>
      <c r="L185" s="282"/>
      <c r="M185" s="52"/>
      <c r="N185" s="52"/>
      <c r="O185" s="52"/>
      <c r="P185" s="52"/>
      <c r="Q185" s="52"/>
      <c r="R185" s="31"/>
      <c r="S185" s="31"/>
      <c r="T185" s="31"/>
      <c r="U185" s="31"/>
      <c r="V185" s="31"/>
      <c r="W185" s="31"/>
    </row>
    <row r="186" spans="1:23" ht="13.5" customHeight="1">
      <c r="A186" s="31"/>
      <c r="B186" s="73"/>
      <c r="C186" s="73"/>
      <c r="D186" s="73"/>
      <c r="E186" s="31"/>
      <c r="F186" s="31"/>
      <c r="G186" s="332"/>
      <c r="H186" s="31"/>
      <c r="I186" s="31"/>
      <c r="J186" s="282"/>
      <c r="K186" s="289"/>
      <c r="L186" s="282"/>
      <c r="M186" s="52"/>
      <c r="N186" s="52"/>
      <c r="O186" s="52"/>
      <c r="P186" s="52"/>
      <c r="Q186" s="52"/>
      <c r="R186" s="31"/>
      <c r="S186" s="31"/>
      <c r="T186" s="31"/>
      <c r="U186" s="31"/>
      <c r="V186" s="31"/>
      <c r="W186" s="31"/>
    </row>
    <row r="187" spans="1:23" ht="13.5" customHeight="1">
      <c r="A187" s="31"/>
      <c r="B187" s="73"/>
      <c r="C187" s="73"/>
      <c r="D187" s="73"/>
      <c r="E187" s="31"/>
      <c r="F187" s="31"/>
      <c r="G187" s="332"/>
      <c r="H187" s="31"/>
      <c r="I187" s="31"/>
      <c r="J187" s="282"/>
      <c r="K187" s="289"/>
      <c r="L187" s="282"/>
      <c r="M187" s="52"/>
      <c r="N187" s="52"/>
      <c r="O187" s="52"/>
      <c r="P187" s="52"/>
      <c r="Q187" s="52"/>
      <c r="R187" s="31"/>
      <c r="S187" s="31"/>
      <c r="T187" s="31"/>
      <c r="U187" s="31"/>
      <c r="V187" s="31"/>
      <c r="W187" s="31"/>
    </row>
    <row r="188" spans="1:23" ht="13.5" customHeight="1">
      <c r="A188" s="31"/>
      <c r="B188" s="73"/>
      <c r="C188" s="73"/>
      <c r="D188" s="73"/>
      <c r="E188" s="31"/>
      <c r="F188" s="31"/>
      <c r="G188" s="332"/>
      <c r="H188" s="31"/>
      <c r="I188" s="31"/>
      <c r="J188" s="282"/>
      <c r="K188" s="289"/>
      <c r="L188" s="282"/>
      <c r="M188" s="52"/>
      <c r="N188" s="52"/>
      <c r="O188" s="52"/>
      <c r="P188" s="52"/>
      <c r="Q188" s="52"/>
      <c r="R188" s="31"/>
      <c r="S188" s="31"/>
      <c r="T188" s="31"/>
      <c r="U188" s="31"/>
      <c r="V188" s="31"/>
      <c r="W188" s="31"/>
    </row>
    <row r="189" spans="1:23" ht="13.5" customHeight="1">
      <c r="A189" s="31"/>
      <c r="B189" s="73"/>
      <c r="C189" s="73"/>
      <c r="D189" s="73"/>
      <c r="E189" s="31"/>
      <c r="F189" s="31"/>
      <c r="G189" s="332"/>
      <c r="H189" s="31"/>
      <c r="I189" s="31"/>
      <c r="J189" s="282"/>
      <c r="K189" s="289"/>
      <c r="L189" s="282"/>
      <c r="M189" s="52"/>
      <c r="N189" s="52"/>
      <c r="O189" s="52"/>
      <c r="P189" s="52"/>
      <c r="Q189" s="52"/>
      <c r="R189" s="31"/>
      <c r="S189" s="31"/>
      <c r="T189" s="31"/>
      <c r="U189" s="31"/>
      <c r="V189" s="31"/>
      <c r="W189" s="31"/>
    </row>
    <row r="190" spans="1:23" ht="13.5" customHeight="1">
      <c r="A190" s="31"/>
      <c r="B190" s="73"/>
      <c r="C190" s="73"/>
      <c r="D190" s="73"/>
      <c r="E190" s="31"/>
      <c r="F190" s="31"/>
      <c r="G190" s="332"/>
      <c r="H190" s="31"/>
      <c r="I190" s="31"/>
      <c r="J190" s="282"/>
      <c r="K190" s="289"/>
      <c r="L190" s="282"/>
      <c r="M190" s="52"/>
      <c r="N190" s="52"/>
      <c r="O190" s="52"/>
      <c r="P190" s="52"/>
      <c r="Q190" s="52"/>
      <c r="R190" s="31"/>
      <c r="S190" s="31"/>
      <c r="T190" s="31"/>
      <c r="U190" s="31"/>
      <c r="V190" s="31"/>
      <c r="W190" s="31"/>
    </row>
    <row r="191" spans="1:23" ht="13.5" customHeight="1">
      <c r="A191" s="31"/>
      <c r="B191" s="73"/>
      <c r="C191" s="73"/>
      <c r="D191" s="73"/>
      <c r="E191" s="31"/>
      <c r="F191" s="31"/>
      <c r="G191" s="332"/>
      <c r="H191" s="31"/>
      <c r="I191" s="31"/>
      <c r="J191" s="282"/>
      <c r="K191" s="289"/>
      <c r="L191" s="282"/>
      <c r="M191" s="52"/>
      <c r="N191" s="52"/>
      <c r="O191" s="52"/>
      <c r="P191" s="52"/>
      <c r="Q191" s="52"/>
      <c r="R191" s="31"/>
      <c r="S191" s="31"/>
      <c r="T191" s="31"/>
      <c r="U191" s="31"/>
      <c r="V191" s="31"/>
      <c r="W191" s="31"/>
    </row>
    <row r="192" spans="1:23" ht="13.5" customHeight="1">
      <c r="A192" s="31"/>
      <c r="B192" s="73"/>
      <c r="C192" s="73"/>
      <c r="D192" s="73"/>
      <c r="E192" s="31"/>
      <c r="F192" s="31"/>
      <c r="G192" s="332"/>
      <c r="H192" s="31"/>
      <c r="I192" s="31"/>
      <c r="J192" s="282"/>
      <c r="K192" s="289"/>
      <c r="L192" s="282"/>
      <c r="M192" s="52"/>
      <c r="N192" s="52"/>
      <c r="O192" s="52"/>
      <c r="P192" s="52"/>
      <c r="Q192" s="52"/>
      <c r="R192" s="31"/>
      <c r="S192" s="31"/>
      <c r="T192" s="31"/>
      <c r="U192" s="31"/>
      <c r="V192" s="31"/>
      <c r="W192" s="31"/>
    </row>
    <row r="193" spans="1:23" ht="13.5" customHeight="1">
      <c r="A193" s="31"/>
      <c r="B193" s="73"/>
      <c r="C193" s="73"/>
      <c r="D193" s="73"/>
      <c r="E193" s="31"/>
      <c r="F193" s="31"/>
      <c r="G193" s="332"/>
      <c r="H193" s="31"/>
      <c r="I193" s="31"/>
      <c r="J193" s="282"/>
      <c r="K193" s="289"/>
      <c r="L193" s="282"/>
      <c r="M193" s="52"/>
      <c r="N193" s="52"/>
      <c r="O193" s="52"/>
      <c r="P193" s="52"/>
      <c r="Q193" s="52"/>
      <c r="R193" s="31"/>
      <c r="S193" s="31"/>
      <c r="T193" s="31"/>
      <c r="U193" s="31"/>
      <c r="V193" s="31"/>
      <c r="W193" s="31"/>
    </row>
    <row r="194" spans="1:23" ht="13.5" customHeight="1">
      <c r="A194" s="31"/>
      <c r="B194" s="73"/>
      <c r="C194" s="73"/>
      <c r="D194" s="73"/>
      <c r="E194" s="31"/>
      <c r="F194" s="31"/>
      <c r="G194" s="332"/>
      <c r="H194" s="31"/>
      <c r="I194" s="31"/>
      <c r="J194" s="282"/>
      <c r="K194" s="289"/>
      <c r="L194" s="282"/>
      <c r="M194" s="52"/>
      <c r="N194" s="52"/>
      <c r="O194" s="52"/>
      <c r="P194" s="52"/>
      <c r="Q194" s="52"/>
      <c r="R194" s="31"/>
      <c r="S194" s="31"/>
      <c r="T194" s="31"/>
      <c r="U194" s="31"/>
      <c r="V194" s="31"/>
      <c r="W194" s="31"/>
    </row>
    <row r="195" spans="1:23" ht="13.5" customHeight="1">
      <c r="A195" s="31"/>
      <c r="B195" s="73"/>
      <c r="C195" s="73"/>
      <c r="D195" s="73"/>
      <c r="E195" s="31"/>
      <c r="F195" s="31"/>
      <c r="G195" s="332"/>
      <c r="H195" s="31"/>
      <c r="I195" s="31"/>
      <c r="J195" s="282"/>
      <c r="K195" s="289"/>
      <c r="L195" s="282"/>
      <c r="M195" s="52"/>
      <c r="N195" s="52"/>
      <c r="O195" s="52"/>
      <c r="P195" s="52"/>
      <c r="Q195" s="52"/>
      <c r="R195" s="31"/>
      <c r="S195" s="31"/>
      <c r="T195" s="31"/>
      <c r="U195" s="31"/>
      <c r="V195" s="31"/>
      <c r="W195" s="31"/>
    </row>
    <row r="196" spans="1:23" ht="13.5" customHeight="1">
      <c r="A196" s="31"/>
      <c r="B196" s="73"/>
      <c r="C196" s="73"/>
      <c r="D196" s="73"/>
      <c r="E196" s="31"/>
      <c r="F196" s="31"/>
      <c r="G196" s="332"/>
      <c r="H196" s="31"/>
      <c r="I196" s="31"/>
      <c r="J196" s="282"/>
      <c r="K196" s="289"/>
      <c r="L196" s="282"/>
      <c r="M196" s="52"/>
      <c r="N196" s="52"/>
      <c r="O196" s="52"/>
      <c r="P196" s="52"/>
      <c r="Q196" s="52"/>
      <c r="R196" s="31"/>
      <c r="S196" s="31"/>
      <c r="T196" s="31"/>
      <c r="U196" s="31"/>
      <c r="V196" s="31"/>
      <c r="W196" s="31"/>
    </row>
    <row r="197" spans="1:23" ht="13.5" customHeight="1">
      <c r="A197" s="31"/>
      <c r="B197" s="73"/>
      <c r="C197" s="73"/>
      <c r="D197" s="73"/>
      <c r="E197" s="31"/>
      <c r="F197" s="31"/>
      <c r="G197" s="332"/>
      <c r="H197" s="31"/>
      <c r="I197" s="31"/>
      <c r="J197" s="282"/>
      <c r="K197" s="289"/>
      <c r="L197" s="282"/>
      <c r="M197" s="52"/>
      <c r="N197" s="52"/>
      <c r="O197" s="52"/>
      <c r="P197" s="52"/>
      <c r="Q197" s="52"/>
      <c r="R197" s="31"/>
      <c r="S197" s="31"/>
      <c r="T197" s="31"/>
      <c r="U197" s="31"/>
      <c r="V197" s="31"/>
      <c r="W197" s="31"/>
    </row>
    <row r="198" spans="1:23" ht="13.5" customHeight="1">
      <c r="A198" s="31"/>
      <c r="B198" s="73"/>
      <c r="C198" s="73"/>
      <c r="D198" s="73"/>
      <c r="E198" s="31"/>
      <c r="F198" s="31"/>
      <c r="G198" s="332"/>
      <c r="H198" s="31"/>
      <c r="I198" s="31"/>
      <c r="J198" s="282"/>
      <c r="K198" s="289"/>
      <c r="L198" s="282"/>
      <c r="M198" s="52"/>
      <c r="N198" s="52"/>
      <c r="O198" s="52"/>
      <c r="P198" s="52"/>
      <c r="Q198" s="52"/>
      <c r="R198" s="31"/>
      <c r="S198" s="31"/>
      <c r="T198" s="31"/>
      <c r="U198" s="31"/>
      <c r="V198" s="31"/>
      <c r="W198" s="31"/>
    </row>
    <row r="199" spans="1:23" ht="13.5" customHeight="1">
      <c r="A199" s="31"/>
      <c r="B199" s="73"/>
      <c r="C199" s="73"/>
      <c r="D199" s="73"/>
      <c r="E199" s="31"/>
      <c r="F199" s="31"/>
      <c r="G199" s="332"/>
      <c r="H199" s="31"/>
      <c r="I199" s="31"/>
      <c r="J199" s="282"/>
      <c r="K199" s="289"/>
      <c r="L199" s="282"/>
      <c r="M199" s="52"/>
      <c r="N199" s="52"/>
      <c r="O199" s="52"/>
      <c r="P199" s="52"/>
      <c r="Q199" s="52"/>
      <c r="R199" s="31"/>
      <c r="S199" s="31"/>
      <c r="T199" s="31"/>
      <c r="U199" s="31"/>
      <c r="V199" s="31"/>
      <c r="W199" s="31"/>
    </row>
    <row r="200" spans="1:23" ht="13.5" customHeight="1">
      <c r="A200" s="31"/>
      <c r="B200" s="73"/>
      <c r="C200" s="73"/>
      <c r="D200" s="73"/>
      <c r="E200" s="31"/>
      <c r="F200" s="31"/>
      <c r="G200" s="332"/>
      <c r="H200" s="31"/>
      <c r="I200" s="31"/>
      <c r="J200" s="282"/>
      <c r="K200" s="289"/>
      <c r="L200" s="282"/>
      <c r="M200" s="52"/>
      <c r="N200" s="52"/>
      <c r="O200" s="52"/>
      <c r="P200" s="52"/>
      <c r="Q200" s="52"/>
      <c r="R200" s="31"/>
      <c r="S200" s="31"/>
      <c r="T200" s="31"/>
      <c r="U200" s="31"/>
      <c r="V200" s="31"/>
      <c r="W200" s="31"/>
    </row>
    <row r="201" spans="1:23" ht="13.5" customHeight="1">
      <c r="A201" s="31"/>
      <c r="B201" s="73"/>
      <c r="C201" s="73"/>
      <c r="D201" s="73"/>
      <c r="E201" s="31"/>
      <c r="F201" s="31"/>
      <c r="G201" s="332"/>
      <c r="H201" s="31"/>
      <c r="I201" s="31"/>
      <c r="J201" s="282"/>
      <c r="K201" s="289"/>
      <c r="L201" s="282"/>
      <c r="M201" s="52"/>
      <c r="N201" s="52"/>
      <c r="O201" s="52"/>
      <c r="P201" s="52"/>
      <c r="Q201" s="52"/>
      <c r="R201" s="31"/>
      <c r="S201" s="31"/>
      <c r="T201" s="31"/>
      <c r="U201" s="31"/>
      <c r="V201" s="31"/>
      <c r="W201" s="31"/>
    </row>
    <row r="202" spans="1:23" ht="13.5" customHeight="1">
      <c r="A202" s="31"/>
      <c r="B202" s="73"/>
      <c r="C202" s="73"/>
      <c r="D202" s="73"/>
      <c r="E202" s="31"/>
      <c r="F202" s="31"/>
      <c r="G202" s="332"/>
      <c r="H202" s="31"/>
      <c r="I202" s="31"/>
      <c r="J202" s="282"/>
      <c r="K202" s="289"/>
      <c r="L202" s="282"/>
      <c r="M202" s="52"/>
      <c r="N202" s="52"/>
      <c r="O202" s="52"/>
      <c r="P202" s="52"/>
      <c r="Q202" s="52"/>
      <c r="R202" s="31"/>
      <c r="S202" s="31"/>
      <c r="T202" s="31"/>
      <c r="U202" s="31"/>
      <c r="V202" s="31"/>
      <c r="W202" s="31"/>
    </row>
    <row r="203" spans="1:23" ht="13.5" customHeight="1">
      <c r="A203" s="31"/>
      <c r="B203" s="73"/>
      <c r="C203" s="73"/>
      <c r="D203" s="73"/>
      <c r="E203" s="31"/>
      <c r="F203" s="31"/>
      <c r="G203" s="332"/>
      <c r="H203" s="31"/>
      <c r="I203" s="31"/>
      <c r="J203" s="282"/>
      <c r="K203" s="289"/>
      <c r="L203" s="282"/>
      <c r="M203" s="52"/>
      <c r="N203" s="52"/>
      <c r="O203" s="52"/>
      <c r="P203" s="52"/>
      <c r="Q203" s="52"/>
      <c r="R203" s="31"/>
      <c r="S203" s="31"/>
      <c r="T203" s="31"/>
      <c r="U203" s="31"/>
      <c r="V203" s="31"/>
      <c r="W203" s="31"/>
    </row>
    <row r="204" spans="1:23" ht="13.5" customHeight="1">
      <c r="A204" s="31"/>
      <c r="B204" s="73"/>
      <c r="C204" s="73"/>
      <c r="D204" s="73"/>
      <c r="E204" s="31"/>
      <c r="F204" s="31"/>
      <c r="G204" s="332"/>
      <c r="H204" s="31"/>
      <c r="I204" s="31"/>
      <c r="J204" s="282"/>
      <c r="K204" s="289"/>
      <c r="L204" s="282"/>
      <c r="M204" s="52"/>
      <c r="N204" s="52"/>
      <c r="O204" s="52"/>
      <c r="P204" s="52"/>
      <c r="Q204" s="52"/>
      <c r="R204" s="31"/>
      <c r="S204" s="31"/>
      <c r="T204" s="31"/>
      <c r="U204" s="31"/>
      <c r="V204" s="31"/>
      <c r="W204" s="31"/>
    </row>
    <row r="205" spans="1:23" ht="13.5" customHeight="1">
      <c r="A205" s="31"/>
      <c r="B205" s="73"/>
      <c r="C205" s="73"/>
      <c r="D205" s="73"/>
      <c r="E205" s="31"/>
      <c r="F205" s="31"/>
      <c r="G205" s="332"/>
      <c r="H205" s="31"/>
      <c r="I205" s="31"/>
      <c r="J205" s="282"/>
      <c r="K205" s="289"/>
      <c r="L205" s="282"/>
      <c r="M205" s="52"/>
      <c r="N205" s="52"/>
      <c r="O205" s="52"/>
      <c r="P205" s="52"/>
      <c r="Q205" s="52"/>
      <c r="R205" s="31"/>
      <c r="S205" s="31"/>
      <c r="T205" s="31"/>
      <c r="U205" s="31"/>
      <c r="V205" s="31"/>
      <c r="W205" s="31"/>
    </row>
    <row r="206" spans="1:23" ht="13.5" customHeight="1">
      <c r="A206" s="31"/>
      <c r="B206" s="73"/>
      <c r="C206" s="73"/>
      <c r="D206" s="73"/>
      <c r="E206" s="31"/>
      <c r="F206" s="31"/>
      <c r="G206" s="332"/>
      <c r="H206" s="31"/>
      <c r="I206" s="31"/>
      <c r="J206" s="282"/>
      <c r="K206" s="289"/>
      <c r="L206" s="282"/>
      <c r="M206" s="52"/>
      <c r="N206" s="52"/>
      <c r="O206" s="52"/>
      <c r="P206" s="52"/>
      <c r="Q206" s="52"/>
      <c r="R206" s="31"/>
      <c r="S206" s="31"/>
      <c r="T206" s="31"/>
      <c r="U206" s="31"/>
      <c r="V206" s="31"/>
      <c r="W206" s="31"/>
    </row>
    <row r="207" spans="1:23" ht="13.5" customHeight="1">
      <c r="A207" s="31"/>
      <c r="B207" s="73"/>
      <c r="C207" s="73"/>
      <c r="D207" s="73"/>
      <c r="E207" s="31"/>
      <c r="F207" s="31"/>
      <c r="G207" s="332"/>
      <c r="H207" s="31"/>
      <c r="I207" s="31"/>
      <c r="J207" s="282"/>
      <c r="K207" s="289"/>
      <c r="L207" s="282"/>
      <c r="M207" s="52"/>
      <c r="N207" s="52"/>
      <c r="O207" s="52"/>
      <c r="P207" s="52"/>
      <c r="Q207" s="52"/>
      <c r="R207" s="31"/>
      <c r="S207" s="31"/>
      <c r="T207" s="31"/>
      <c r="U207" s="31"/>
      <c r="V207" s="31"/>
      <c r="W207" s="31"/>
    </row>
    <row r="208" spans="1:23" ht="13.5" customHeight="1">
      <c r="A208" s="31"/>
      <c r="B208" s="73"/>
      <c r="C208" s="73"/>
      <c r="D208" s="73"/>
      <c r="E208" s="31"/>
      <c r="F208" s="31"/>
      <c r="G208" s="332"/>
      <c r="H208" s="31"/>
      <c r="I208" s="31"/>
      <c r="J208" s="282"/>
      <c r="K208" s="289"/>
      <c r="L208" s="282"/>
      <c r="M208" s="52"/>
      <c r="N208" s="52"/>
      <c r="O208" s="52"/>
      <c r="P208" s="52"/>
      <c r="Q208" s="52"/>
      <c r="R208" s="31"/>
      <c r="S208" s="31"/>
      <c r="T208" s="31"/>
      <c r="U208" s="31"/>
      <c r="V208" s="31"/>
      <c r="W208" s="31"/>
    </row>
    <row r="209" spans="1:23" ht="13.5" customHeight="1">
      <c r="A209" s="31"/>
      <c r="B209" s="73"/>
      <c r="C209" s="73"/>
      <c r="D209" s="73"/>
      <c r="E209" s="31"/>
      <c r="F209" s="31"/>
      <c r="G209" s="332"/>
      <c r="H209" s="31"/>
      <c r="I209" s="31"/>
      <c r="J209" s="282"/>
      <c r="K209" s="289"/>
      <c r="L209" s="282"/>
      <c r="M209" s="52"/>
      <c r="N209" s="52"/>
      <c r="O209" s="52"/>
      <c r="P209" s="52"/>
      <c r="Q209" s="52"/>
      <c r="R209" s="31"/>
      <c r="S209" s="31"/>
      <c r="T209" s="31"/>
      <c r="U209" s="31"/>
      <c r="V209" s="31"/>
      <c r="W209" s="31"/>
    </row>
    <row r="210" spans="1:23" ht="13.5" customHeight="1">
      <c r="A210" s="31"/>
      <c r="B210" s="73"/>
      <c r="C210" s="73"/>
      <c r="D210" s="73"/>
      <c r="E210" s="31"/>
      <c r="F210" s="31"/>
      <c r="G210" s="332"/>
      <c r="H210" s="31"/>
      <c r="I210" s="31"/>
      <c r="J210" s="282"/>
      <c r="K210" s="289"/>
      <c r="L210" s="282"/>
      <c r="M210" s="52"/>
      <c r="N210" s="52"/>
      <c r="O210" s="52"/>
      <c r="P210" s="52"/>
      <c r="Q210" s="52"/>
      <c r="R210" s="31"/>
      <c r="S210" s="31"/>
      <c r="T210" s="31"/>
      <c r="U210" s="31"/>
      <c r="V210" s="31"/>
      <c r="W210" s="31"/>
    </row>
    <row r="211" spans="1:23" ht="13.5" customHeight="1">
      <c r="A211" s="31"/>
      <c r="B211" s="73"/>
      <c r="C211" s="73"/>
      <c r="D211" s="73"/>
      <c r="E211" s="31"/>
      <c r="F211" s="31"/>
      <c r="G211" s="332"/>
      <c r="H211" s="31"/>
      <c r="I211" s="31"/>
      <c r="J211" s="282"/>
      <c r="K211" s="289"/>
      <c r="L211" s="282"/>
      <c r="M211" s="52"/>
      <c r="N211" s="52"/>
      <c r="O211" s="52"/>
      <c r="P211" s="52"/>
      <c r="Q211" s="52"/>
      <c r="R211" s="31"/>
      <c r="S211" s="31"/>
      <c r="T211" s="31"/>
      <c r="U211" s="31"/>
      <c r="V211" s="31"/>
      <c r="W211" s="31"/>
    </row>
    <row r="212" spans="1:23" ht="13.5" customHeight="1">
      <c r="A212" s="31"/>
      <c r="B212" s="73"/>
      <c r="C212" s="73"/>
      <c r="D212" s="73"/>
      <c r="E212" s="31"/>
      <c r="F212" s="31"/>
      <c r="G212" s="332"/>
      <c r="H212" s="31"/>
      <c r="I212" s="31"/>
      <c r="J212" s="282"/>
      <c r="K212" s="289"/>
      <c r="L212" s="282"/>
      <c r="M212" s="52"/>
      <c r="N212" s="52"/>
      <c r="O212" s="52"/>
      <c r="P212" s="52"/>
      <c r="Q212" s="52"/>
      <c r="R212" s="31"/>
      <c r="S212" s="31"/>
      <c r="T212" s="31"/>
      <c r="U212" s="31"/>
      <c r="V212" s="31"/>
      <c r="W212" s="31"/>
    </row>
    <row r="213" spans="1:23" ht="13.5" customHeight="1">
      <c r="A213" s="31"/>
      <c r="B213" s="73"/>
      <c r="C213" s="73"/>
      <c r="D213" s="73"/>
      <c r="E213" s="31"/>
      <c r="F213" s="31"/>
      <c r="G213" s="332"/>
      <c r="H213" s="31"/>
      <c r="I213" s="31"/>
      <c r="J213" s="282"/>
      <c r="K213" s="289"/>
      <c r="L213" s="282"/>
      <c r="M213" s="52"/>
      <c r="N213" s="52"/>
      <c r="O213" s="52"/>
      <c r="P213" s="52"/>
      <c r="Q213" s="52"/>
      <c r="R213" s="31"/>
      <c r="S213" s="31"/>
      <c r="T213" s="31"/>
      <c r="U213" s="31"/>
      <c r="V213" s="31"/>
      <c r="W213" s="31"/>
    </row>
    <row r="214" spans="1:23" ht="13.5" customHeight="1">
      <c r="A214" s="31"/>
      <c r="B214" s="73"/>
      <c r="C214" s="73"/>
      <c r="D214" s="73"/>
      <c r="E214" s="31"/>
      <c r="F214" s="31"/>
      <c r="G214" s="332"/>
      <c r="H214" s="31"/>
      <c r="I214" s="31"/>
      <c r="J214" s="282"/>
      <c r="K214" s="289"/>
      <c r="L214" s="282"/>
      <c r="M214" s="52"/>
      <c r="N214" s="52"/>
      <c r="O214" s="52"/>
      <c r="P214" s="52"/>
      <c r="Q214" s="52"/>
      <c r="R214" s="31"/>
      <c r="S214" s="31"/>
      <c r="T214" s="31"/>
      <c r="U214" s="31"/>
      <c r="V214" s="31"/>
      <c r="W214" s="31"/>
    </row>
    <row r="215" spans="1:23" ht="13.5" customHeight="1">
      <c r="A215" s="31"/>
      <c r="B215" s="73"/>
      <c r="C215" s="73"/>
      <c r="D215" s="73"/>
      <c r="E215" s="31"/>
      <c r="F215" s="31"/>
      <c r="G215" s="332"/>
      <c r="H215" s="31"/>
      <c r="I215" s="31"/>
      <c r="J215" s="282"/>
      <c r="K215" s="289"/>
      <c r="L215" s="282"/>
      <c r="M215" s="52"/>
      <c r="N215" s="52"/>
      <c r="O215" s="52"/>
      <c r="P215" s="52"/>
      <c r="Q215" s="52"/>
      <c r="R215" s="31"/>
      <c r="S215" s="31"/>
      <c r="T215" s="31"/>
      <c r="U215" s="31"/>
      <c r="V215" s="31"/>
      <c r="W215" s="31"/>
    </row>
    <row r="216" spans="1:23" ht="13.5" customHeight="1">
      <c r="A216" s="31"/>
      <c r="B216" s="73"/>
      <c r="C216" s="73"/>
      <c r="D216" s="73"/>
      <c r="E216" s="31"/>
      <c r="F216" s="31"/>
      <c r="G216" s="332"/>
      <c r="H216" s="31"/>
      <c r="I216" s="31"/>
      <c r="J216" s="282"/>
      <c r="K216" s="289"/>
      <c r="L216" s="282"/>
      <c r="M216" s="52"/>
      <c r="N216" s="52"/>
      <c r="O216" s="52"/>
      <c r="P216" s="52"/>
      <c r="Q216" s="52"/>
      <c r="R216" s="31"/>
      <c r="S216" s="31"/>
      <c r="T216" s="31"/>
      <c r="U216" s="31"/>
      <c r="V216" s="31"/>
      <c r="W216" s="31"/>
    </row>
    <row r="217" spans="1:23" ht="13.5" customHeight="1">
      <c r="A217" s="31"/>
      <c r="B217" s="73"/>
      <c r="C217" s="73"/>
      <c r="D217" s="73"/>
      <c r="E217" s="31"/>
      <c r="F217" s="31"/>
      <c r="G217" s="332"/>
      <c r="H217" s="31"/>
      <c r="I217" s="31"/>
      <c r="J217" s="282"/>
      <c r="K217" s="289"/>
      <c r="L217" s="282"/>
      <c r="M217" s="52"/>
      <c r="N217" s="52"/>
      <c r="O217" s="52"/>
      <c r="P217" s="52"/>
      <c r="Q217" s="52"/>
      <c r="R217" s="31"/>
      <c r="S217" s="31"/>
      <c r="T217" s="31"/>
      <c r="U217" s="31"/>
      <c r="V217" s="31"/>
      <c r="W217" s="31"/>
    </row>
    <row r="218" spans="1:23" ht="13.5" customHeight="1">
      <c r="A218" s="31"/>
      <c r="B218" s="73"/>
      <c r="C218" s="73"/>
      <c r="D218" s="73"/>
      <c r="E218" s="31"/>
      <c r="F218" s="31"/>
      <c r="G218" s="332"/>
      <c r="H218" s="31"/>
      <c r="I218" s="31"/>
      <c r="J218" s="282"/>
      <c r="K218" s="289"/>
      <c r="L218" s="282"/>
      <c r="M218" s="52"/>
      <c r="N218" s="52"/>
      <c r="O218" s="52"/>
      <c r="P218" s="52"/>
      <c r="Q218" s="52"/>
      <c r="R218" s="31"/>
      <c r="S218" s="31"/>
      <c r="T218" s="31"/>
      <c r="U218" s="31"/>
      <c r="V218" s="31"/>
      <c r="W218" s="31"/>
    </row>
    <row r="219" spans="1:23" ht="13.5" customHeight="1">
      <c r="A219" s="31"/>
      <c r="B219" s="73"/>
      <c r="C219" s="73"/>
      <c r="D219" s="73"/>
      <c r="E219" s="31"/>
      <c r="F219" s="31"/>
      <c r="G219" s="332"/>
      <c r="H219" s="31"/>
      <c r="I219" s="31"/>
      <c r="J219" s="282"/>
      <c r="K219" s="289"/>
      <c r="L219" s="282"/>
      <c r="M219" s="52"/>
      <c r="N219" s="52"/>
      <c r="O219" s="52"/>
      <c r="P219" s="52"/>
      <c r="Q219" s="52"/>
      <c r="R219" s="31"/>
      <c r="S219" s="31"/>
      <c r="T219" s="31"/>
      <c r="U219" s="31"/>
      <c r="V219" s="31"/>
      <c r="W219" s="31"/>
    </row>
    <row r="220" spans="1:23" ht="13.5" customHeight="1">
      <c r="A220" s="31"/>
      <c r="B220" s="73"/>
      <c r="C220" s="73"/>
      <c r="D220" s="73"/>
      <c r="E220" s="31"/>
      <c r="F220" s="31"/>
      <c r="G220" s="332"/>
      <c r="H220" s="31"/>
      <c r="I220" s="31"/>
      <c r="J220" s="282"/>
      <c r="K220" s="289"/>
      <c r="L220" s="282"/>
      <c r="M220" s="52"/>
      <c r="N220" s="52"/>
      <c r="O220" s="52"/>
      <c r="P220" s="52"/>
      <c r="Q220" s="52"/>
      <c r="R220" s="31"/>
      <c r="S220" s="31"/>
      <c r="T220" s="31"/>
      <c r="U220" s="31"/>
      <c r="V220" s="31"/>
      <c r="W220" s="31"/>
    </row>
    <row r="221" spans="1:23" ht="13.5" customHeight="1">
      <c r="A221" s="31"/>
      <c r="B221" s="73"/>
      <c r="C221" s="73"/>
      <c r="D221" s="73"/>
      <c r="E221" s="31"/>
      <c r="F221" s="31"/>
      <c r="G221" s="332"/>
      <c r="H221" s="31"/>
      <c r="I221" s="31"/>
      <c r="J221" s="282"/>
      <c r="K221" s="289"/>
      <c r="L221" s="282"/>
      <c r="M221" s="52"/>
      <c r="N221" s="52"/>
      <c r="O221" s="52"/>
      <c r="P221" s="52"/>
      <c r="Q221" s="52"/>
      <c r="R221" s="31"/>
      <c r="S221" s="31"/>
      <c r="T221" s="31"/>
      <c r="U221" s="31"/>
      <c r="V221" s="31"/>
      <c r="W221" s="31"/>
    </row>
    <row r="222" spans="1:23" ht="13.5" customHeight="1">
      <c r="A222" s="31"/>
      <c r="B222" s="73"/>
      <c r="C222" s="73"/>
      <c r="D222" s="73"/>
      <c r="E222" s="31"/>
      <c r="F222" s="31"/>
      <c r="G222" s="332"/>
      <c r="H222" s="31"/>
      <c r="I222" s="31"/>
      <c r="J222" s="282"/>
      <c r="K222" s="289"/>
      <c r="L222" s="282"/>
      <c r="M222" s="52"/>
      <c r="N222" s="52"/>
      <c r="O222" s="52"/>
      <c r="P222" s="52"/>
      <c r="Q222" s="52"/>
      <c r="R222" s="31"/>
      <c r="S222" s="31"/>
      <c r="T222" s="31"/>
      <c r="U222" s="31"/>
      <c r="V222" s="31"/>
      <c r="W222" s="31"/>
    </row>
    <row r="223" spans="1:23" ht="13.5" customHeight="1">
      <c r="A223" s="31"/>
      <c r="B223" s="73"/>
      <c r="C223" s="73"/>
      <c r="D223" s="73"/>
      <c r="E223" s="31"/>
      <c r="F223" s="31"/>
      <c r="G223" s="332"/>
      <c r="H223" s="31"/>
      <c r="I223" s="31"/>
      <c r="J223" s="282"/>
      <c r="K223" s="289"/>
      <c r="L223" s="282"/>
      <c r="M223" s="52"/>
      <c r="N223" s="52"/>
      <c r="O223" s="52"/>
      <c r="P223" s="52"/>
      <c r="Q223" s="52"/>
      <c r="R223" s="31"/>
      <c r="S223" s="31"/>
      <c r="T223" s="31"/>
      <c r="U223" s="31"/>
      <c r="V223" s="31"/>
      <c r="W223" s="31"/>
    </row>
    <row r="224" spans="1:23" ht="13.5" customHeight="1">
      <c r="A224" s="31"/>
      <c r="B224" s="73"/>
      <c r="C224" s="73"/>
      <c r="D224" s="73"/>
      <c r="E224" s="31"/>
      <c r="F224" s="31"/>
      <c r="G224" s="332"/>
      <c r="H224" s="31"/>
      <c r="I224" s="31"/>
      <c r="J224" s="282"/>
      <c r="K224" s="289"/>
      <c r="L224" s="282"/>
      <c r="M224" s="52"/>
      <c r="N224" s="52"/>
      <c r="O224" s="52"/>
      <c r="P224" s="52"/>
      <c r="Q224" s="52"/>
      <c r="R224" s="31"/>
      <c r="S224" s="31"/>
      <c r="T224" s="31"/>
      <c r="U224" s="31"/>
      <c r="V224" s="31"/>
      <c r="W224" s="31"/>
    </row>
    <row r="225" spans="1:23" ht="13.5" customHeight="1">
      <c r="A225" s="31"/>
      <c r="B225" s="73"/>
      <c r="C225" s="73"/>
      <c r="D225" s="73"/>
      <c r="E225" s="31"/>
      <c r="F225" s="31"/>
      <c r="G225" s="332"/>
      <c r="H225" s="31"/>
      <c r="I225" s="31"/>
      <c r="J225" s="282"/>
      <c r="K225" s="289"/>
      <c r="L225" s="282"/>
      <c r="M225" s="52"/>
      <c r="N225" s="52"/>
      <c r="O225" s="52"/>
      <c r="P225" s="52"/>
      <c r="Q225" s="52"/>
      <c r="R225" s="31"/>
      <c r="S225" s="31"/>
      <c r="T225" s="31"/>
      <c r="U225" s="31"/>
      <c r="V225" s="31"/>
      <c r="W225" s="31"/>
    </row>
    <row r="226" spans="1:23" ht="13.5" customHeight="1">
      <c r="A226" s="31"/>
      <c r="B226" s="73"/>
      <c r="C226" s="73"/>
      <c r="D226" s="73"/>
      <c r="E226" s="31"/>
      <c r="F226" s="31"/>
      <c r="G226" s="332"/>
      <c r="H226" s="31"/>
      <c r="I226" s="31"/>
      <c r="J226" s="282"/>
      <c r="K226" s="289"/>
      <c r="L226" s="282"/>
      <c r="M226" s="52"/>
      <c r="N226" s="52"/>
      <c r="O226" s="52"/>
      <c r="P226" s="52"/>
      <c r="Q226" s="52"/>
      <c r="R226" s="31"/>
      <c r="S226" s="31"/>
      <c r="T226" s="31"/>
      <c r="U226" s="31"/>
      <c r="V226" s="31"/>
      <c r="W226" s="31"/>
    </row>
    <row r="227" spans="1:23" ht="13.5" customHeight="1">
      <c r="A227" s="31"/>
      <c r="B227" s="73"/>
      <c r="C227" s="73"/>
      <c r="D227" s="73"/>
      <c r="E227" s="31"/>
      <c r="F227" s="31"/>
      <c r="G227" s="332"/>
      <c r="H227" s="31"/>
      <c r="I227" s="31"/>
      <c r="J227" s="282"/>
      <c r="K227" s="289"/>
      <c r="L227" s="282"/>
      <c r="M227" s="52"/>
      <c r="N227" s="52"/>
      <c r="O227" s="52"/>
      <c r="P227" s="52"/>
      <c r="Q227" s="52"/>
      <c r="R227" s="31"/>
      <c r="S227" s="31"/>
      <c r="T227" s="31"/>
      <c r="U227" s="31"/>
      <c r="V227" s="31"/>
      <c r="W227" s="31"/>
    </row>
    <row r="228" spans="1:23" ht="13.5" customHeight="1">
      <c r="A228" s="31"/>
      <c r="B228" s="73"/>
      <c r="C228" s="73"/>
      <c r="D228" s="73"/>
      <c r="E228" s="31"/>
      <c r="F228" s="31"/>
      <c r="G228" s="332"/>
      <c r="H228" s="31"/>
      <c r="I228" s="31"/>
      <c r="J228" s="282"/>
      <c r="K228" s="289"/>
      <c r="L228" s="282"/>
      <c r="M228" s="52"/>
      <c r="N228" s="52"/>
      <c r="O228" s="52"/>
      <c r="P228" s="52"/>
      <c r="Q228" s="52"/>
      <c r="R228" s="31"/>
      <c r="S228" s="31"/>
      <c r="T228" s="31"/>
      <c r="U228" s="31"/>
      <c r="V228" s="31"/>
      <c r="W228" s="31"/>
    </row>
    <row r="229" spans="1:23" ht="13.5" customHeight="1">
      <c r="A229" s="31"/>
      <c r="B229" s="73"/>
      <c r="C229" s="73"/>
      <c r="D229" s="73"/>
      <c r="E229" s="31"/>
      <c r="F229" s="31"/>
      <c r="G229" s="332"/>
      <c r="H229" s="31"/>
      <c r="I229" s="31"/>
      <c r="J229" s="282"/>
      <c r="K229" s="289"/>
      <c r="L229" s="282"/>
      <c r="M229" s="52"/>
      <c r="N229" s="52"/>
      <c r="O229" s="52"/>
      <c r="P229" s="52"/>
      <c r="Q229" s="52"/>
      <c r="R229" s="31"/>
      <c r="S229" s="31"/>
      <c r="T229" s="31"/>
      <c r="U229" s="31"/>
      <c r="V229" s="31"/>
      <c r="W229" s="31"/>
    </row>
    <row r="230" spans="1:23" ht="13.5" customHeight="1">
      <c r="A230" s="31"/>
      <c r="B230" s="73"/>
      <c r="C230" s="73"/>
      <c r="D230" s="73"/>
      <c r="E230" s="31"/>
      <c r="F230" s="31"/>
      <c r="G230" s="332"/>
      <c r="H230" s="31"/>
      <c r="I230" s="31"/>
      <c r="J230" s="282"/>
      <c r="K230" s="289"/>
      <c r="L230" s="282"/>
      <c r="M230" s="52"/>
      <c r="N230" s="52"/>
      <c r="O230" s="52"/>
      <c r="P230" s="52"/>
      <c r="Q230" s="52"/>
      <c r="R230" s="31"/>
      <c r="S230" s="31"/>
      <c r="T230" s="31"/>
      <c r="U230" s="31"/>
      <c r="V230" s="31"/>
      <c r="W230" s="31"/>
    </row>
    <row r="231" spans="1:23" ht="13.5" customHeight="1">
      <c r="A231" s="31"/>
      <c r="B231" s="73"/>
      <c r="C231" s="73"/>
      <c r="D231" s="73"/>
      <c r="E231" s="31"/>
      <c r="F231" s="31"/>
      <c r="G231" s="332"/>
      <c r="H231" s="31"/>
      <c r="I231" s="31"/>
      <c r="J231" s="282"/>
      <c r="K231" s="289"/>
      <c r="L231" s="282"/>
      <c r="M231" s="52"/>
      <c r="N231" s="52"/>
      <c r="O231" s="52"/>
      <c r="P231" s="52"/>
      <c r="Q231" s="52"/>
      <c r="R231" s="31"/>
      <c r="S231" s="31"/>
      <c r="T231" s="31"/>
      <c r="U231" s="31"/>
      <c r="V231" s="31"/>
      <c r="W231" s="31"/>
    </row>
    <row r="232" spans="1:23" ht="13.5" customHeight="1">
      <c r="A232" s="31"/>
      <c r="B232" s="73"/>
      <c r="C232" s="73"/>
      <c r="D232" s="73"/>
      <c r="E232" s="31"/>
      <c r="F232" s="31"/>
      <c r="G232" s="332"/>
      <c r="H232" s="31"/>
      <c r="I232" s="31"/>
      <c r="J232" s="282"/>
      <c r="K232" s="289"/>
      <c r="L232" s="282"/>
      <c r="M232" s="52"/>
      <c r="N232" s="52"/>
      <c r="O232" s="52"/>
      <c r="P232" s="52"/>
      <c r="Q232" s="52"/>
      <c r="R232" s="31"/>
      <c r="S232" s="31"/>
      <c r="T232" s="31"/>
      <c r="U232" s="31"/>
      <c r="V232" s="31"/>
      <c r="W232" s="31"/>
    </row>
    <row r="233" spans="1:23" ht="13.5" customHeight="1">
      <c r="A233" s="31"/>
      <c r="B233" s="73"/>
      <c r="C233" s="73"/>
      <c r="D233" s="73"/>
      <c r="E233" s="31"/>
      <c r="F233" s="31"/>
      <c r="G233" s="332"/>
      <c r="H233" s="31"/>
      <c r="I233" s="31"/>
      <c r="J233" s="282"/>
      <c r="K233" s="289"/>
      <c r="L233" s="282"/>
      <c r="M233" s="52"/>
      <c r="N233" s="52"/>
      <c r="O233" s="52"/>
      <c r="P233" s="52"/>
      <c r="Q233" s="52"/>
      <c r="R233" s="31"/>
      <c r="S233" s="31"/>
      <c r="T233" s="31"/>
      <c r="U233" s="31"/>
      <c r="V233" s="31"/>
      <c r="W233" s="31"/>
    </row>
    <row r="234" spans="1:23" ht="13.5" customHeight="1">
      <c r="A234" s="31"/>
      <c r="B234" s="73"/>
      <c r="C234" s="73"/>
      <c r="D234" s="73"/>
      <c r="E234" s="31"/>
      <c r="F234" s="31"/>
      <c r="G234" s="332"/>
      <c r="H234" s="31"/>
      <c r="I234" s="31"/>
      <c r="J234" s="282"/>
      <c r="K234" s="289"/>
      <c r="L234" s="282"/>
      <c r="M234" s="52"/>
      <c r="N234" s="52"/>
      <c r="O234" s="52"/>
      <c r="P234" s="52"/>
      <c r="Q234" s="52"/>
      <c r="R234" s="31"/>
      <c r="S234" s="31"/>
      <c r="T234" s="31"/>
      <c r="U234" s="31"/>
      <c r="V234" s="31"/>
      <c r="W234" s="31"/>
    </row>
    <row r="235" spans="1:23" ht="13.5" customHeight="1">
      <c r="A235" s="31"/>
      <c r="B235" s="73"/>
      <c r="C235" s="73"/>
      <c r="D235" s="73"/>
      <c r="E235" s="31"/>
      <c r="F235" s="31"/>
      <c r="G235" s="332"/>
      <c r="H235" s="31"/>
      <c r="I235" s="31"/>
      <c r="J235" s="282"/>
      <c r="K235" s="289"/>
      <c r="L235" s="282"/>
      <c r="M235" s="52"/>
      <c r="N235" s="52"/>
      <c r="O235" s="52"/>
      <c r="P235" s="52"/>
      <c r="Q235" s="52"/>
      <c r="R235" s="31"/>
      <c r="S235" s="31"/>
      <c r="T235" s="31"/>
      <c r="U235" s="31"/>
      <c r="V235" s="31"/>
      <c r="W235" s="31"/>
    </row>
    <row r="236" spans="1:23" ht="13.5" customHeight="1">
      <c r="A236" s="31"/>
      <c r="B236" s="73"/>
      <c r="C236" s="73"/>
      <c r="D236" s="73"/>
      <c r="E236" s="31"/>
      <c r="F236" s="31"/>
      <c r="G236" s="332"/>
      <c r="H236" s="31"/>
      <c r="I236" s="31"/>
      <c r="J236" s="282"/>
      <c r="K236" s="289"/>
      <c r="L236" s="282"/>
      <c r="M236" s="52"/>
      <c r="N236" s="52"/>
      <c r="O236" s="52"/>
      <c r="P236" s="52"/>
      <c r="Q236" s="52"/>
      <c r="R236" s="31"/>
      <c r="S236" s="31"/>
      <c r="T236" s="31"/>
      <c r="U236" s="31"/>
      <c r="V236" s="31"/>
      <c r="W236" s="31"/>
    </row>
    <row r="237" spans="1:23" ht="13.5" customHeight="1">
      <c r="A237" s="31"/>
      <c r="B237" s="73"/>
      <c r="C237" s="73"/>
      <c r="D237" s="73"/>
      <c r="E237" s="31"/>
      <c r="F237" s="31"/>
      <c r="G237" s="332"/>
      <c r="H237" s="31"/>
      <c r="I237" s="31"/>
      <c r="J237" s="282"/>
      <c r="K237" s="289"/>
      <c r="L237" s="282"/>
      <c r="M237" s="52"/>
      <c r="N237" s="52"/>
      <c r="O237" s="52"/>
      <c r="P237" s="52"/>
      <c r="Q237" s="52"/>
      <c r="R237" s="31"/>
      <c r="S237" s="31"/>
      <c r="T237" s="31"/>
      <c r="U237" s="31"/>
      <c r="V237" s="31"/>
      <c r="W237" s="31"/>
    </row>
    <row r="238" spans="1:23" ht="13.5" customHeight="1">
      <c r="A238" s="31"/>
      <c r="B238" s="73"/>
      <c r="C238" s="73"/>
      <c r="D238" s="73"/>
      <c r="E238" s="31"/>
      <c r="F238" s="31"/>
      <c r="G238" s="332"/>
      <c r="H238" s="31"/>
      <c r="I238" s="31"/>
      <c r="J238" s="282"/>
      <c r="K238" s="289"/>
      <c r="L238" s="282"/>
      <c r="M238" s="52"/>
      <c r="N238" s="52"/>
      <c r="O238" s="52"/>
      <c r="P238" s="52"/>
      <c r="Q238" s="52"/>
      <c r="R238" s="31"/>
      <c r="S238" s="31"/>
      <c r="T238" s="31"/>
      <c r="U238" s="31"/>
      <c r="V238" s="31"/>
      <c r="W238" s="31"/>
    </row>
    <row r="239" spans="1:23" ht="13.5" customHeight="1">
      <c r="A239" s="31"/>
      <c r="B239" s="73"/>
      <c r="C239" s="73"/>
      <c r="D239" s="73"/>
      <c r="E239" s="31"/>
      <c r="F239" s="31"/>
      <c r="G239" s="332"/>
      <c r="H239" s="31"/>
      <c r="I239" s="31"/>
      <c r="J239" s="282"/>
      <c r="K239" s="289"/>
      <c r="L239" s="282"/>
      <c r="M239" s="52"/>
      <c r="N239" s="52"/>
      <c r="O239" s="52"/>
      <c r="P239" s="52"/>
      <c r="Q239" s="52"/>
      <c r="R239" s="31"/>
      <c r="S239" s="31"/>
      <c r="T239" s="31"/>
      <c r="U239" s="31"/>
      <c r="V239" s="31"/>
      <c r="W239" s="31"/>
    </row>
    <row r="240" spans="1:23" ht="13.5" customHeight="1">
      <c r="A240" s="31"/>
      <c r="B240" s="73"/>
      <c r="C240" s="73"/>
      <c r="D240" s="73"/>
      <c r="E240" s="31"/>
      <c r="F240" s="31"/>
      <c r="G240" s="332"/>
      <c r="H240" s="31"/>
      <c r="I240" s="31"/>
      <c r="J240" s="282"/>
      <c r="K240" s="289"/>
      <c r="L240" s="282"/>
      <c r="M240" s="52"/>
      <c r="N240" s="52"/>
      <c r="O240" s="52"/>
      <c r="P240" s="52"/>
      <c r="Q240" s="52"/>
      <c r="R240" s="31"/>
      <c r="S240" s="31"/>
      <c r="T240" s="31"/>
      <c r="U240" s="31"/>
      <c r="V240" s="31"/>
      <c r="W240" s="31"/>
    </row>
    <row r="241" spans="1:23" ht="13.5" customHeight="1">
      <c r="A241" s="31"/>
      <c r="B241" s="73"/>
      <c r="C241" s="73"/>
      <c r="D241" s="73"/>
      <c r="E241" s="31"/>
      <c r="F241" s="31"/>
      <c r="G241" s="332"/>
      <c r="H241" s="31"/>
      <c r="I241" s="31"/>
      <c r="J241" s="282"/>
      <c r="K241" s="289"/>
      <c r="L241" s="282"/>
      <c r="M241" s="52"/>
      <c r="N241" s="52"/>
      <c r="O241" s="52"/>
      <c r="P241" s="52"/>
      <c r="Q241" s="52"/>
      <c r="R241" s="31"/>
      <c r="S241" s="31"/>
      <c r="T241" s="31"/>
      <c r="U241" s="31"/>
      <c r="V241" s="31"/>
      <c r="W241" s="31"/>
    </row>
    <row r="242" spans="1:23" ht="13.5" customHeight="1">
      <c r="A242" s="31"/>
      <c r="B242" s="73"/>
      <c r="C242" s="73"/>
      <c r="D242" s="73"/>
      <c r="E242" s="31"/>
      <c r="F242" s="31"/>
      <c r="G242" s="332"/>
      <c r="H242" s="31"/>
      <c r="I242" s="31"/>
      <c r="J242" s="282"/>
      <c r="K242" s="289"/>
      <c r="L242" s="282"/>
      <c r="M242" s="52"/>
      <c r="N242" s="52"/>
      <c r="O242" s="52"/>
      <c r="P242" s="52"/>
      <c r="Q242" s="52"/>
      <c r="R242" s="31"/>
      <c r="S242" s="31"/>
      <c r="T242" s="31"/>
      <c r="U242" s="31"/>
      <c r="V242" s="31"/>
      <c r="W242" s="31"/>
    </row>
    <row r="243" spans="1:23" ht="13.5" customHeight="1">
      <c r="A243" s="31"/>
      <c r="B243" s="73"/>
      <c r="C243" s="73"/>
      <c r="D243" s="73"/>
      <c r="E243" s="31"/>
      <c r="F243" s="31"/>
      <c r="G243" s="332"/>
      <c r="H243" s="31"/>
      <c r="I243" s="31"/>
      <c r="J243" s="282"/>
      <c r="K243" s="289"/>
      <c r="L243" s="282"/>
      <c r="M243" s="52"/>
      <c r="N243" s="52"/>
      <c r="O243" s="52"/>
      <c r="P243" s="52"/>
      <c r="Q243" s="52"/>
      <c r="R243" s="31"/>
      <c r="S243" s="31"/>
      <c r="T243" s="31"/>
      <c r="U243" s="31"/>
      <c r="V243" s="31"/>
      <c r="W243" s="31"/>
    </row>
    <row r="244" spans="1:23" ht="13.5" customHeight="1">
      <c r="A244" s="31"/>
      <c r="B244" s="73"/>
      <c r="C244" s="73"/>
      <c r="D244" s="73"/>
      <c r="E244" s="31"/>
      <c r="F244" s="31"/>
      <c r="G244" s="332"/>
      <c r="H244" s="31"/>
      <c r="I244" s="31"/>
      <c r="J244" s="282"/>
      <c r="K244" s="289"/>
      <c r="L244" s="282"/>
      <c r="M244" s="52"/>
      <c r="N244" s="52"/>
      <c r="O244" s="52"/>
      <c r="P244" s="52"/>
      <c r="Q244" s="52"/>
      <c r="R244" s="31"/>
      <c r="S244" s="31"/>
      <c r="T244" s="31"/>
      <c r="U244" s="31"/>
      <c r="V244" s="31"/>
      <c r="W244" s="31"/>
    </row>
    <row r="245" spans="1:23" ht="13.5" customHeight="1">
      <c r="A245" s="31"/>
      <c r="B245" s="73"/>
      <c r="C245" s="73"/>
      <c r="D245" s="73"/>
      <c r="E245" s="31"/>
      <c r="F245" s="31"/>
      <c r="G245" s="332"/>
      <c r="H245" s="31"/>
      <c r="I245" s="31"/>
      <c r="J245" s="282"/>
      <c r="K245" s="289"/>
      <c r="L245" s="282"/>
      <c r="M245" s="52"/>
      <c r="N245" s="52"/>
      <c r="O245" s="52"/>
      <c r="P245" s="52"/>
      <c r="Q245" s="52"/>
      <c r="R245" s="31"/>
      <c r="S245" s="31"/>
      <c r="T245" s="31"/>
      <c r="U245" s="31"/>
      <c r="V245" s="31"/>
      <c r="W245" s="31"/>
    </row>
    <row r="246" spans="1:23" ht="13.5" customHeight="1">
      <c r="A246" s="31"/>
      <c r="B246" s="73"/>
      <c r="C246" s="73"/>
      <c r="D246" s="73"/>
      <c r="E246" s="31"/>
      <c r="F246" s="31"/>
      <c r="G246" s="332"/>
      <c r="H246" s="31"/>
      <c r="I246" s="31"/>
      <c r="J246" s="282"/>
      <c r="K246" s="289"/>
      <c r="L246" s="282"/>
      <c r="M246" s="52"/>
      <c r="N246" s="52"/>
      <c r="O246" s="52"/>
      <c r="P246" s="52"/>
      <c r="Q246" s="52"/>
      <c r="R246" s="31"/>
      <c r="S246" s="31"/>
      <c r="T246" s="31"/>
      <c r="U246" s="31"/>
      <c r="V246" s="31"/>
      <c r="W246" s="31"/>
    </row>
    <row r="247" spans="1:23" ht="13.5" customHeight="1">
      <c r="A247" s="31"/>
      <c r="B247" s="73"/>
      <c r="C247" s="73"/>
      <c r="D247" s="73"/>
      <c r="E247" s="31"/>
      <c r="F247" s="31"/>
      <c r="G247" s="332"/>
      <c r="H247" s="31"/>
      <c r="I247" s="31"/>
      <c r="J247" s="282"/>
      <c r="K247" s="289"/>
      <c r="L247" s="282"/>
      <c r="M247" s="52"/>
      <c r="N247" s="52"/>
      <c r="O247" s="52"/>
      <c r="P247" s="52"/>
      <c r="Q247" s="52"/>
      <c r="R247" s="31"/>
      <c r="S247" s="31"/>
      <c r="T247" s="31"/>
      <c r="U247" s="31"/>
      <c r="V247" s="31"/>
      <c r="W247" s="31"/>
    </row>
    <row r="248" spans="1:23" ht="13.5" customHeight="1">
      <c r="A248" s="31"/>
      <c r="B248" s="73"/>
      <c r="C248" s="73"/>
      <c r="D248" s="73"/>
      <c r="E248" s="31"/>
      <c r="F248" s="31"/>
      <c r="G248" s="332"/>
      <c r="H248" s="31"/>
      <c r="I248" s="31"/>
      <c r="J248" s="282"/>
      <c r="K248" s="289"/>
      <c r="L248" s="282"/>
      <c r="M248" s="52"/>
      <c r="N248" s="52"/>
      <c r="O248" s="52"/>
      <c r="P248" s="52"/>
      <c r="Q248" s="52"/>
      <c r="R248" s="31"/>
      <c r="S248" s="31"/>
      <c r="T248" s="31"/>
      <c r="U248" s="31"/>
      <c r="V248" s="31"/>
      <c r="W248" s="31"/>
    </row>
    <row r="249" spans="1:23" ht="13.5" customHeight="1">
      <c r="A249" s="31"/>
      <c r="B249" s="73"/>
      <c r="C249" s="73"/>
      <c r="D249" s="73"/>
      <c r="E249" s="31"/>
      <c r="F249" s="31"/>
      <c r="G249" s="332"/>
      <c r="H249" s="31"/>
      <c r="I249" s="31"/>
      <c r="J249" s="282"/>
      <c r="K249" s="289"/>
      <c r="L249" s="282"/>
      <c r="M249" s="52"/>
      <c r="N249" s="52"/>
      <c r="O249" s="52"/>
      <c r="P249" s="52"/>
      <c r="Q249" s="52"/>
      <c r="R249" s="31"/>
      <c r="S249" s="31"/>
      <c r="T249" s="31"/>
      <c r="U249" s="31"/>
      <c r="V249" s="31"/>
      <c r="W249" s="31"/>
    </row>
    <row r="250" spans="1:23" ht="13.5" customHeight="1">
      <c r="A250" s="31"/>
      <c r="B250" s="73"/>
      <c r="C250" s="73"/>
      <c r="D250" s="73"/>
      <c r="E250" s="31"/>
      <c r="F250" s="31"/>
      <c r="G250" s="332"/>
      <c r="H250" s="31"/>
      <c r="I250" s="31"/>
      <c r="J250" s="282"/>
      <c r="K250" s="289"/>
      <c r="L250" s="282"/>
      <c r="M250" s="52"/>
      <c r="N250" s="52"/>
      <c r="O250" s="52"/>
      <c r="P250" s="52"/>
      <c r="Q250" s="52"/>
      <c r="R250" s="31"/>
      <c r="S250" s="31"/>
      <c r="T250" s="31"/>
      <c r="U250" s="31"/>
      <c r="V250" s="31"/>
      <c r="W250" s="31"/>
    </row>
    <row r="251" spans="1:23" ht="13.5" customHeight="1">
      <c r="A251" s="31"/>
      <c r="B251" s="73"/>
      <c r="C251" s="73"/>
      <c r="D251" s="73"/>
      <c r="E251" s="31"/>
      <c r="F251" s="31"/>
      <c r="G251" s="332"/>
      <c r="H251" s="31"/>
      <c r="I251" s="31"/>
      <c r="J251" s="282"/>
      <c r="K251" s="289"/>
      <c r="L251" s="282"/>
      <c r="M251" s="52"/>
      <c r="N251" s="52"/>
      <c r="O251" s="52"/>
      <c r="P251" s="52"/>
      <c r="Q251" s="52"/>
      <c r="R251" s="31"/>
      <c r="S251" s="31"/>
      <c r="T251" s="31"/>
      <c r="U251" s="31"/>
      <c r="V251" s="31"/>
      <c r="W251" s="31"/>
    </row>
    <row r="252" spans="1:23" ht="13.5" customHeight="1">
      <c r="A252" s="31"/>
      <c r="B252" s="73"/>
      <c r="C252" s="73"/>
      <c r="D252" s="73"/>
      <c r="E252" s="31"/>
      <c r="F252" s="31"/>
      <c r="G252" s="332"/>
      <c r="H252" s="31"/>
      <c r="I252" s="31"/>
      <c r="J252" s="282"/>
      <c r="K252" s="289"/>
      <c r="L252" s="282"/>
      <c r="M252" s="52"/>
      <c r="N252" s="52"/>
      <c r="O252" s="52"/>
      <c r="P252" s="52"/>
      <c r="Q252" s="52"/>
      <c r="R252" s="31"/>
      <c r="S252" s="31"/>
      <c r="T252" s="31"/>
      <c r="U252" s="31"/>
      <c r="V252" s="31"/>
      <c r="W252" s="31"/>
    </row>
    <row r="253" spans="1:23" ht="13.5" customHeight="1">
      <c r="A253" s="31"/>
      <c r="B253" s="73"/>
      <c r="C253" s="73"/>
      <c r="D253" s="73"/>
      <c r="E253" s="31"/>
      <c r="F253" s="31"/>
      <c r="G253" s="332"/>
      <c r="H253" s="31"/>
      <c r="I253" s="31"/>
      <c r="J253" s="282"/>
      <c r="K253" s="289"/>
      <c r="L253" s="282"/>
      <c r="M253" s="52"/>
      <c r="N253" s="52"/>
      <c r="O253" s="52"/>
      <c r="P253" s="52"/>
      <c r="Q253" s="52"/>
      <c r="R253" s="31"/>
      <c r="S253" s="31"/>
      <c r="T253" s="31"/>
      <c r="U253" s="31"/>
      <c r="V253" s="31"/>
      <c r="W253" s="31"/>
    </row>
    <row r="254" spans="1:23" ht="13.5" customHeight="1">
      <c r="A254" s="31"/>
      <c r="B254" s="73"/>
      <c r="C254" s="73"/>
      <c r="D254" s="73"/>
      <c r="E254" s="31"/>
      <c r="F254" s="31"/>
      <c r="G254" s="332"/>
      <c r="H254" s="31"/>
      <c r="I254" s="31"/>
      <c r="J254" s="282"/>
      <c r="K254" s="289"/>
      <c r="L254" s="282"/>
      <c r="M254" s="52"/>
      <c r="N254" s="52"/>
      <c r="O254" s="52"/>
      <c r="P254" s="52"/>
      <c r="Q254" s="52"/>
      <c r="R254" s="31"/>
      <c r="S254" s="31"/>
      <c r="T254" s="31"/>
      <c r="U254" s="31"/>
      <c r="V254" s="31"/>
      <c r="W254" s="31"/>
    </row>
    <row r="255" spans="1:23" ht="13.5" customHeight="1">
      <c r="A255" s="31"/>
      <c r="B255" s="73"/>
      <c r="C255" s="73"/>
      <c r="D255" s="73"/>
      <c r="E255" s="31"/>
      <c r="F255" s="31"/>
      <c r="G255" s="332"/>
      <c r="H255" s="31"/>
      <c r="I255" s="31"/>
      <c r="J255" s="282"/>
      <c r="K255" s="289"/>
      <c r="L255" s="282"/>
      <c r="M255" s="52"/>
      <c r="N255" s="52"/>
      <c r="O255" s="52"/>
      <c r="P255" s="52"/>
      <c r="Q255" s="52"/>
      <c r="R255" s="31"/>
      <c r="S255" s="31"/>
      <c r="T255" s="31"/>
      <c r="U255" s="31"/>
      <c r="V255" s="31"/>
      <c r="W255" s="31"/>
    </row>
    <row r="256" spans="1:23" ht="13.5" customHeight="1">
      <c r="A256" s="31"/>
      <c r="B256" s="73"/>
      <c r="C256" s="73"/>
      <c r="D256" s="73"/>
      <c r="E256" s="31"/>
      <c r="F256" s="31"/>
      <c r="G256" s="332"/>
      <c r="H256" s="31"/>
      <c r="I256" s="31"/>
      <c r="J256" s="282"/>
      <c r="K256" s="289"/>
      <c r="L256" s="282"/>
      <c r="M256" s="52"/>
      <c r="N256" s="52"/>
      <c r="O256" s="52"/>
      <c r="P256" s="52"/>
      <c r="Q256" s="52"/>
      <c r="R256" s="31"/>
      <c r="S256" s="31"/>
      <c r="T256" s="31"/>
      <c r="U256" s="31"/>
      <c r="V256" s="31"/>
      <c r="W256" s="31"/>
    </row>
    <row r="257" spans="1:23" ht="13.5" customHeight="1">
      <c r="A257" s="31"/>
      <c r="B257" s="73"/>
      <c r="C257" s="73"/>
      <c r="D257" s="73"/>
      <c r="E257" s="31"/>
      <c r="F257" s="31"/>
      <c r="G257" s="332"/>
      <c r="H257" s="31"/>
      <c r="I257" s="31"/>
      <c r="J257" s="282"/>
      <c r="K257" s="289"/>
      <c r="L257" s="282"/>
      <c r="M257" s="52"/>
      <c r="N257" s="52"/>
      <c r="O257" s="52"/>
      <c r="P257" s="52"/>
      <c r="Q257" s="52"/>
      <c r="R257" s="31"/>
      <c r="S257" s="31"/>
      <c r="T257" s="31"/>
      <c r="U257" s="31"/>
      <c r="V257" s="31"/>
      <c r="W257" s="31"/>
    </row>
    <row r="258" spans="1:23" ht="13.5" customHeight="1">
      <c r="A258" s="31"/>
      <c r="B258" s="73"/>
      <c r="C258" s="73"/>
      <c r="D258" s="73"/>
      <c r="E258" s="31"/>
      <c r="F258" s="31"/>
      <c r="G258" s="332"/>
      <c r="H258" s="31"/>
      <c r="I258" s="31"/>
      <c r="J258" s="282"/>
      <c r="K258" s="289"/>
      <c r="L258" s="282"/>
      <c r="M258" s="52"/>
      <c r="N258" s="52"/>
      <c r="O258" s="52"/>
      <c r="P258" s="52"/>
      <c r="Q258" s="52"/>
      <c r="R258" s="31"/>
      <c r="S258" s="31"/>
      <c r="T258" s="31"/>
      <c r="U258" s="31"/>
      <c r="V258" s="31"/>
      <c r="W258" s="31"/>
    </row>
    <row r="259" spans="1:23" ht="13.5" customHeight="1">
      <c r="A259" s="31"/>
      <c r="B259" s="73"/>
      <c r="C259" s="73"/>
      <c r="D259" s="73"/>
      <c r="E259" s="31"/>
      <c r="F259" s="31"/>
      <c r="G259" s="332"/>
      <c r="H259" s="31"/>
      <c r="I259" s="31"/>
      <c r="J259" s="282"/>
      <c r="K259" s="289"/>
      <c r="L259" s="282"/>
      <c r="M259" s="52"/>
      <c r="N259" s="52"/>
      <c r="O259" s="52"/>
      <c r="P259" s="52"/>
      <c r="Q259" s="52"/>
      <c r="R259" s="31"/>
      <c r="S259" s="31"/>
      <c r="T259" s="31"/>
      <c r="U259" s="31"/>
      <c r="V259" s="31"/>
      <c r="W259" s="31"/>
    </row>
    <row r="260" spans="1:23" ht="13.5" customHeight="1">
      <c r="A260" s="31"/>
      <c r="B260" s="73"/>
      <c r="C260" s="73"/>
      <c r="D260" s="73"/>
      <c r="E260" s="31"/>
      <c r="F260" s="31"/>
      <c r="G260" s="332"/>
      <c r="H260" s="31"/>
      <c r="I260" s="31"/>
      <c r="J260" s="282"/>
      <c r="K260" s="289"/>
      <c r="L260" s="282"/>
      <c r="M260" s="52"/>
      <c r="N260" s="52"/>
      <c r="O260" s="52"/>
      <c r="P260" s="52"/>
      <c r="Q260" s="52"/>
      <c r="R260" s="31"/>
      <c r="S260" s="31"/>
      <c r="T260" s="31"/>
      <c r="U260" s="31"/>
      <c r="V260" s="31"/>
      <c r="W260" s="31"/>
    </row>
    <row r="261" spans="1:23" ht="13.5" customHeight="1">
      <c r="A261" s="31"/>
      <c r="B261" s="73"/>
      <c r="C261" s="73"/>
      <c r="D261" s="73"/>
      <c r="E261" s="31"/>
      <c r="F261" s="31"/>
      <c r="G261" s="332"/>
      <c r="H261" s="31"/>
      <c r="I261" s="31"/>
      <c r="J261" s="282"/>
      <c r="K261" s="289"/>
      <c r="L261" s="282"/>
      <c r="M261" s="52"/>
      <c r="N261" s="52"/>
      <c r="O261" s="52"/>
      <c r="P261" s="52"/>
      <c r="Q261" s="52"/>
      <c r="R261" s="31"/>
      <c r="S261" s="31"/>
      <c r="T261" s="31"/>
      <c r="U261" s="31"/>
      <c r="V261" s="31"/>
      <c r="W261" s="31"/>
    </row>
    <row r="262" spans="1:23" ht="13.5" customHeight="1">
      <c r="A262" s="31"/>
      <c r="B262" s="73"/>
      <c r="C262" s="73"/>
      <c r="D262" s="73"/>
      <c r="E262" s="31"/>
      <c r="F262" s="31"/>
      <c r="G262" s="332"/>
      <c r="H262" s="31"/>
      <c r="I262" s="31"/>
      <c r="J262" s="282"/>
      <c r="K262" s="289"/>
      <c r="L262" s="282"/>
      <c r="M262" s="52"/>
      <c r="N262" s="52"/>
      <c r="O262" s="52"/>
      <c r="P262" s="52"/>
      <c r="Q262" s="52"/>
      <c r="R262" s="31"/>
      <c r="S262" s="31"/>
      <c r="T262" s="31"/>
      <c r="U262" s="31"/>
      <c r="V262" s="31"/>
      <c r="W262" s="31"/>
    </row>
    <row r="263" spans="1:23" ht="13.5" customHeight="1">
      <c r="A263" s="31"/>
      <c r="B263" s="73"/>
      <c r="C263" s="73"/>
      <c r="D263" s="73"/>
      <c r="E263" s="31"/>
      <c r="F263" s="31"/>
      <c r="G263" s="332"/>
      <c r="H263" s="31"/>
      <c r="I263" s="31"/>
      <c r="J263" s="282"/>
      <c r="K263" s="289"/>
      <c r="L263" s="282"/>
      <c r="M263" s="52"/>
      <c r="N263" s="52"/>
      <c r="O263" s="52"/>
      <c r="P263" s="52"/>
      <c r="Q263" s="52"/>
      <c r="R263" s="31"/>
      <c r="S263" s="31"/>
      <c r="T263" s="31"/>
      <c r="U263" s="31"/>
      <c r="V263" s="31"/>
      <c r="W263" s="31"/>
    </row>
    <row r="264" spans="1:23" ht="13.5" customHeight="1">
      <c r="A264" s="31"/>
      <c r="B264" s="73"/>
      <c r="C264" s="73"/>
      <c r="D264" s="73"/>
      <c r="E264" s="31"/>
      <c r="F264" s="31"/>
      <c r="G264" s="332"/>
      <c r="H264" s="31"/>
      <c r="I264" s="31"/>
      <c r="J264" s="282"/>
      <c r="K264" s="289"/>
      <c r="L264" s="282"/>
      <c r="M264" s="52"/>
      <c r="N264" s="52"/>
      <c r="O264" s="52"/>
      <c r="P264" s="52"/>
      <c r="Q264" s="52"/>
      <c r="R264" s="31"/>
      <c r="S264" s="31"/>
      <c r="T264" s="31"/>
      <c r="U264" s="31"/>
      <c r="V264" s="31"/>
      <c r="W264" s="31"/>
    </row>
    <row r="265" spans="1:23" ht="13.5" customHeight="1">
      <c r="A265" s="31"/>
      <c r="B265" s="73"/>
      <c r="C265" s="73"/>
      <c r="D265" s="73"/>
      <c r="E265" s="31"/>
      <c r="F265" s="31"/>
      <c r="G265" s="332"/>
      <c r="H265" s="31"/>
      <c r="I265" s="31"/>
      <c r="J265" s="282"/>
      <c r="K265" s="289"/>
      <c r="L265" s="282"/>
      <c r="M265" s="52"/>
      <c r="N265" s="52"/>
      <c r="O265" s="52"/>
      <c r="P265" s="52"/>
      <c r="Q265" s="52"/>
      <c r="R265" s="31"/>
      <c r="S265" s="31"/>
      <c r="T265" s="31"/>
      <c r="U265" s="31"/>
      <c r="V265" s="31"/>
      <c r="W265" s="31"/>
    </row>
    <row r="266" spans="1:23" ht="13.5" customHeight="1">
      <c r="A266" s="31"/>
      <c r="B266" s="73"/>
      <c r="C266" s="73"/>
      <c r="D266" s="73"/>
      <c r="E266" s="31"/>
      <c r="F266" s="31"/>
      <c r="G266" s="332"/>
      <c r="H266" s="31"/>
      <c r="I266" s="31"/>
      <c r="J266" s="282"/>
      <c r="K266" s="289"/>
      <c r="L266" s="282"/>
      <c r="M266" s="52"/>
      <c r="N266" s="52"/>
      <c r="O266" s="52"/>
      <c r="P266" s="52"/>
      <c r="Q266" s="52"/>
      <c r="R266" s="31"/>
      <c r="S266" s="31"/>
      <c r="T266" s="31"/>
      <c r="U266" s="31"/>
      <c r="V266" s="31"/>
      <c r="W266" s="31"/>
    </row>
    <row r="267" spans="1:23" ht="13.5" customHeight="1">
      <c r="A267" s="31"/>
      <c r="B267" s="73"/>
      <c r="C267" s="73"/>
      <c r="D267" s="73"/>
      <c r="E267" s="31"/>
      <c r="F267" s="31"/>
      <c r="G267" s="332"/>
      <c r="H267" s="31"/>
      <c r="I267" s="31"/>
      <c r="J267" s="282"/>
      <c r="K267" s="289"/>
      <c r="L267" s="282"/>
      <c r="M267" s="52"/>
      <c r="N267" s="52"/>
      <c r="O267" s="52"/>
      <c r="P267" s="52"/>
      <c r="Q267" s="52"/>
      <c r="R267" s="31"/>
      <c r="S267" s="31"/>
      <c r="T267" s="31"/>
      <c r="U267" s="31"/>
      <c r="V267" s="31"/>
      <c r="W267" s="31"/>
    </row>
    <row r="268" spans="1:23" ht="13.5" customHeight="1">
      <c r="A268" s="31"/>
      <c r="B268" s="73"/>
      <c r="C268" s="73"/>
      <c r="D268" s="73"/>
      <c r="E268" s="31"/>
      <c r="F268" s="31"/>
      <c r="G268" s="332"/>
      <c r="H268" s="31"/>
      <c r="I268" s="31"/>
      <c r="J268" s="282"/>
      <c r="K268" s="289"/>
      <c r="L268" s="282"/>
      <c r="M268" s="52"/>
      <c r="N268" s="52"/>
      <c r="O268" s="52"/>
      <c r="P268" s="52"/>
      <c r="Q268" s="52"/>
      <c r="R268" s="31"/>
      <c r="S268" s="31"/>
      <c r="T268" s="31"/>
      <c r="U268" s="31"/>
      <c r="V268" s="31"/>
      <c r="W268" s="31"/>
    </row>
    <row r="269" spans="1:23" ht="13.5" customHeight="1">
      <c r="A269" s="31"/>
      <c r="B269" s="73"/>
      <c r="C269" s="73"/>
      <c r="D269" s="73"/>
      <c r="E269" s="31"/>
      <c r="F269" s="31"/>
      <c r="G269" s="332"/>
      <c r="H269" s="31"/>
      <c r="I269" s="31"/>
      <c r="J269" s="282"/>
      <c r="K269" s="289"/>
      <c r="L269" s="282"/>
      <c r="M269" s="52"/>
      <c r="N269" s="52"/>
      <c r="O269" s="52"/>
      <c r="P269" s="52"/>
      <c r="Q269" s="52"/>
      <c r="R269" s="31"/>
      <c r="S269" s="31"/>
      <c r="T269" s="31"/>
      <c r="U269" s="31"/>
      <c r="V269" s="31"/>
      <c r="W269" s="31"/>
    </row>
    <row r="270" spans="1:23" ht="13.5" customHeight="1">
      <c r="A270" s="31"/>
      <c r="B270" s="73"/>
      <c r="C270" s="73"/>
      <c r="D270" s="73"/>
      <c r="E270" s="31"/>
      <c r="F270" s="31"/>
      <c r="G270" s="332"/>
      <c r="H270" s="31"/>
      <c r="I270" s="31"/>
      <c r="J270" s="282"/>
      <c r="K270" s="289"/>
      <c r="L270" s="282"/>
      <c r="M270" s="52"/>
      <c r="N270" s="52"/>
      <c r="O270" s="52"/>
      <c r="P270" s="52"/>
      <c r="Q270" s="52"/>
      <c r="R270" s="31"/>
      <c r="S270" s="31"/>
      <c r="T270" s="31"/>
      <c r="U270" s="31"/>
      <c r="V270" s="31"/>
      <c r="W270" s="31"/>
    </row>
    <row r="271" spans="1:23" ht="13.5" customHeight="1">
      <c r="A271" s="31"/>
      <c r="B271" s="73"/>
      <c r="C271" s="73"/>
      <c r="D271" s="73"/>
      <c r="E271" s="31"/>
      <c r="F271" s="31"/>
      <c r="G271" s="332"/>
      <c r="H271" s="31"/>
      <c r="I271" s="31"/>
      <c r="J271" s="282"/>
      <c r="K271" s="289"/>
      <c r="L271" s="282"/>
      <c r="M271" s="52"/>
      <c r="N271" s="52"/>
      <c r="O271" s="52"/>
      <c r="P271" s="52"/>
      <c r="Q271" s="52"/>
      <c r="R271" s="31"/>
      <c r="S271" s="31"/>
      <c r="T271" s="31"/>
      <c r="U271" s="31"/>
      <c r="V271" s="31"/>
      <c r="W271" s="31"/>
    </row>
    <row r="272" spans="1:23" ht="13.5" customHeight="1">
      <c r="A272" s="31"/>
      <c r="B272" s="73"/>
      <c r="C272" s="73"/>
      <c r="D272" s="73"/>
      <c r="E272" s="31"/>
      <c r="F272" s="31"/>
      <c r="G272" s="332"/>
      <c r="H272" s="31"/>
      <c r="I272" s="31"/>
      <c r="J272" s="282"/>
      <c r="K272" s="289"/>
      <c r="L272" s="282"/>
      <c r="M272" s="52"/>
      <c r="N272" s="52"/>
      <c r="O272" s="52"/>
      <c r="P272" s="52"/>
      <c r="Q272" s="52"/>
      <c r="R272" s="31"/>
      <c r="S272" s="31"/>
      <c r="T272" s="31"/>
      <c r="U272" s="31"/>
      <c r="V272" s="31"/>
      <c r="W272" s="31"/>
    </row>
    <row r="273" spans="1:23" ht="13.5" customHeight="1">
      <c r="A273" s="31"/>
      <c r="B273" s="73"/>
      <c r="C273" s="73"/>
      <c r="D273" s="73"/>
      <c r="E273" s="31"/>
      <c r="F273" s="31"/>
      <c r="G273" s="332"/>
      <c r="H273" s="31"/>
      <c r="I273" s="31"/>
      <c r="J273" s="282"/>
      <c r="K273" s="289"/>
      <c r="L273" s="282"/>
      <c r="M273" s="52"/>
      <c r="N273" s="52"/>
      <c r="O273" s="52"/>
      <c r="P273" s="52"/>
      <c r="Q273" s="52"/>
      <c r="R273" s="31"/>
      <c r="S273" s="31"/>
      <c r="T273" s="31"/>
      <c r="U273" s="31"/>
      <c r="V273" s="31"/>
      <c r="W273" s="31"/>
    </row>
    <row r="274" spans="1:23" ht="13.5" customHeight="1">
      <c r="A274" s="31"/>
      <c r="B274" s="73"/>
      <c r="C274" s="73"/>
      <c r="D274" s="73"/>
      <c r="E274" s="31"/>
      <c r="F274" s="31"/>
      <c r="G274" s="332"/>
      <c r="H274" s="31"/>
      <c r="I274" s="31"/>
      <c r="J274" s="282"/>
      <c r="K274" s="289"/>
      <c r="L274" s="282"/>
      <c r="M274" s="52"/>
      <c r="N274" s="52"/>
      <c r="O274" s="52"/>
      <c r="P274" s="52"/>
      <c r="Q274" s="52"/>
      <c r="R274" s="31"/>
      <c r="S274" s="31"/>
      <c r="T274" s="31"/>
      <c r="U274" s="31"/>
      <c r="V274" s="31"/>
      <c r="W274" s="31"/>
    </row>
    <row r="275" spans="1:23" ht="13.5" customHeight="1">
      <c r="A275" s="31"/>
      <c r="B275" s="73"/>
      <c r="C275" s="73"/>
      <c r="D275" s="73"/>
      <c r="E275" s="31"/>
      <c r="F275" s="31"/>
      <c r="G275" s="332"/>
      <c r="H275" s="31"/>
      <c r="I275" s="31"/>
      <c r="J275" s="282"/>
      <c r="K275" s="289"/>
      <c r="L275" s="282"/>
      <c r="M275" s="52"/>
      <c r="N275" s="52"/>
      <c r="O275" s="52"/>
      <c r="P275" s="52"/>
      <c r="Q275" s="52"/>
      <c r="R275" s="31"/>
      <c r="S275" s="31"/>
      <c r="T275" s="31"/>
      <c r="U275" s="31"/>
      <c r="V275" s="31"/>
      <c r="W275" s="31"/>
    </row>
    <row r="276" spans="1:23" ht="13.5" customHeight="1">
      <c r="A276" s="31"/>
      <c r="B276" s="73"/>
      <c r="C276" s="73"/>
      <c r="D276" s="73"/>
      <c r="E276" s="31"/>
      <c r="F276" s="31"/>
      <c r="G276" s="332"/>
      <c r="H276" s="31"/>
      <c r="I276" s="31"/>
      <c r="J276" s="282"/>
      <c r="K276" s="289"/>
      <c r="L276" s="282"/>
      <c r="M276" s="52"/>
      <c r="N276" s="52"/>
      <c r="O276" s="52"/>
      <c r="P276" s="52"/>
      <c r="Q276" s="52"/>
      <c r="R276" s="31"/>
      <c r="S276" s="31"/>
      <c r="T276" s="31"/>
      <c r="U276" s="31"/>
      <c r="V276" s="31"/>
      <c r="W276" s="31"/>
    </row>
    <row r="277" spans="1:23" ht="13.5" customHeight="1">
      <c r="A277" s="31"/>
      <c r="B277" s="73"/>
      <c r="C277" s="73"/>
      <c r="D277" s="73"/>
      <c r="E277" s="31"/>
      <c r="F277" s="31"/>
      <c r="G277" s="332"/>
      <c r="H277" s="31"/>
      <c r="I277" s="31"/>
      <c r="J277" s="282"/>
      <c r="K277" s="289"/>
      <c r="L277" s="282"/>
      <c r="M277" s="52"/>
      <c r="N277" s="52"/>
      <c r="O277" s="52"/>
      <c r="P277" s="52"/>
      <c r="Q277" s="52"/>
      <c r="R277" s="31"/>
      <c r="S277" s="31"/>
      <c r="T277" s="31"/>
      <c r="U277" s="31"/>
      <c r="V277" s="31"/>
      <c r="W277" s="31"/>
    </row>
    <row r="278" spans="1:23" ht="13.5" customHeight="1">
      <c r="A278" s="31"/>
      <c r="B278" s="73"/>
      <c r="C278" s="73"/>
      <c r="D278" s="73"/>
      <c r="E278" s="31"/>
      <c r="F278" s="31"/>
      <c r="G278" s="332"/>
      <c r="H278" s="31"/>
      <c r="I278" s="31"/>
      <c r="J278" s="282"/>
      <c r="K278" s="289"/>
      <c r="L278" s="282"/>
      <c r="M278" s="52"/>
      <c r="N278" s="52"/>
      <c r="O278" s="52"/>
      <c r="P278" s="52"/>
      <c r="Q278" s="52"/>
      <c r="R278" s="31"/>
      <c r="S278" s="31"/>
      <c r="T278" s="31"/>
      <c r="U278" s="31"/>
      <c r="V278" s="31"/>
      <c r="W278" s="31"/>
    </row>
    <row r="279" spans="1:23" ht="13.5" customHeight="1">
      <c r="A279" s="31"/>
      <c r="B279" s="73"/>
      <c r="C279" s="73"/>
      <c r="D279" s="73"/>
      <c r="E279" s="31"/>
      <c r="F279" s="31"/>
      <c r="G279" s="332"/>
      <c r="H279" s="31"/>
      <c r="I279" s="31"/>
      <c r="J279" s="282"/>
      <c r="K279" s="289"/>
      <c r="L279" s="282"/>
      <c r="M279" s="52"/>
      <c r="N279" s="52"/>
      <c r="O279" s="52"/>
      <c r="P279" s="52"/>
      <c r="Q279" s="52"/>
      <c r="R279" s="31"/>
      <c r="S279" s="31"/>
      <c r="T279" s="31"/>
      <c r="U279" s="31"/>
      <c r="V279" s="31"/>
      <c r="W279" s="31"/>
    </row>
    <row r="280" spans="1:23" ht="13.5" customHeight="1">
      <c r="A280" s="31"/>
      <c r="B280" s="73"/>
      <c r="C280" s="73"/>
      <c r="D280" s="73"/>
      <c r="E280" s="31"/>
      <c r="F280" s="31"/>
      <c r="G280" s="332"/>
      <c r="H280" s="31"/>
      <c r="I280" s="31"/>
      <c r="J280" s="282"/>
      <c r="K280" s="289"/>
      <c r="L280" s="282"/>
      <c r="M280" s="52"/>
      <c r="N280" s="52"/>
      <c r="O280" s="52"/>
      <c r="P280" s="52"/>
      <c r="Q280" s="52"/>
      <c r="R280" s="31"/>
      <c r="S280" s="31"/>
      <c r="T280" s="31"/>
      <c r="U280" s="31"/>
      <c r="V280" s="31"/>
      <c r="W280" s="31"/>
    </row>
    <row r="281" spans="1:23" ht="13.5" customHeight="1">
      <c r="A281" s="31"/>
      <c r="B281" s="73"/>
      <c r="C281" s="73"/>
      <c r="D281" s="73"/>
      <c r="E281" s="31"/>
      <c r="F281" s="31"/>
      <c r="G281" s="332"/>
      <c r="H281" s="31"/>
      <c r="I281" s="31"/>
      <c r="J281" s="282"/>
      <c r="K281" s="289"/>
      <c r="L281" s="282"/>
      <c r="M281" s="52"/>
      <c r="N281" s="52"/>
      <c r="O281" s="52"/>
      <c r="P281" s="52"/>
      <c r="Q281" s="52"/>
      <c r="R281" s="31"/>
      <c r="S281" s="31"/>
      <c r="T281" s="31"/>
      <c r="U281" s="31"/>
      <c r="V281" s="31"/>
      <c r="W281" s="31"/>
    </row>
    <row r="282" spans="1:23" ht="13.5" customHeight="1">
      <c r="A282" s="31"/>
      <c r="B282" s="73"/>
      <c r="C282" s="73"/>
      <c r="D282" s="73"/>
      <c r="E282" s="31"/>
      <c r="F282" s="31"/>
      <c r="G282" s="332"/>
      <c r="H282" s="31"/>
      <c r="I282" s="31"/>
      <c r="J282" s="282"/>
      <c r="K282" s="289"/>
      <c r="L282" s="282"/>
      <c r="M282" s="52"/>
      <c r="N282" s="52"/>
      <c r="O282" s="52"/>
      <c r="P282" s="52"/>
      <c r="Q282" s="52"/>
      <c r="R282" s="31"/>
      <c r="S282" s="31"/>
      <c r="T282" s="31"/>
      <c r="U282" s="31"/>
      <c r="V282" s="31"/>
      <c r="W282" s="31"/>
    </row>
    <row r="283" spans="1:23" ht="13.5" customHeight="1">
      <c r="A283" s="31"/>
      <c r="B283" s="73"/>
      <c r="C283" s="73"/>
      <c r="D283" s="73"/>
      <c r="E283" s="31"/>
      <c r="F283" s="31"/>
      <c r="G283" s="332"/>
      <c r="H283" s="31"/>
      <c r="I283" s="31"/>
      <c r="J283" s="282"/>
      <c r="K283" s="289"/>
      <c r="L283" s="282"/>
      <c r="M283" s="52"/>
      <c r="N283" s="52"/>
      <c r="O283" s="52"/>
      <c r="P283" s="52"/>
      <c r="Q283" s="52"/>
      <c r="R283" s="31"/>
      <c r="S283" s="31"/>
      <c r="T283" s="31"/>
      <c r="U283" s="31"/>
      <c r="V283" s="31"/>
      <c r="W283" s="31"/>
    </row>
    <row r="284" spans="1:23" ht="13.5" customHeight="1">
      <c r="A284" s="31"/>
      <c r="B284" s="73"/>
      <c r="C284" s="73"/>
      <c r="D284" s="73"/>
      <c r="E284" s="31"/>
      <c r="F284" s="31"/>
      <c r="G284" s="332"/>
      <c r="H284" s="31"/>
      <c r="I284" s="31"/>
      <c r="J284" s="282"/>
      <c r="K284" s="289"/>
      <c r="L284" s="282"/>
      <c r="M284" s="52"/>
      <c r="N284" s="52"/>
      <c r="O284" s="52"/>
      <c r="P284" s="52"/>
      <c r="Q284" s="52"/>
      <c r="R284" s="31"/>
      <c r="S284" s="31"/>
      <c r="T284" s="31"/>
      <c r="U284" s="31"/>
      <c r="V284" s="31"/>
      <c r="W284" s="31"/>
    </row>
    <row r="285" spans="1:23" ht="13.5" customHeight="1">
      <c r="A285" s="31"/>
      <c r="B285" s="73"/>
      <c r="C285" s="73"/>
      <c r="D285" s="73"/>
      <c r="E285" s="31"/>
      <c r="F285" s="31"/>
      <c r="G285" s="332"/>
      <c r="H285" s="31"/>
      <c r="I285" s="31"/>
      <c r="J285" s="282"/>
      <c r="K285" s="289"/>
      <c r="L285" s="282"/>
      <c r="M285" s="52"/>
      <c r="N285" s="52"/>
      <c r="O285" s="52"/>
      <c r="P285" s="52"/>
      <c r="Q285" s="52"/>
      <c r="R285" s="31"/>
      <c r="S285" s="31"/>
      <c r="T285" s="31"/>
      <c r="U285" s="31"/>
      <c r="V285" s="31"/>
      <c r="W285" s="31"/>
    </row>
    <row r="286" spans="1:23" ht="13.5" customHeight="1">
      <c r="A286" s="31"/>
      <c r="B286" s="73"/>
      <c r="C286" s="73"/>
      <c r="D286" s="73"/>
      <c r="E286" s="31"/>
      <c r="F286" s="31"/>
      <c r="G286" s="332"/>
      <c r="H286" s="31"/>
      <c r="I286" s="31"/>
      <c r="J286" s="282"/>
      <c r="K286" s="289"/>
      <c r="L286" s="282"/>
      <c r="M286" s="52"/>
      <c r="N286" s="52"/>
      <c r="O286" s="52"/>
      <c r="P286" s="52"/>
      <c r="Q286" s="52"/>
      <c r="R286" s="31"/>
      <c r="S286" s="31"/>
      <c r="T286" s="31"/>
      <c r="U286" s="31"/>
      <c r="V286" s="31"/>
      <c r="W286" s="31"/>
    </row>
    <row r="287" spans="1:23" ht="13.5" customHeight="1">
      <c r="A287" s="31"/>
      <c r="B287" s="73"/>
      <c r="C287" s="73"/>
      <c r="D287" s="73"/>
      <c r="E287" s="31"/>
      <c r="F287" s="31"/>
      <c r="G287" s="332"/>
      <c r="H287" s="31"/>
      <c r="I287" s="31"/>
      <c r="J287" s="282"/>
      <c r="K287" s="289"/>
      <c r="L287" s="282"/>
      <c r="M287" s="52"/>
      <c r="N287" s="52"/>
      <c r="O287" s="52"/>
      <c r="P287" s="52"/>
      <c r="Q287" s="52"/>
      <c r="R287" s="31"/>
      <c r="S287" s="31"/>
      <c r="T287" s="31"/>
      <c r="U287" s="31"/>
      <c r="V287" s="31"/>
      <c r="W287" s="31"/>
    </row>
    <row r="288" spans="1:23" ht="13.5" customHeight="1">
      <c r="A288" s="31"/>
      <c r="B288" s="73"/>
      <c r="C288" s="73"/>
      <c r="D288" s="73"/>
      <c r="E288" s="31"/>
      <c r="F288" s="31"/>
      <c r="G288" s="332"/>
      <c r="H288" s="31"/>
      <c r="I288" s="31"/>
      <c r="J288" s="282"/>
      <c r="K288" s="289"/>
      <c r="L288" s="282"/>
      <c r="M288" s="52"/>
      <c r="N288" s="52"/>
      <c r="O288" s="52"/>
      <c r="P288" s="52"/>
      <c r="Q288" s="52"/>
      <c r="R288" s="31"/>
      <c r="S288" s="31"/>
      <c r="T288" s="31"/>
      <c r="U288" s="31"/>
      <c r="V288" s="31"/>
      <c r="W288" s="31"/>
    </row>
    <row r="289" spans="1:23" ht="13.5" customHeight="1">
      <c r="A289" s="31"/>
      <c r="B289" s="73"/>
      <c r="C289" s="73"/>
      <c r="D289" s="73"/>
      <c r="E289" s="31"/>
      <c r="F289" s="31"/>
      <c r="G289" s="332"/>
      <c r="H289" s="31"/>
      <c r="I289" s="31"/>
      <c r="J289" s="282"/>
      <c r="K289" s="289"/>
      <c r="L289" s="282"/>
      <c r="M289" s="52"/>
      <c r="N289" s="52"/>
      <c r="O289" s="52"/>
      <c r="P289" s="52"/>
      <c r="Q289" s="52"/>
      <c r="R289" s="31"/>
      <c r="S289" s="31"/>
      <c r="T289" s="31"/>
      <c r="U289" s="31"/>
      <c r="V289" s="31"/>
      <c r="W289" s="31"/>
    </row>
    <row r="290" spans="1:23" ht="13.5" customHeight="1">
      <c r="A290" s="31"/>
      <c r="B290" s="73"/>
      <c r="C290" s="73"/>
      <c r="D290" s="73"/>
      <c r="E290" s="31"/>
      <c r="F290" s="31"/>
      <c r="G290" s="332"/>
      <c r="H290" s="31"/>
      <c r="I290" s="31"/>
      <c r="J290" s="282"/>
      <c r="K290" s="289"/>
      <c r="L290" s="282"/>
      <c r="M290" s="52"/>
      <c r="N290" s="52"/>
      <c r="O290" s="52"/>
      <c r="P290" s="52"/>
      <c r="Q290" s="52"/>
      <c r="R290" s="31"/>
      <c r="S290" s="31"/>
      <c r="T290" s="31"/>
      <c r="U290" s="31"/>
      <c r="V290" s="31"/>
      <c r="W290" s="31"/>
    </row>
    <row r="291" spans="1:23" ht="13.5" customHeight="1">
      <c r="A291" s="31"/>
      <c r="B291" s="73"/>
      <c r="C291" s="73"/>
      <c r="D291" s="73"/>
      <c r="E291" s="31"/>
      <c r="F291" s="31"/>
      <c r="G291" s="332"/>
      <c r="H291" s="31"/>
      <c r="I291" s="31"/>
      <c r="J291" s="282"/>
      <c r="K291" s="289"/>
      <c r="L291" s="282"/>
      <c r="M291" s="52"/>
      <c r="N291" s="52"/>
      <c r="O291" s="52"/>
      <c r="P291" s="52"/>
      <c r="Q291" s="52"/>
      <c r="R291" s="31"/>
      <c r="S291" s="31"/>
      <c r="T291" s="31"/>
      <c r="U291" s="31"/>
      <c r="V291" s="31"/>
      <c r="W291" s="31"/>
    </row>
    <row r="292" spans="1:23" ht="13.5" customHeight="1">
      <c r="A292" s="31"/>
      <c r="B292" s="73"/>
      <c r="C292" s="73"/>
      <c r="D292" s="73"/>
      <c r="E292" s="31"/>
      <c r="F292" s="31"/>
      <c r="G292" s="332"/>
      <c r="H292" s="31"/>
      <c r="I292" s="31"/>
      <c r="J292" s="282"/>
      <c r="K292" s="289"/>
      <c r="L292" s="282"/>
      <c r="M292" s="52"/>
      <c r="N292" s="52"/>
      <c r="O292" s="52"/>
      <c r="P292" s="52"/>
      <c r="Q292" s="52"/>
      <c r="R292" s="31"/>
      <c r="S292" s="31"/>
      <c r="T292" s="31"/>
      <c r="U292" s="31"/>
      <c r="V292" s="31"/>
      <c r="W292" s="31"/>
    </row>
    <row r="293" spans="1:23" ht="13.5" customHeight="1">
      <c r="A293" s="31"/>
      <c r="B293" s="73"/>
      <c r="C293" s="73"/>
      <c r="D293" s="73"/>
      <c r="E293" s="31"/>
      <c r="F293" s="31"/>
      <c r="G293" s="332"/>
      <c r="H293" s="31"/>
      <c r="I293" s="31"/>
      <c r="J293" s="282"/>
      <c r="K293" s="289"/>
      <c r="L293" s="282"/>
      <c r="M293" s="52"/>
      <c r="N293" s="52"/>
      <c r="O293" s="52"/>
      <c r="P293" s="52"/>
      <c r="Q293" s="52"/>
      <c r="R293" s="31"/>
      <c r="S293" s="31"/>
      <c r="T293" s="31"/>
      <c r="U293" s="31"/>
      <c r="V293" s="31"/>
      <c r="W293" s="31"/>
    </row>
    <row r="294" spans="1:23" ht="13.5" customHeight="1">
      <c r="A294" s="31"/>
      <c r="B294" s="73"/>
      <c r="C294" s="73"/>
      <c r="D294" s="73"/>
      <c r="E294" s="31"/>
      <c r="F294" s="31"/>
      <c r="G294" s="332"/>
      <c r="H294" s="31"/>
      <c r="I294" s="31"/>
      <c r="J294" s="282"/>
      <c r="K294" s="289"/>
      <c r="L294" s="282"/>
      <c r="M294" s="52"/>
      <c r="N294" s="52"/>
      <c r="O294" s="52"/>
      <c r="P294" s="52"/>
      <c r="Q294" s="52"/>
      <c r="R294" s="31"/>
      <c r="S294" s="31"/>
      <c r="T294" s="31"/>
      <c r="U294" s="31"/>
      <c r="V294" s="31"/>
      <c r="W294" s="31"/>
    </row>
    <row r="295" spans="1:23" ht="13.5" customHeight="1">
      <c r="A295" s="31"/>
      <c r="B295" s="73"/>
      <c r="C295" s="73"/>
      <c r="D295" s="73"/>
      <c r="E295" s="31"/>
      <c r="F295" s="31"/>
      <c r="G295" s="332"/>
      <c r="H295" s="31"/>
      <c r="I295" s="31"/>
      <c r="J295" s="282"/>
      <c r="K295" s="289"/>
      <c r="L295" s="282"/>
      <c r="M295" s="52"/>
      <c r="N295" s="52"/>
      <c r="O295" s="52"/>
      <c r="P295" s="52"/>
      <c r="Q295" s="52"/>
      <c r="R295" s="31"/>
      <c r="S295" s="31"/>
      <c r="T295" s="31"/>
      <c r="U295" s="31"/>
      <c r="V295" s="31"/>
      <c r="W295" s="31"/>
    </row>
    <row r="296" spans="1:23" ht="13.5" customHeight="1">
      <c r="A296" s="31"/>
      <c r="B296" s="73"/>
      <c r="C296" s="73"/>
      <c r="D296" s="73"/>
      <c r="E296" s="31"/>
      <c r="F296" s="31"/>
      <c r="G296" s="332"/>
      <c r="H296" s="31"/>
      <c r="I296" s="31"/>
      <c r="J296" s="282"/>
      <c r="K296" s="289"/>
      <c r="L296" s="282"/>
      <c r="M296" s="52"/>
      <c r="N296" s="52"/>
      <c r="O296" s="52"/>
      <c r="P296" s="52"/>
      <c r="Q296" s="52"/>
      <c r="R296" s="31"/>
      <c r="S296" s="31"/>
      <c r="T296" s="31"/>
      <c r="U296" s="31"/>
      <c r="V296" s="31"/>
      <c r="W296" s="31"/>
    </row>
    <row r="297" spans="1:23" ht="13.5" customHeight="1">
      <c r="A297" s="31"/>
      <c r="B297" s="73"/>
      <c r="C297" s="73"/>
      <c r="D297" s="73"/>
      <c r="E297" s="31"/>
      <c r="F297" s="31"/>
      <c r="G297" s="332"/>
      <c r="H297" s="31"/>
      <c r="I297" s="31"/>
      <c r="J297" s="282"/>
      <c r="K297" s="289"/>
      <c r="L297" s="282"/>
      <c r="M297" s="52"/>
      <c r="N297" s="52"/>
      <c r="O297" s="52"/>
      <c r="P297" s="52"/>
      <c r="Q297" s="52"/>
      <c r="R297" s="31"/>
      <c r="S297" s="31"/>
      <c r="T297" s="31"/>
      <c r="U297" s="31"/>
      <c r="V297" s="31"/>
      <c r="W297" s="31"/>
    </row>
    <row r="298" spans="1:23" ht="13.5" customHeight="1">
      <c r="A298" s="31"/>
      <c r="B298" s="73"/>
      <c r="C298" s="73"/>
      <c r="D298" s="73"/>
      <c r="E298" s="31"/>
      <c r="F298" s="31"/>
      <c r="G298" s="332"/>
      <c r="H298" s="31"/>
      <c r="I298" s="31"/>
      <c r="J298" s="282"/>
      <c r="K298" s="289"/>
      <c r="L298" s="282"/>
      <c r="M298" s="52"/>
      <c r="N298" s="52"/>
      <c r="O298" s="52"/>
      <c r="P298" s="52"/>
      <c r="Q298" s="52"/>
      <c r="R298" s="31"/>
      <c r="S298" s="31"/>
      <c r="T298" s="31"/>
      <c r="U298" s="31"/>
      <c r="V298" s="31"/>
      <c r="W298" s="31"/>
    </row>
    <row r="299" spans="1:23" ht="13.5" customHeight="1">
      <c r="A299" s="31"/>
      <c r="B299" s="73"/>
      <c r="C299" s="73"/>
      <c r="D299" s="73"/>
      <c r="E299" s="31"/>
      <c r="F299" s="31"/>
      <c r="G299" s="332"/>
      <c r="H299" s="31"/>
      <c r="I299" s="31"/>
      <c r="J299" s="282"/>
      <c r="K299" s="289"/>
      <c r="L299" s="282"/>
      <c r="M299" s="52"/>
      <c r="N299" s="52"/>
      <c r="O299" s="52"/>
      <c r="P299" s="52"/>
      <c r="Q299" s="52"/>
      <c r="R299" s="31"/>
      <c r="S299" s="31"/>
      <c r="T299" s="31"/>
      <c r="U299" s="31"/>
      <c r="V299" s="31"/>
      <c r="W299" s="31"/>
    </row>
    <row r="300" spans="1:23" ht="13.5" customHeight="1">
      <c r="A300" s="31"/>
      <c r="B300" s="73"/>
      <c r="C300" s="73"/>
      <c r="D300" s="73"/>
      <c r="E300" s="31"/>
      <c r="F300" s="31"/>
      <c r="G300" s="332"/>
      <c r="H300" s="31"/>
      <c r="I300" s="31"/>
      <c r="J300" s="282"/>
      <c r="K300" s="289"/>
      <c r="L300" s="282"/>
      <c r="M300" s="52"/>
      <c r="N300" s="52"/>
      <c r="O300" s="52"/>
      <c r="P300" s="52"/>
      <c r="Q300" s="52"/>
      <c r="R300" s="31"/>
      <c r="S300" s="31"/>
      <c r="T300" s="31"/>
      <c r="U300" s="31"/>
      <c r="V300" s="31"/>
      <c r="W300" s="31"/>
    </row>
    <row r="301" spans="1:23" ht="13.5" customHeight="1">
      <c r="A301" s="31"/>
      <c r="B301" s="73"/>
      <c r="C301" s="73"/>
      <c r="D301" s="73"/>
      <c r="E301" s="31"/>
      <c r="F301" s="31"/>
      <c r="G301" s="332"/>
      <c r="H301" s="31"/>
      <c r="I301" s="31"/>
      <c r="J301" s="282"/>
      <c r="K301" s="289"/>
      <c r="L301" s="282"/>
      <c r="M301" s="52"/>
      <c r="N301" s="52"/>
      <c r="O301" s="52"/>
      <c r="P301" s="52"/>
      <c r="Q301" s="52"/>
      <c r="R301" s="31"/>
      <c r="S301" s="31"/>
      <c r="T301" s="31"/>
      <c r="U301" s="31"/>
      <c r="V301" s="31"/>
      <c r="W301" s="31"/>
    </row>
    <row r="302" spans="1:23" ht="13.5" customHeight="1">
      <c r="A302" s="31"/>
      <c r="B302" s="73"/>
      <c r="C302" s="73"/>
      <c r="D302" s="73"/>
      <c r="E302" s="31"/>
      <c r="F302" s="31"/>
      <c r="G302" s="332"/>
      <c r="H302" s="31"/>
      <c r="I302" s="31"/>
      <c r="J302" s="282"/>
      <c r="K302" s="289"/>
      <c r="L302" s="282"/>
      <c r="M302" s="52"/>
      <c r="N302" s="52"/>
      <c r="O302" s="52"/>
      <c r="P302" s="52"/>
      <c r="Q302" s="52"/>
      <c r="R302" s="31"/>
      <c r="S302" s="31"/>
      <c r="T302" s="31"/>
      <c r="U302" s="31"/>
      <c r="V302" s="31"/>
      <c r="W302" s="31"/>
    </row>
    <row r="303" spans="1:23" ht="13.5" customHeight="1">
      <c r="A303" s="31"/>
      <c r="B303" s="73"/>
      <c r="C303" s="73"/>
      <c r="D303" s="73"/>
      <c r="E303" s="31"/>
      <c r="F303" s="31"/>
      <c r="G303" s="332"/>
      <c r="H303" s="31"/>
      <c r="I303" s="31"/>
      <c r="J303" s="282"/>
      <c r="K303" s="289"/>
      <c r="L303" s="282"/>
      <c r="M303" s="52"/>
      <c r="N303" s="52"/>
      <c r="O303" s="52"/>
      <c r="P303" s="52"/>
      <c r="Q303" s="52"/>
      <c r="R303" s="31"/>
      <c r="S303" s="31"/>
      <c r="T303" s="31"/>
      <c r="U303" s="31"/>
      <c r="V303" s="31"/>
      <c r="W303" s="31"/>
    </row>
    <row r="304" spans="1:23" ht="13.5" customHeight="1">
      <c r="A304" s="31"/>
      <c r="B304" s="73"/>
      <c r="C304" s="73"/>
      <c r="D304" s="73"/>
      <c r="E304" s="31"/>
      <c r="F304" s="31"/>
      <c r="G304" s="332"/>
      <c r="H304" s="31"/>
      <c r="I304" s="31"/>
      <c r="J304" s="282"/>
      <c r="K304" s="289"/>
      <c r="L304" s="282"/>
      <c r="M304" s="52"/>
      <c r="N304" s="52"/>
      <c r="O304" s="52"/>
      <c r="P304" s="52"/>
      <c r="Q304" s="52"/>
      <c r="R304" s="31"/>
      <c r="S304" s="31"/>
      <c r="T304" s="31"/>
      <c r="U304" s="31"/>
      <c r="V304" s="31"/>
      <c r="W304" s="31"/>
    </row>
    <row r="305" spans="1:23" ht="13.5" customHeight="1">
      <c r="A305" s="31"/>
      <c r="B305" s="73"/>
      <c r="C305" s="73"/>
      <c r="D305" s="73"/>
      <c r="E305" s="31"/>
      <c r="F305" s="31"/>
      <c r="G305" s="332"/>
      <c r="H305" s="31"/>
      <c r="I305" s="31"/>
      <c r="J305" s="282"/>
      <c r="K305" s="289"/>
      <c r="L305" s="282"/>
      <c r="M305" s="52"/>
      <c r="N305" s="52"/>
      <c r="O305" s="52"/>
      <c r="P305" s="52"/>
      <c r="Q305" s="52"/>
      <c r="R305" s="31"/>
      <c r="S305" s="31"/>
      <c r="T305" s="31"/>
      <c r="U305" s="31"/>
      <c r="V305" s="31"/>
      <c r="W305" s="31"/>
    </row>
    <row r="306" spans="1:23" ht="13.5" customHeight="1">
      <c r="A306" s="31"/>
      <c r="B306" s="73"/>
      <c r="C306" s="73"/>
      <c r="D306" s="73"/>
      <c r="E306" s="31"/>
      <c r="F306" s="31"/>
      <c r="G306" s="332"/>
      <c r="H306" s="31"/>
      <c r="I306" s="31"/>
      <c r="J306" s="282"/>
      <c r="K306" s="289"/>
      <c r="L306" s="282"/>
      <c r="M306" s="52"/>
      <c r="N306" s="52"/>
      <c r="O306" s="52"/>
      <c r="P306" s="52"/>
      <c r="Q306" s="52"/>
      <c r="R306" s="31"/>
      <c r="S306" s="31"/>
      <c r="T306" s="31"/>
      <c r="U306" s="31"/>
      <c r="V306" s="31"/>
      <c r="W306" s="31"/>
    </row>
    <row r="307" spans="1:23" ht="13.5" customHeight="1">
      <c r="A307" s="31"/>
      <c r="B307" s="73"/>
      <c r="C307" s="73"/>
      <c r="D307" s="73"/>
      <c r="E307" s="31"/>
      <c r="F307" s="31"/>
      <c r="G307" s="332"/>
      <c r="H307" s="31"/>
      <c r="I307" s="31"/>
      <c r="J307" s="282"/>
      <c r="K307" s="289"/>
      <c r="L307" s="282"/>
      <c r="M307" s="52"/>
      <c r="N307" s="52"/>
      <c r="O307" s="52"/>
      <c r="P307" s="52"/>
      <c r="Q307" s="52"/>
      <c r="R307" s="31"/>
      <c r="S307" s="31"/>
      <c r="T307" s="31"/>
      <c r="U307" s="31"/>
      <c r="V307" s="31"/>
      <c r="W307" s="31"/>
    </row>
    <row r="308" spans="1:23" ht="13.5" customHeight="1">
      <c r="A308" s="31"/>
      <c r="B308" s="73"/>
      <c r="C308" s="73"/>
      <c r="D308" s="73"/>
      <c r="E308" s="31"/>
      <c r="F308" s="31"/>
      <c r="G308" s="332"/>
      <c r="H308" s="31"/>
      <c r="I308" s="31"/>
      <c r="J308" s="282"/>
      <c r="K308" s="289"/>
      <c r="L308" s="282"/>
      <c r="M308" s="52"/>
      <c r="N308" s="52"/>
      <c r="O308" s="52"/>
      <c r="P308" s="52"/>
      <c r="Q308" s="52"/>
      <c r="R308" s="31"/>
      <c r="S308" s="31"/>
      <c r="T308" s="31"/>
      <c r="U308" s="31"/>
      <c r="V308" s="31"/>
      <c r="W308" s="31"/>
    </row>
    <row r="309" spans="1:23" ht="13.5" customHeight="1">
      <c r="A309" s="31"/>
      <c r="B309" s="73"/>
      <c r="C309" s="73"/>
      <c r="D309" s="73"/>
      <c r="E309" s="31"/>
      <c r="F309" s="31"/>
      <c r="G309" s="332"/>
      <c r="H309" s="31"/>
      <c r="I309" s="31"/>
      <c r="J309" s="282"/>
      <c r="K309" s="289"/>
      <c r="L309" s="282"/>
      <c r="M309" s="52"/>
      <c r="N309" s="52"/>
      <c r="O309" s="52"/>
      <c r="P309" s="52"/>
      <c r="Q309" s="52"/>
      <c r="R309" s="31"/>
      <c r="S309" s="31"/>
      <c r="T309" s="31"/>
      <c r="U309" s="31"/>
      <c r="V309" s="31"/>
      <c r="W309" s="31"/>
    </row>
    <row r="310" spans="1:23" ht="13.5" customHeight="1">
      <c r="A310" s="31"/>
      <c r="B310" s="73"/>
      <c r="C310" s="73"/>
      <c r="D310" s="73"/>
      <c r="E310" s="31"/>
      <c r="F310" s="31"/>
      <c r="G310" s="332"/>
      <c r="H310" s="31"/>
      <c r="I310" s="31"/>
      <c r="J310" s="282"/>
      <c r="K310" s="289"/>
      <c r="L310" s="282"/>
      <c r="M310" s="52"/>
      <c r="N310" s="52"/>
      <c r="O310" s="52"/>
      <c r="P310" s="52"/>
      <c r="Q310" s="52"/>
      <c r="R310" s="31"/>
      <c r="S310" s="31"/>
      <c r="T310" s="31"/>
      <c r="U310" s="31"/>
      <c r="V310" s="31"/>
      <c r="W310" s="31"/>
    </row>
    <row r="311" spans="1:23" ht="13.5" customHeight="1">
      <c r="A311" s="31"/>
      <c r="B311" s="73"/>
      <c r="C311" s="73"/>
      <c r="D311" s="73"/>
      <c r="E311" s="31"/>
      <c r="F311" s="31"/>
      <c r="G311" s="332"/>
      <c r="H311" s="31"/>
      <c r="I311" s="31"/>
      <c r="J311" s="282"/>
      <c r="K311" s="289"/>
      <c r="L311" s="282"/>
      <c r="M311" s="52"/>
      <c r="N311" s="52"/>
      <c r="O311" s="52"/>
      <c r="P311" s="52"/>
      <c r="Q311" s="52"/>
      <c r="R311" s="31"/>
      <c r="S311" s="31"/>
      <c r="T311" s="31"/>
      <c r="U311" s="31"/>
      <c r="V311" s="31"/>
      <c r="W311" s="31"/>
    </row>
    <row r="312" spans="1:23" ht="13.5" customHeight="1">
      <c r="A312" s="31"/>
      <c r="B312" s="73"/>
      <c r="C312" s="73"/>
      <c r="D312" s="73"/>
      <c r="E312" s="31"/>
      <c r="F312" s="31"/>
      <c r="G312" s="332"/>
      <c r="H312" s="31"/>
      <c r="I312" s="31"/>
      <c r="J312" s="282"/>
      <c r="K312" s="289"/>
      <c r="L312" s="282"/>
      <c r="M312" s="52"/>
      <c r="N312" s="52"/>
      <c r="O312" s="52"/>
      <c r="P312" s="52"/>
      <c r="Q312" s="52"/>
      <c r="R312" s="31"/>
      <c r="S312" s="31"/>
      <c r="T312" s="31"/>
      <c r="U312" s="31"/>
      <c r="V312" s="31"/>
      <c r="W312" s="31"/>
    </row>
    <row r="313" spans="1:23" ht="13.5" customHeight="1">
      <c r="A313" s="31"/>
      <c r="B313" s="73"/>
      <c r="C313" s="73"/>
      <c r="D313" s="73"/>
      <c r="E313" s="31"/>
      <c r="F313" s="31"/>
      <c r="G313" s="332"/>
      <c r="H313" s="31"/>
      <c r="I313" s="31"/>
      <c r="J313" s="282"/>
      <c r="K313" s="289"/>
      <c r="L313" s="282"/>
      <c r="M313" s="52"/>
      <c r="N313" s="52"/>
      <c r="O313" s="52"/>
      <c r="P313" s="52"/>
      <c r="Q313" s="52"/>
      <c r="R313" s="31"/>
      <c r="S313" s="31"/>
      <c r="T313" s="31"/>
      <c r="U313" s="31"/>
      <c r="V313" s="31"/>
      <c r="W313" s="31"/>
    </row>
    <row r="314" spans="1:23" ht="13.5" customHeight="1">
      <c r="A314" s="31"/>
      <c r="B314" s="73"/>
      <c r="C314" s="73"/>
      <c r="D314" s="73"/>
      <c r="E314" s="31"/>
      <c r="F314" s="31"/>
      <c r="G314" s="332"/>
      <c r="H314" s="31"/>
      <c r="I314" s="31"/>
      <c r="J314" s="282"/>
      <c r="K314" s="289"/>
      <c r="L314" s="282"/>
      <c r="M314" s="52"/>
      <c r="N314" s="52"/>
      <c r="O314" s="52"/>
      <c r="P314" s="52"/>
      <c r="Q314" s="52"/>
      <c r="R314" s="31"/>
      <c r="S314" s="31"/>
      <c r="T314" s="31"/>
      <c r="U314" s="31"/>
      <c r="V314" s="31"/>
      <c r="W314" s="31"/>
    </row>
    <row r="315" spans="1:23" ht="13.5" customHeight="1">
      <c r="A315" s="31"/>
      <c r="B315" s="73"/>
      <c r="C315" s="73"/>
      <c r="D315" s="73"/>
      <c r="E315" s="31"/>
      <c r="F315" s="31"/>
      <c r="G315" s="332"/>
      <c r="H315" s="31"/>
      <c r="I315" s="31"/>
      <c r="J315" s="282"/>
      <c r="K315" s="289"/>
      <c r="L315" s="282"/>
      <c r="M315" s="52"/>
      <c r="N315" s="52"/>
      <c r="O315" s="52"/>
      <c r="P315" s="52"/>
      <c r="Q315" s="52"/>
      <c r="R315" s="31"/>
      <c r="S315" s="31"/>
      <c r="T315" s="31"/>
      <c r="U315" s="31"/>
      <c r="V315" s="31"/>
      <c r="W315" s="31"/>
    </row>
    <row r="316" spans="1:23" ht="13.5" customHeight="1">
      <c r="A316" s="31"/>
      <c r="B316" s="73"/>
      <c r="C316" s="73"/>
      <c r="D316" s="73"/>
      <c r="E316" s="31"/>
      <c r="F316" s="31"/>
      <c r="G316" s="332"/>
      <c r="H316" s="31"/>
      <c r="I316" s="31"/>
      <c r="J316" s="282"/>
      <c r="K316" s="289"/>
      <c r="L316" s="282"/>
      <c r="M316" s="52"/>
      <c r="N316" s="52"/>
      <c r="O316" s="52"/>
      <c r="P316" s="52"/>
      <c r="Q316" s="52"/>
      <c r="R316" s="31"/>
      <c r="S316" s="31"/>
      <c r="T316" s="31"/>
      <c r="U316" s="31"/>
      <c r="V316" s="31"/>
      <c r="W316" s="31"/>
    </row>
    <row r="317" spans="1:23" ht="13.5" customHeight="1">
      <c r="A317" s="31"/>
      <c r="B317" s="73"/>
      <c r="C317" s="73"/>
      <c r="D317" s="73"/>
      <c r="E317" s="31"/>
      <c r="F317" s="31"/>
      <c r="G317" s="332"/>
      <c r="H317" s="31"/>
      <c r="I317" s="31"/>
      <c r="J317" s="282"/>
      <c r="K317" s="289"/>
      <c r="L317" s="282"/>
      <c r="M317" s="52"/>
      <c r="N317" s="52"/>
      <c r="O317" s="52"/>
      <c r="P317" s="52"/>
      <c r="Q317" s="52"/>
      <c r="R317" s="31"/>
      <c r="S317" s="31"/>
      <c r="T317" s="31"/>
      <c r="U317" s="31"/>
      <c r="V317" s="31"/>
      <c r="W317" s="31"/>
    </row>
    <row r="318" spans="1:23" ht="13.5" customHeight="1">
      <c r="A318" s="31"/>
      <c r="B318" s="73"/>
      <c r="C318" s="73"/>
      <c r="D318" s="73"/>
      <c r="E318" s="31"/>
      <c r="F318" s="31"/>
      <c r="G318" s="332"/>
      <c r="H318" s="31"/>
      <c r="I318" s="31"/>
      <c r="J318" s="282"/>
      <c r="K318" s="289"/>
      <c r="L318" s="282"/>
      <c r="M318" s="52"/>
      <c r="N318" s="52"/>
      <c r="O318" s="52"/>
      <c r="P318" s="52"/>
      <c r="Q318" s="52"/>
      <c r="R318" s="31"/>
      <c r="S318" s="31"/>
      <c r="T318" s="31"/>
      <c r="U318" s="31"/>
      <c r="V318" s="31"/>
      <c r="W318" s="31"/>
    </row>
    <row r="319" spans="1:23" ht="13.5" customHeight="1">
      <c r="A319" s="31"/>
      <c r="B319" s="73"/>
      <c r="C319" s="73"/>
      <c r="D319" s="73"/>
      <c r="E319" s="31"/>
      <c r="F319" s="31"/>
      <c r="G319" s="332"/>
      <c r="H319" s="31"/>
      <c r="I319" s="31"/>
      <c r="J319" s="282"/>
      <c r="K319" s="289"/>
      <c r="L319" s="282"/>
      <c r="M319" s="52"/>
      <c r="N319" s="52"/>
      <c r="O319" s="52"/>
      <c r="P319" s="52"/>
      <c r="Q319" s="52"/>
      <c r="R319" s="31"/>
      <c r="S319" s="31"/>
      <c r="T319" s="31"/>
      <c r="U319" s="31"/>
      <c r="V319" s="31"/>
      <c r="W319" s="31"/>
    </row>
    <row r="320" spans="1:23" ht="13.5" customHeight="1">
      <c r="A320" s="31"/>
      <c r="B320" s="73"/>
      <c r="C320" s="73"/>
      <c r="D320" s="73"/>
      <c r="E320" s="31"/>
      <c r="F320" s="31"/>
      <c r="G320" s="332"/>
      <c r="H320" s="31"/>
      <c r="I320" s="31"/>
      <c r="J320" s="282"/>
      <c r="K320" s="289"/>
      <c r="L320" s="282"/>
      <c r="M320" s="52"/>
      <c r="N320" s="52"/>
      <c r="O320" s="52"/>
      <c r="P320" s="52"/>
      <c r="Q320" s="52"/>
      <c r="R320" s="31"/>
      <c r="S320" s="31"/>
      <c r="T320" s="31"/>
      <c r="U320" s="31"/>
      <c r="V320" s="31"/>
      <c r="W320" s="31"/>
    </row>
    <row r="321" spans="1:23" ht="13.5" customHeight="1">
      <c r="A321" s="31"/>
      <c r="B321" s="73"/>
      <c r="C321" s="73"/>
      <c r="D321" s="73"/>
      <c r="E321" s="31"/>
      <c r="F321" s="31"/>
      <c r="G321" s="332"/>
      <c r="H321" s="31"/>
      <c r="I321" s="31"/>
      <c r="J321" s="282"/>
      <c r="K321" s="289"/>
      <c r="L321" s="282"/>
      <c r="M321" s="52"/>
      <c r="N321" s="52"/>
      <c r="O321" s="52"/>
      <c r="P321" s="52"/>
      <c r="Q321" s="52"/>
      <c r="R321" s="31"/>
      <c r="S321" s="31"/>
      <c r="T321" s="31"/>
      <c r="U321" s="31"/>
      <c r="V321" s="31"/>
      <c r="W321" s="31"/>
    </row>
    <row r="322" spans="1:23" ht="13.5" customHeight="1">
      <c r="A322" s="31"/>
      <c r="B322" s="73"/>
      <c r="C322" s="73"/>
      <c r="D322" s="73"/>
      <c r="E322" s="31"/>
      <c r="F322" s="31"/>
      <c r="G322" s="332"/>
      <c r="H322" s="31"/>
      <c r="I322" s="31"/>
      <c r="J322" s="282"/>
      <c r="K322" s="289"/>
      <c r="L322" s="282"/>
      <c r="M322" s="52"/>
      <c r="N322" s="52"/>
      <c r="O322" s="52"/>
      <c r="P322" s="52"/>
      <c r="Q322" s="52"/>
      <c r="R322" s="31"/>
      <c r="S322" s="31"/>
      <c r="T322" s="31"/>
      <c r="U322" s="31"/>
      <c r="V322" s="31"/>
      <c r="W322" s="31"/>
    </row>
    <row r="323" spans="1:23" ht="13.5" customHeight="1">
      <c r="A323" s="31"/>
      <c r="B323" s="73"/>
      <c r="C323" s="73"/>
      <c r="D323" s="73"/>
      <c r="E323" s="31"/>
      <c r="F323" s="31"/>
      <c r="G323" s="332"/>
      <c r="H323" s="31"/>
      <c r="I323" s="31"/>
      <c r="J323" s="282"/>
      <c r="K323" s="289"/>
      <c r="L323" s="282"/>
      <c r="M323" s="52"/>
      <c r="N323" s="52"/>
      <c r="O323" s="52"/>
      <c r="P323" s="52"/>
      <c r="Q323" s="52"/>
      <c r="R323" s="31"/>
      <c r="S323" s="31"/>
      <c r="T323" s="31"/>
      <c r="U323" s="31"/>
      <c r="V323" s="31"/>
      <c r="W323" s="31"/>
    </row>
    <row r="324" spans="1:23" ht="13.5" customHeight="1">
      <c r="A324" s="31"/>
      <c r="B324" s="73"/>
      <c r="C324" s="73"/>
      <c r="D324" s="73"/>
      <c r="E324" s="31"/>
      <c r="F324" s="31"/>
      <c r="G324" s="332"/>
      <c r="H324" s="31"/>
      <c r="I324" s="31"/>
      <c r="J324" s="282"/>
      <c r="K324" s="289"/>
      <c r="L324" s="282"/>
      <c r="M324" s="52"/>
      <c r="N324" s="52"/>
      <c r="O324" s="52"/>
      <c r="P324" s="52"/>
      <c r="Q324" s="52"/>
      <c r="R324" s="31"/>
      <c r="S324" s="31"/>
      <c r="T324" s="31"/>
      <c r="U324" s="31"/>
      <c r="V324" s="31"/>
      <c r="W324" s="31"/>
    </row>
    <row r="325" spans="1:23" ht="13.5" customHeight="1">
      <c r="A325" s="31"/>
      <c r="B325" s="73"/>
      <c r="C325" s="73"/>
      <c r="D325" s="73"/>
      <c r="E325" s="31"/>
      <c r="F325" s="31"/>
      <c r="G325" s="332"/>
      <c r="H325" s="31"/>
      <c r="I325" s="31"/>
      <c r="J325" s="282"/>
      <c r="K325" s="289"/>
      <c r="L325" s="282"/>
      <c r="M325" s="52"/>
      <c r="N325" s="52"/>
      <c r="O325" s="52"/>
      <c r="P325" s="52"/>
      <c r="Q325" s="52"/>
      <c r="R325" s="31"/>
      <c r="S325" s="31"/>
      <c r="T325" s="31"/>
      <c r="U325" s="31"/>
      <c r="V325" s="31"/>
      <c r="W325" s="31"/>
    </row>
    <row r="326" spans="1:23" ht="13.5" customHeight="1">
      <c r="A326" s="31"/>
      <c r="B326" s="73"/>
      <c r="C326" s="73"/>
      <c r="D326" s="73"/>
      <c r="E326" s="31"/>
      <c r="F326" s="31"/>
      <c r="G326" s="332"/>
      <c r="H326" s="31"/>
      <c r="I326" s="31"/>
      <c r="J326" s="282"/>
      <c r="K326" s="289"/>
      <c r="L326" s="282"/>
      <c r="M326" s="52"/>
      <c r="N326" s="52"/>
      <c r="O326" s="52"/>
      <c r="P326" s="52"/>
      <c r="Q326" s="52"/>
      <c r="R326" s="31"/>
      <c r="S326" s="31"/>
      <c r="T326" s="31"/>
      <c r="U326" s="31"/>
      <c r="V326" s="31"/>
      <c r="W326" s="31"/>
    </row>
    <row r="327" spans="1:23" ht="13.5" customHeight="1">
      <c r="A327" s="31"/>
      <c r="B327" s="73"/>
      <c r="C327" s="73"/>
      <c r="D327" s="73"/>
      <c r="E327" s="31"/>
      <c r="F327" s="31"/>
      <c r="G327" s="332"/>
      <c r="H327" s="31"/>
      <c r="I327" s="31"/>
      <c r="J327" s="282"/>
      <c r="K327" s="289"/>
      <c r="L327" s="282"/>
      <c r="M327" s="52"/>
      <c r="N327" s="52"/>
      <c r="O327" s="52"/>
      <c r="P327" s="52"/>
      <c r="Q327" s="52"/>
      <c r="R327" s="31"/>
      <c r="S327" s="31"/>
      <c r="T327" s="31"/>
      <c r="U327" s="31"/>
      <c r="V327" s="31"/>
      <c r="W327" s="31"/>
    </row>
    <row r="328" spans="1:23" ht="13.5" customHeight="1">
      <c r="A328" s="31"/>
      <c r="B328" s="73"/>
      <c r="C328" s="73"/>
      <c r="D328" s="73"/>
      <c r="E328" s="31"/>
      <c r="F328" s="31"/>
      <c r="G328" s="332"/>
      <c r="H328" s="31"/>
      <c r="I328" s="31"/>
      <c r="J328" s="282"/>
      <c r="K328" s="289"/>
      <c r="L328" s="282"/>
      <c r="M328" s="52"/>
      <c r="N328" s="52"/>
      <c r="O328" s="52"/>
      <c r="P328" s="52"/>
      <c r="Q328" s="52"/>
      <c r="R328" s="31"/>
      <c r="S328" s="31"/>
      <c r="T328" s="31"/>
      <c r="U328" s="31"/>
      <c r="V328" s="31"/>
      <c r="W328" s="31"/>
    </row>
    <row r="329" spans="1:23" ht="13.5" customHeight="1">
      <c r="A329" s="31"/>
      <c r="B329" s="73"/>
      <c r="C329" s="73"/>
      <c r="D329" s="73"/>
      <c r="E329" s="31"/>
      <c r="F329" s="31"/>
      <c r="G329" s="332"/>
      <c r="H329" s="31"/>
      <c r="I329" s="31"/>
      <c r="J329" s="282"/>
      <c r="K329" s="289"/>
      <c r="L329" s="282"/>
      <c r="M329" s="52"/>
      <c r="N329" s="52"/>
      <c r="O329" s="52"/>
      <c r="P329" s="52"/>
      <c r="Q329" s="52"/>
      <c r="R329" s="31"/>
      <c r="S329" s="31"/>
      <c r="T329" s="31"/>
      <c r="U329" s="31"/>
      <c r="V329" s="31"/>
      <c r="W329" s="31"/>
    </row>
    <row r="330" spans="1:23" ht="13.5" customHeight="1">
      <c r="A330" s="31"/>
      <c r="B330" s="73"/>
      <c r="C330" s="73"/>
      <c r="D330" s="73"/>
      <c r="E330" s="31"/>
      <c r="F330" s="31"/>
      <c r="G330" s="332"/>
      <c r="H330" s="31"/>
      <c r="I330" s="31"/>
      <c r="J330" s="282"/>
      <c r="K330" s="289"/>
      <c r="L330" s="282"/>
      <c r="M330" s="52"/>
      <c r="N330" s="52"/>
      <c r="O330" s="52"/>
      <c r="P330" s="52"/>
      <c r="Q330" s="52"/>
      <c r="R330" s="31"/>
      <c r="S330" s="31"/>
      <c r="T330" s="31"/>
      <c r="U330" s="31"/>
      <c r="V330" s="31"/>
      <c r="W330" s="31"/>
    </row>
    <row r="331" spans="1:23" ht="13.5" customHeight="1">
      <c r="A331" s="31"/>
      <c r="B331" s="73"/>
      <c r="C331" s="73"/>
      <c r="D331" s="73"/>
      <c r="E331" s="31"/>
      <c r="F331" s="31"/>
      <c r="G331" s="332"/>
      <c r="H331" s="31"/>
      <c r="I331" s="31"/>
      <c r="J331" s="282"/>
      <c r="K331" s="289"/>
      <c r="L331" s="282"/>
      <c r="M331" s="52"/>
      <c r="N331" s="52"/>
      <c r="O331" s="52"/>
      <c r="P331" s="52"/>
      <c r="Q331" s="52"/>
      <c r="R331" s="31"/>
      <c r="S331" s="31"/>
      <c r="T331" s="31"/>
      <c r="U331" s="31"/>
      <c r="V331" s="31"/>
      <c r="W331" s="31"/>
    </row>
    <row r="332" spans="1:23" ht="13.5" customHeight="1">
      <c r="A332" s="31"/>
      <c r="B332" s="73"/>
      <c r="C332" s="73"/>
      <c r="D332" s="73"/>
      <c r="E332" s="31"/>
      <c r="F332" s="31"/>
      <c r="G332" s="332"/>
      <c r="H332" s="31"/>
      <c r="I332" s="31"/>
      <c r="J332" s="282"/>
      <c r="K332" s="289"/>
      <c r="L332" s="282"/>
      <c r="M332" s="52"/>
      <c r="N332" s="52"/>
      <c r="O332" s="52"/>
      <c r="P332" s="52"/>
      <c r="Q332" s="52"/>
      <c r="R332" s="31"/>
      <c r="S332" s="31"/>
      <c r="T332" s="31"/>
      <c r="U332" s="31"/>
      <c r="V332" s="31"/>
      <c r="W332" s="31"/>
    </row>
    <row r="333" spans="1:23" ht="13.5" customHeight="1">
      <c r="A333" s="31"/>
      <c r="B333" s="73"/>
      <c r="C333" s="73"/>
      <c r="D333" s="73"/>
      <c r="E333" s="31"/>
      <c r="F333" s="31"/>
      <c r="G333" s="332"/>
      <c r="H333" s="31"/>
      <c r="I333" s="31"/>
      <c r="J333" s="282"/>
      <c r="K333" s="289"/>
      <c r="L333" s="282"/>
      <c r="M333" s="52"/>
      <c r="N333" s="52"/>
      <c r="O333" s="52"/>
      <c r="P333" s="52"/>
      <c r="Q333" s="52"/>
      <c r="R333" s="31"/>
      <c r="S333" s="31"/>
      <c r="T333" s="31"/>
      <c r="U333" s="31"/>
      <c r="V333" s="31"/>
      <c r="W333" s="31"/>
    </row>
    <row r="334" spans="1:23" ht="13.5" customHeight="1">
      <c r="A334" s="31"/>
      <c r="B334" s="73"/>
      <c r="C334" s="73"/>
      <c r="D334" s="73"/>
      <c r="E334" s="31"/>
      <c r="F334" s="31"/>
      <c r="G334" s="332"/>
      <c r="H334" s="31"/>
      <c r="I334" s="31"/>
      <c r="J334" s="282"/>
      <c r="K334" s="289"/>
      <c r="L334" s="282"/>
      <c r="M334" s="52"/>
      <c r="N334" s="52"/>
      <c r="O334" s="52"/>
      <c r="P334" s="52"/>
      <c r="Q334" s="52"/>
      <c r="R334" s="31"/>
      <c r="S334" s="31"/>
      <c r="T334" s="31"/>
      <c r="U334" s="31"/>
      <c r="V334" s="31"/>
      <c r="W334" s="31"/>
    </row>
    <row r="335" spans="1:23" ht="13.5" customHeight="1">
      <c r="A335" s="31"/>
      <c r="B335" s="73"/>
      <c r="C335" s="73"/>
      <c r="D335" s="73"/>
      <c r="E335" s="31"/>
      <c r="F335" s="31"/>
      <c r="G335" s="332"/>
      <c r="H335" s="31"/>
      <c r="I335" s="31"/>
      <c r="J335" s="282"/>
      <c r="K335" s="289"/>
      <c r="L335" s="282"/>
      <c r="M335" s="52"/>
      <c r="N335" s="52"/>
      <c r="O335" s="52"/>
      <c r="P335" s="52"/>
      <c r="Q335" s="52"/>
      <c r="R335" s="31"/>
      <c r="S335" s="31"/>
      <c r="T335" s="31"/>
      <c r="U335" s="31"/>
      <c r="V335" s="31"/>
      <c r="W335" s="31"/>
    </row>
    <row r="336" spans="1:23" ht="13.5" customHeight="1">
      <c r="A336" s="31"/>
      <c r="B336" s="73"/>
      <c r="C336" s="73"/>
      <c r="D336" s="73"/>
      <c r="E336" s="31"/>
      <c r="F336" s="31"/>
      <c r="G336" s="332"/>
      <c r="H336" s="31"/>
      <c r="I336" s="31"/>
      <c r="J336" s="282"/>
      <c r="K336" s="289"/>
      <c r="L336" s="282"/>
      <c r="M336" s="52"/>
      <c r="N336" s="52"/>
      <c r="O336" s="52"/>
      <c r="P336" s="52"/>
      <c r="Q336" s="52"/>
      <c r="R336" s="31"/>
      <c r="S336" s="31"/>
      <c r="T336" s="31"/>
      <c r="U336" s="31"/>
      <c r="V336" s="31"/>
      <c r="W336" s="31"/>
    </row>
    <row r="337" spans="1:23" ht="13.5" customHeight="1">
      <c r="A337" s="31"/>
      <c r="B337" s="73"/>
      <c r="C337" s="73"/>
      <c r="D337" s="73"/>
      <c r="E337" s="31"/>
      <c r="F337" s="31"/>
      <c r="G337" s="332"/>
      <c r="H337" s="31"/>
      <c r="I337" s="31"/>
      <c r="J337" s="282"/>
      <c r="K337" s="289"/>
      <c r="L337" s="282"/>
      <c r="M337" s="52"/>
      <c r="N337" s="52"/>
      <c r="O337" s="52"/>
      <c r="P337" s="52"/>
      <c r="Q337" s="52"/>
      <c r="R337" s="31"/>
      <c r="S337" s="31"/>
      <c r="T337" s="31"/>
      <c r="U337" s="31"/>
      <c r="V337" s="31"/>
      <c r="W337" s="31"/>
    </row>
    <row r="338" spans="1:23" ht="13.5" customHeight="1">
      <c r="A338" s="31"/>
      <c r="B338" s="73"/>
      <c r="C338" s="73"/>
      <c r="D338" s="73"/>
      <c r="E338" s="31"/>
      <c r="F338" s="31"/>
      <c r="G338" s="332"/>
      <c r="H338" s="31"/>
      <c r="I338" s="31"/>
      <c r="J338" s="282"/>
      <c r="K338" s="289"/>
      <c r="L338" s="282"/>
      <c r="M338" s="52"/>
      <c r="N338" s="52"/>
      <c r="O338" s="52"/>
      <c r="P338" s="52"/>
      <c r="Q338" s="52"/>
      <c r="R338" s="31"/>
      <c r="S338" s="31"/>
      <c r="T338" s="31"/>
      <c r="U338" s="31"/>
      <c r="V338" s="31"/>
      <c r="W338" s="31"/>
    </row>
    <row r="339" spans="1:23" ht="13.5" customHeight="1">
      <c r="A339" s="31"/>
      <c r="B339" s="73"/>
      <c r="C339" s="73"/>
      <c r="D339" s="73"/>
      <c r="E339" s="31"/>
      <c r="F339" s="31"/>
      <c r="G339" s="332"/>
      <c r="H339" s="31"/>
      <c r="I339" s="31"/>
      <c r="J339" s="282"/>
      <c r="K339" s="289"/>
      <c r="L339" s="282"/>
      <c r="M339" s="52"/>
      <c r="N339" s="52"/>
      <c r="O339" s="52"/>
      <c r="P339" s="52"/>
      <c r="Q339" s="52"/>
      <c r="R339" s="31"/>
      <c r="S339" s="31"/>
      <c r="T339" s="31"/>
      <c r="U339" s="31"/>
      <c r="V339" s="31"/>
      <c r="W339" s="31"/>
    </row>
    <row r="340" spans="1:23" ht="13.5" customHeight="1">
      <c r="A340" s="31"/>
      <c r="B340" s="73"/>
      <c r="C340" s="73"/>
      <c r="D340" s="73"/>
      <c r="E340" s="31"/>
      <c r="F340" s="31"/>
      <c r="G340" s="332"/>
      <c r="H340" s="31"/>
      <c r="I340" s="31"/>
      <c r="J340" s="282"/>
      <c r="K340" s="289"/>
      <c r="L340" s="282"/>
      <c r="M340" s="52"/>
      <c r="N340" s="52"/>
      <c r="O340" s="52"/>
      <c r="P340" s="52"/>
      <c r="Q340" s="52"/>
      <c r="R340" s="31"/>
      <c r="S340" s="31"/>
      <c r="T340" s="31"/>
      <c r="U340" s="31"/>
      <c r="V340" s="31"/>
      <c r="W340" s="31"/>
    </row>
    <row r="341" spans="1:23" ht="13.5" customHeight="1">
      <c r="A341" s="31"/>
      <c r="B341" s="73"/>
      <c r="C341" s="73"/>
      <c r="D341" s="73"/>
      <c r="E341" s="31"/>
      <c r="F341" s="31"/>
      <c r="G341" s="332"/>
      <c r="H341" s="31"/>
      <c r="I341" s="31"/>
      <c r="J341" s="282"/>
      <c r="K341" s="289"/>
      <c r="L341" s="282"/>
      <c r="M341" s="52"/>
      <c r="N341" s="52"/>
      <c r="O341" s="52"/>
      <c r="P341" s="52"/>
      <c r="Q341" s="52"/>
      <c r="R341" s="31"/>
      <c r="S341" s="31"/>
      <c r="T341" s="31"/>
      <c r="U341" s="31"/>
      <c r="V341" s="31"/>
      <c r="W341" s="31"/>
    </row>
    <row r="342" spans="1:23" ht="13.5" customHeight="1">
      <c r="A342" s="31"/>
      <c r="B342" s="73"/>
      <c r="C342" s="73"/>
      <c r="D342" s="73"/>
      <c r="E342" s="31"/>
      <c r="F342" s="31"/>
      <c r="G342" s="332"/>
      <c r="H342" s="31"/>
      <c r="I342" s="31"/>
      <c r="J342" s="282"/>
      <c r="K342" s="289"/>
      <c r="L342" s="282"/>
      <c r="M342" s="52"/>
      <c r="N342" s="52"/>
      <c r="O342" s="52"/>
      <c r="P342" s="52"/>
      <c r="Q342" s="52"/>
      <c r="R342" s="31"/>
      <c r="S342" s="31"/>
      <c r="T342" s="31"/>
      <c r="U342" s="31"/>
      <c r="V342" s="31"/>
      <c r="W342" s="31"/>
    </row>
    <row r="343" spans="1:23" ht="13.5" customHeight="1">
      <c r="A343" s="31"/>
      <c r="B343" s="73"/>
      <c r="C343" s="73"/>
      <c r="D343" s="73"/>
      <c r="E343" s="31"/>
      <c r="F343" s="31"/>
      <c r="G343" s="332"/>
      <c r="H343" s="31"/>
      <c r="I343" s="31"/>
      <c r="J343" s="282"/>
      <c r="K343" s="289"/>
      <c r="L343" s="282"/>
      <c r="M343" s="52"/>
      <c r="N343" s="52"/>
      <c r="O343" s="52"/>
      <c r="P343" s="52"/>
      <c r="Q343" s="52"/>
      <c r="R343" s="31"/>
      <c r="S343" s="31"/>
      <c r="T343" s="31"/>
      <c r="U343" s="31"/>
      <c r="V343" s="31"/>
      <c r="W343" s="31"/>
    </row>
    <row r="344" spans="1:23" ht="13.5" customHeight="1">
      <c r="A344" s="31"/>
      <c r="B344" s="73"/>
      <c r="C344" s="73"/>
      <c r="D344" s="73"/>
      <c r="E344" s="31"/>
      <c r="F344" s="31"/>
      <c r="G344" s="332"/>
      <c r="H344" s="31"/>
      <c r="I344" s="31"/>
      <c r="J344" s="282"/>
      <c r="K344" s="289"/>
      <c r="L344" s="282"/>
      <c r="M344" s="52"/>
      <c r="N344" s="52"/>
      <c r="O344" s="52"/>
      <c r="P344" s="52"/>
      <c r="Q344" s="52"/>
      <c r="R344" s="31"/>
      <c r="S344" s="31"/>
      <c r="T344" s="31"/>
      <c r="U344" s="31"/>
      <c r="V344" s="31"/>
      <c r="W344" s="31"/>
    </row>
    <row r="345" spans="1:23" ht="13.5" customHeight="1">
      <c r="A345" s="31"/>
      <c r="B345" s="73"/>
      <c r="C345" s="73"/>
      <c r="D345" s="73"/>
      <c r="E345" s="31"/>
      <c r="F345" s="31"/>
      <c r="G345" s="332"/>
      <c r="H345" s="31"/>
      <c r="I345" s="31"/>
      <c r="J345" s="282"/>
      <c r="K345" s="289"/>
      <c r="L345" s="282"/>
      <c r="M345" s="52"/>
      <c r="N345" s="52"/>
      <c r="O345" s="52"/>
      <c r="P345" s="52"/>
      <c r="Q345" s="52"/>
      <c r="R345" s="31"/>
      <c r="S345" s="31"/>
      <c r="T345" s="31"/>
      <c r="U345" s="31"/>
      <c r="V345" s="31"/>
      <c r="W345" s="31"/>
    </row>
    <row r="346" spans="1:23" ht="13.5" customHeight="1">
      <c r="A346" s="31"/>
      <c r="B346" s="73"/>
      <c r="C346" s="73"/>
      <c r="D346" s="73"/>
      <c r="E346" s="31"/>
      <c r="F346" s="31"/>
      <c r="G346" s="332"/>
      <c r="H346" s="31"/>
      <c r="I346" s="31"/>
      <c r="J346" s="282"/>
      <c r="K346" s="289"/>
      <c r="L346" s="282"/>
      <c r="M346" s="52"/>
      <c r="N346" s="52"/>
      <c r="O346" s="52"/>
      <c r="P346" s="52"/>
      <c r="Q346" s="52"/>
      <c r="R346" s="31"/>
      <c r="S346" s="31"/>
      <c r="T346" s="31"/>
      <c r="U346" s="31"/>
      <c r="V346" s="31"/>
      <c r="W346" s="31"/>
    </row>
    <row r="347" spans="1:23" ht="13.5" customHeight="1">
      <c r="A347" s="31"/>
      <c r="B347" s="73"/>
      <c r="C347" s="73"/>
      <c r="D347" s="73"/>
      <c r="E347" s="31"/>
      <c r="F347" s="31"/>
      <c r="G347" s="332"/>
      <c r="H347" s="31"/>
      <c r="I347" s="31"/>
      <c r="J347" s="282"/>
      <c r="K347" s="289"/>
      <c r="L347" s="282"/>
      <c r="M347" s="52"/>
      <c r="N347" s="52"/>
      <c r="O347" s="52"/>
      <c r="P347" s="52"/>
      <c r="Q347" s="52"/>
      <c r="R347" s="31"/>
      <c r="S347" s="31"/>
      <c r="T347" s="31"/>
      <c r="U347" s="31"/>
      <c r="V347" s="31"/>
      <c r="W347" s="31"/>
    </row>
    <row r="348" spans="1:23" ht="13.5" customHeight="1">
      <c r="A348" s="31"/>
      <c r="B348" s="73"/>
      <c r="C348" s="73"/>
      <c r="D348" s="73"/>
      <c r="E348" s="31"/>
      <c r="F348" s="31"/>
      <c r="G348" s="332"/>
      <c r="H348" s="31"/>
      <c r="I348" s="31"/>
      <c r="J348" s="282"/>
      <c r="K348" s="289"/>
      <c r="L348" s="282"/>
      <c r="M348" s="52"/>
      <c r="N348" s="52"/>
      <c r="O348" s="52"/>
      <c r="P348" s="52"/>
      <c r="Q348" s="52"/>
      <c r="R348" s="31"/>
      <c r="S348" s="31"/>
      <c r="T348" s="31"/>
      <c r="U348" s="31"/>
      <c r="V348" s="31"/>
      <c r="W348" s="31"/>
    </row>
    <row r="349" spans="1:23" ht="13.5" customHeight="1">
      <c r="A349" s="31"/>
      <c r="B349" s="73"/>
      <c r="C349" s="73"/>
      <c r="D349" s="73"/>
      <c r="E349" s="31"/>
      <c r="F349" s="31"/>
      <c r="G349" s="332"/>
      <c r="H349" s="31"/>
      <c r="I349" s="31"/>
      <c r="J349" s="282"/>
      <c r="K349" s="289"/>
      <c r="L349" s="282"/>
      <c r="M349" s="52"/>
      <c r="N349" s="52"/>
      <c r="O349" s="52"/>
      <c r="P349" s="52"/>
      <c r="Q349" s="52"/>
      <c r="R349" s="31"/>
      <c r="S349" s="31"/>
      <c r="T349" s="31"/>
      <c r="U349" s="31"/>
      <c r="V349" s="31"/>
      <c r="W349" s="31"/>
    </row>
    <row r="350" spans="1:23" ht="13.5" customHeight="1">
      <c r="A350" s="31"/>
      <c r="B350" s="73"/>
      <c r="C350" s="73"/>
      <c r="D350" s="73"/>
      <c r="E350" s="31"/>
      <c r="F350" s="31"/>
      <c r="G350" s="332"/>
      <c r="H350" s="31"/>
      <c r="I350" s="31"/>
      <c r="J350" s="282"/>
      <c r="K350" s="289"/>
      <c r="L350" s="282"/>
      <c r="M350" s="52"/>
      <c r="N350" s="52"/>
      <c r="O350" s="52"/>
      <c r="P350" s="52"/>
      <c r="Q350" s="52"/>
      <c r="R350" s="31"/>
      <c r="S350" s="31"/>
      <c r="T350" s="31"/>
      <c r="U350" s="31"/>
      <c r="V350" s="31"/>
      <c r="W350" s="31"/>
    </row>
    <row r="351" spans="1:23" ht="13.5" customHeight="1">
      <c r="A351" s="31"/>
      <c r="B351" s="73"/>
      <c r="C351" s="73"/>
      <c r="D351" s="73"/>
      <c r="E351" s="31"/>
      <c r="F351" s="31"/>
      <c r="G351" s="332"/>
      <c r="H351" s="31"/>
      <c r="I351" s="31"/>
      <c r="J351" s="282"/>
      <c r="K351" s="289"/>
      <c r="L351" s="282"/>
      <c r="M351" s="52"/>
      <c r="N351" s="52"/>
      <c r="O351" s="52"/>
      <c r="P351" s="52"/>
      <c r="Q351" s="52"/>
      <c r="R351" s="31"/>
      <c r="S351" s="31"/>
      <c r="T351" s="31"/>
      <c r="U351" s="31"/>
      <c r="V351" s="31"/>
      <c r="W351" s="31"/>
    </row>
    <row r="352" spans="1:23" ht="13.5" customHeight="1">
      <c r="A352" s="31"/>
      <c r="B352" s="73"/>
      <c r="C352" s="73"/>
      <c r="D352" s="73"/>
      <c r="E352" s="31"/>
      <c r="F352" s="31"/>
      <c r="G352" s="332"/>
      <c r="H352" s="31"/>
      <c r="I352" s="31"/>
      <c r="J352" s="282"/>
      <c r="K352" s="289"/>
      <c r="L352" s="282"/>
      <c r="M352" s="52"/>
      <c r="N352" s="52"/>
      <c r="O352" s="52"/>
      <c r="P352" s="52"/>
      <c r="Q352" s="52"/>
      <c r="R352" s="31"/>
      <c r="S352" s="31"/>
      <c r="T352" s="31"/>
      <c r="U352" s="31"/>
      <c r="V352" s="31"/>
      <c r="W352" s="31"/>
    </row>
    <row r="353" spans="1:23" ht="13.5" customHeight="1">
      <c r="A353" s="31"/>
      <c r="B353" s="73"/>
      <c r="C353" s="73"/>
      <c r="D353" s="73"/>
      <c r="E353" s="31"/>
      <c r="F353" s="31"/>
      <c r="G353" s="332"/>
      <c r="H353" s="31"/>
      <c r="I353" s="31"/>
      <c r="J353" s="282"/>
      <c r="K353" s="289"/>
      <c r="L353" s="282"/>
      <c r="M353" s="52"/>
      <c r="N353" s="52"/>
      <c r="O353" s="52"/>
      <c r="P353" s="52"/>
      <c r="Q353" s="52"/>
      <c r="R353" s="31"/>
      <c r="S353" s="31"/>
      <c r="T353" s="31"/>
      <c r="U353" s="31"/>
      <c r="V353" s="31"/>
      <c r="W353" s="31"/>
    </row>
    <row r="354" spans="1:23" ht="13.5" customHeight="1">
      <c r="A354" s="31"/>
      <c r="B354" s="73"/>
      <c r="C354" s="73"/>
      <c r="D354" s="73"/>
      <c r="E354" s="31"/>
      <c r="F354" s="31"/>
      <c r="G354" s="332"/>
      <c r="H354" s="31"/>
      <c r="I354" s="31"/>
      <c r="J354" s="282"/>
      <c r="K354" s="289"/>
      <c r="L354" s="282"/>
      <c r="M354" s="52"/>
      <c r="N354" s="52"/>
      <c r="O354" s="52"/>
      <c r="P354" s="52"/>
      <c r="Q354" s="52"/>
      <c r="R354" s="31"/>
      <c r="S354" s="31"/>
      <c r="T354" s="31"/>
      <c r="U354" s="31"/>
      <c r="V354" s="31"/>
      <c r="W354" s="31"/>
    </row>
    <row r="355" spans="1:23" ht="13.5" customHeight="1">
      <c r="A355" s="31"/>
      <c r="B355" s="73"/>
      <c r="C355" s="73"/>
      <c r="D355" s="73"/>
      <c r="E355" s="31"/>
      <c r="F355" s="31"/>
      <c r="G355" s="332"/>
      <c r="H355" s="31"/>
      <c r="I355" s="31"/>
      <c r="J355" s="282"/>
      <c r="K355" s="289"/>
      <c r="L355" s="282"/>
      <c r="M355" s="52"/>
      <c r="N355" s="52"/>
      <c r="O355" s="52"/>
      <c r="P355" s="52"/>
      <c r="Q355" s="52"/>
      <c r="R355" s="31"/>
      <c r="S355" s="31"/>
      <c r="T355" s="31"/>
      <c r="U355" s="31"/>
      <c r="V355" s="31"/>
      <c r="W355" s="31"/>
    </row>
    <row r="356" spans="1:23" ht="13.5" customHeight="1">
      <c r="A356" s="31"/>
      <c r="B356" s="73"/>
      <c r="C356" s="73"/>
      <c r="D356" s="73"/>
      <c r="E356" s="31"/>
      <c r="F356" s="31"/>
      <c r="G356" s="332"/>
      <c r="H356" s="31"/>
      <c r="I356" s="31"/>
      <c r="J356" s="282"/>
      <c r="K356" s="289"/>
      <c r="L356" s="282"/>
      <c r="M356" s="52"/>
      <c r="N356" s="52"/>
      <c r="O356" s="52"/>
      <c r="P356" s="52"/>
      <c r="Q356" s="52"/>
      <c r="R356" s="31"/>
      <c r="S356" s="31"/>
      <c r="T356" s="31"/>
      <c r="U356" s="31"/>
      <c r="V356" s="31"/>
      <c r="W356" s="31"/>
    </row>
    <row r="357" spans="1:23" ht="13.5" customHeight="1">
      <c r="A357" s="31"/>
      <c r="B357" s="73"/>
      <c r="C357" s="73"/>
      <c r="D357" s="73"/>
      <c r="E357" s="31"/>
      <c r="F357" s="31"/>
      <c r="G357" s="332"/>
      <c r="H357" s="31"/>
      <c r="I357" s="31"/>
      <c r="J357" s="282"/>
      <c r="K357" s="289"/>
      <c r="L357" s="282"/>
      <c r="M357" s="52"/>
      <c r="N357" s="52"/>
      <c r="O357" s="52"/>
      <c r="P357" s="52"/>
      <c r="Q357" s="52"/>
      <c r="R357" s="31"/>
      <c r="S357" s="31"/>
      <c r="T357" s="31"/>
      <c r="U357" s="31"/>
      <c r="V357" s="31"/>
      <c r="W357" s="31"/>
    </row>
    <row r="358" spans="1:23" ht="13.5" customHeight="1">
      <c r="A358" s="31"/>
      <c r="B358" s="73"/>
      <c r="C358" s="73"/>
      <c r="D358" s="73"/>
      <c r="E358" s="31"/>
      <c r="F358" s="31"/>
      <c r="G358" s="332"/>
      <c r="H358" s="31"/>
      <c r="I358" s="31"/>
      <c r="J358" s="282"/>
      <c r="K358" s="289"/>
      <c r="L358" s="282"/>
      <c r="M358" s="52"/>
      <c r="N358" s="52"/>
      <c r="O358" s="52"/>
      <c r="P358" s="52"/>
      <c r="Q358" s="52"/>
      <c r="R358" s="31"/>
      <c r="S358" s="31"/>
      <c r="T358" s="31"/>
      <c r="U358" s="31"/>
      <c r="V358" s="31"/>
      <c r="W358" s="31"/>
    </row>
    <row r="359" spans="1:23" ht="13.5" customHeight="1">
      <c r="A359" s="31"/>
      <c r="B359" s="73"/>
      <c r="C359" s="73"/>
      <c r="D359" s="73"/>
      <c r="E359" s="31"/>
      <c r="F359" s="31"/>
      <c r="G359" s="332"/>
      <c r="H359" s="31"/>
      <c r="I359" s="31"/>
      <c r="J359" s="282"/>
      <c r="K359" s="289"/>
      <c r="L359" s="282"/>
      <c r="M359" s="52"/>
      <c r="N359" s="52"/>
      <c r="O359" s="52"/>
      <c r="P359" s="52"/>
      <c r="Q359" s="52"/>
      <c r="R359" s="31"/>
      <c r="S359" s="31"/>
      <c r="T359" s="31"/>
      <c r="U359" s="31"/>
      <c r="V359" s="31"/>
      <c r="W359" s="31"/>
    </row>
    <row r="360" spans="1:23" ht="13.5" customHeight="1">
      <c r="A360" s="31"/>
      <c r="B360" s="73"/>
      <c r="C360" s="73"/>
      <c r="D360" s="73"/>
      <c r="E360" s="31"/>
      <c r="F360" s="31"/>
      <c r="G360" s="332"/>
      <c r="H360" s="31"/>
      <c r="I360" s="31"/>
      <c r="J360" s="282"/>
      <c r="K360" s="289"/>
      <c r="L360" s="282"/>
      <c r="M360" s="52"/>
      <c r="N360" s="52"/>
      <c r="O360" s="52"/>
      <c r="P360" s="52"/>
      <c r="Q360" s="52"/>
      <c r="R360" s="31"/>
      <c r="S360" s="31"/>
      <c r="T360" s="31"/>
      <c r="U360" s="31"/>
      <c r="V360" s="31"/>
      <c r="W360" s="31"/>
    </row>
    <row r="361" spans="1:23" ht="13.5" customHeight="1">
      <c r="A361" s="31"/>
      <c r="B361" s="73"/>
      <c r="C361" s="73"/>
      <c r="D361" s="73"/>
      <c r="E361" s="31"/>
      <c r="F361" s="31"/>
      <c r="G361" s="332"/>
      <c r="H361" s="31"/>
      <c r="I361" s="31"/>
      <c r="J361" s="282"/>
      <c r="K361" s="289"/>
      <c r="L361" s="282"/>
      <c r="M361" s="52"/>
      <c r="N361" s="52"/>
      <c r="O361" s="52"/>
      <c r="P361" s="52"/>
      <c r="Q361" s="52"/>
      <c r="R361" s="31"/>
      <c r="S361" s="31"/>
      <c r="T361" s="31"/>
      <c r="U361" s="31"/>
      <c r="V361" s="31"/>
      <c r="W361" s="31"/>
    </row>
    <row r="362" spans="1:23" ht="13.5" customHeight="1">
      <c r="A362" s="31"/>
      <c r="B362" s="73"/>
      <c r="C362" s="73"/>
      <c r="D362" s="73"/>
      <c r="E362" s="31"/>
      <c r="F362" s="31"/>
      <c r="G362" s="332"/>
      <c r="H362" s="31"/>
      <c r="I362" s="31"/>
      <c r="J362" s="282"/>
      <c r="K362" s="289"/>
      <c r="L362" s="282"/>
      <c r="M362" s="52"/>
      <c r="N362" s="52"/>
      <c r="O362" s="52"/>
      <c r="P362" s="52"/>
      <c r="Q362" s="52"/>
      <c r="R362" s="31"/>
      <c r="S362" s="31"/>
      <c r="T362" s="31"/>
      <c r="U362" s="31"/>
      <c r="V362" s="31"/>
      <c r="W362" s="31"/>
    </row>
    <row r="363" spans="1:23" ht="13.5" customHeight="1">
      <c r="A363" s="31"/>
      <c r="B363" s="73"/>
      <c r="C363" s="73"/>
      <c r="D363" s="73"/>
      <c r="E363" s="31"/>
      <c r="F363" s="31"/>
      <c r="G363" s="332"/>
      <c r="H363" s="31"/>
      <c r="I363" s="31"/>
      <c r="J363" s="282"/>
      <c r="K363" s="289"/>
      <c r="L363" s="282"/>
      <c r="M363" s="52"/>
      <c r="N363" s="52"/>
      <c r="O363" s="52"/>
      <c r="P363" s="52"/>
      <c r="Q363" s="52"/>
      <c r="R363" s="31"/>
      <c r="S363" s="31"/>
      <c r="T363" s="31"/>
      <c r="U363" s="31"/>
      <c r="V363" s="31"/>
      <c r="W363" s="31"/>
    </row>
    <row r="364" spans="1:23" ht="13.5" customHeight="1">
      <c r="A364" s="31"/>
      <c r="B364" s="73"/>
      <c r="C364" s="73"/>
      <c r="D364" s="73"/>
      <c r="E364" s="31"/>
      <c r="F364" s="31"/>
      <c r="G364" s="332"/>
      <c r="H364" s="31"/>
      <c r="I364" s="31"/>
      <c r="J364" s="282"/>
      <c r="K364" s="289"/>
      <c r="L364" s="282"/>
      <c r="M364" s="52"/>
      <c r="N364" s="52"/>
      <c r="O364" s="52"/>
      <c r="P364" s="52"/>
      <c r="Q364" s="52"/>
      <c r="R364" s="31"/>
      <c r="S364" s="31"/>
      <c r="T364" s="31"/>
      <c r="U364" s="31"/>
      <c r="V364" s="31"/>
      <c r="W364" s="31"/>
    </row>
    <row r="365" spans="1:23" ht="13.5" customHeight="1">
      <c r="A365" s="31"/>
      <c r="B365" s="73"/>
      <c r="C365" s="73"/>
      <c r="D365" s="73"/>
      <c r="E365" s="31"/>
      <c r="F365" s="31"/>
      <c r="G365" s="332"/>
      <c r="H365" s="31"/>
      <c r="I365" s="31"/>
      <c r="J365" s="282"/>
      <c r="K365" s="289"/>
      <c r="L365" s="282"/>
      <c r="M365" s="52"/>
      <c r="N365" s="52"/>
      <c r="O365" s="52"/>
      <c r="P365" s="52"/>
      <c r="Q365" s="52"/>
      <c r="R365" s="31"/>
      <c r="S365" s="31"/>
      <c r="T365" s="31"/>
      <c r="U365" s="31"/>
      <c r="V365" s="31"/>
      <c r="W365" s="31"/>
    </row>
    <row r="366" spans="1:23" ht="13.5" customHeight="1">
      <c r="A366" s="31"/>
      <c r="B366" s="73"/>
      <c r="C366" s="73"/>
      <c r="D366" s="73"/>
      <c r="E366" s="31"/>
      <c r="F366" s="31"/>
      <c r="G366" s="332"/>
      <c r="H366" s="31"/>
      <c r="I366" s="31"/>
      <c r="J366" s="282"/>
      <c r="K366" s="289"/>
      <c r="L366" s="282"/>
      <c r="M366" s="52"/>
      <c r="N366" s="52"/>
      <c r="O366" s="52"/>
      <c r="P366" s="52"/>
      <c r="Q366" s="52"/>
      <c r="R366" s="31"/>
      <c r="S366" s="31"/>
      <c r="T366" s="31"/>
      <c r="U366" s="31"/>
      <c r="V366" s="31"/>
      <c r="W366" s="31"/>
    </row>
    <row r="367" spans="1:23" ht="13.5" customHeight="1">
      <c r="A367" s="31"/>
      <c r="B367" s="73"/>
      <c r="C367" s="73"/>
      <c r="D367" s="73"/>
      <c r="E367" s="31"/>
      <c r="F367" s="31"/>
      <c r="G367" s="332"/>
      <c r="H367" s="31"/>
      <c r="I367" s="31"/>
      <c r="J367" s="282"/>
      <c r="K367" s="289"/>
      <c r="L367" s="282"/>
      <c r="M367" s="52"/>
      <c r="N367" s="52"/>
      <c r="O367" s="52"/>
      <c r="P367" s="52"/>
      <c r="Q367" s="52"/>
      <c r="R367" s="31"/>
      <c r="S367" s="31"/>
      <c r="T367" s="31"/>
      <c r="U367" s="31"/>
      <c r="V367" s="31"/>
      <c r="W367" s="31"/>
    </row>
    <row r="368" spans="1:23" ht="13.5" customHeight="1">
      <c r="A368" s="31"/>
      <c r="B368" s="73"/>
      <c r="C368" s="73"/>
      <c r="D368" s="73"/>
      <c r="E368" s="31"/>
      <c r="F368" s="31"/>
      <c r="G368" s="332"/>
      <c r="H368" s="31"/>
      <c r="I368" s="31"/>
      <c r="J368" s="282"/>
      <c r="K368" s="289"/>
      <c r="L368" s="282"/>
      <c r="M368" s="52"/>
      <c r="N368" s="52"/>
      <c r="O368" s="52"/>
      <c r="P368" s="52"/>
      <c r="Q368" s="52"/>
      <c r="R368" s="31"/>
      <c r="S368" s="31"/>
      <c r="T368" s="31"/>
      <c r="U368" s="31"/>
      <c r="V368" s="31"/>
      <c r="W368" s="31"/>
    </row>
    <row r="369" spans="1:23" ht="13.5" customHeight="1">
      <c r="A369" s="31"/>
      <c r="B369" s="73"/>
      <c r="C369" s="73"/>
      <c r="D369" s="73"/>
      <c r="E369" s="31"/>
      <c r="F369" s="31"/>
      <c r="G369" s="332"/>
      <c r="H369" s="31"/>
      <c r="I369" s="31"/>
      <c r="J369" s="282"/>
      <c r="K369" s="289"/>
      <c r="L369" s="282"/>
      <c r="M369" s="52"/>
      <c r="N369" s="52"/>
      <c r="O369" s="52"/>
      <c r="P369" s="52"/>
      <c r="Q369" s="52"/>
      <c r="R369" s="31"/>
      <c r="S369" s="31"/>
      <c r="T369" s="31"/>
      <c r="U369" s="31"/>
      <c r="V369" s="31"/>
      <c r="W369" s="31"/>
    </row>
    <row r="370" spans="1:23" ht="13.5" customHeight="1">
      <c r="A370" s="31"/>
      <c r="B370" s="73"/>
      <c r="C370" s="73"/>
      <c r="D370" s="73"/>
      <c r="E370" s="31"/>
      <c r="F370" s="31"/>
      <c r="G370" s="332"/>
      <c r="H370" s="31"/>
      <c r="I370" s="31"/>
      <c r="J370" s="282"/>
      <c r="K370" s="289"/>
      <c r="L370" s="282"/>
      <c r="M370" s="52"/>
      <c r="N370" s="52"/>
      <c r="O370" s="52"/>
      <c r="P370" s="52"/>
      <c r="Q370" s="52"/>
      <c r="R370" s="31"/>
      <c r="S370" s="31"/>
      <c r="T370" s="31"/>
      <c r="U370" s="31"/>
      <c r="V370" s="31"/>
      <c r="W370" s="31"/>
    </row>
    <row r="371" spans="1:23" ht="13.5" customHeight="1">
      <c r="A371" s="31"/>
      <c r="B371" s="73"/>
      <c r="C371" s="73"/>
      <c r="D371" s="73"/>
      <c r="E371" s="31"/>
      <c r="F371" s="31"/>
      <c r="G371" s="332"/>
      <c r="H371" s="31"/>
      <c r="I371" s="31"/>
      <c r="J371" s="282"/>
      <c r="K371" s="289"/>
      <c r="L371" s="282"/>
      <c r="M371" s="52"/>
      <c r="N371" s="52"/>
      <c r="O371" s="52"/>
      <c r="P371" s="52"/>
      <c r="Q371" s="52"/>
      <c r="R371" s="31"/>
      <c r="S371" s="31"/>
      <c r="T371" s="31"/>
      <c r="U371" s="31"/>
      <c r="V371" s="31"/>
      <c r="W371" s="31"/>
    </row>
    <row r="372" spans="1:23" ht="13.5" customHeight="1">
      <c r="A372" s="31"/>
      <c r="B372" s="73"/>
      <c r="C372" s="73"/>
      <c r="D372" s="73"/>
      <c r="E372" s="31"/>
      <c r="F372" s="31"/>
      <c r="G372" s="332"/>
      <c r="H372" s="31"/>
      <c r="I372" s="31"/>
      <c r="J372" s="282"/>
      <c r="K372" s="289"/>
      <c r="L372" s="282"/>
      <c r="M372" s="52"/>
      <c r="N372" s="52"/>
      <c r="O372" s="52"/>
      <c r="P372" s="52"/>
      <c r="Q372" s="52"/>
      <c r="R372" s="31"/>
      <c r="S372" s="31"/>
      <c r="T372" s="31"/>
      <c r="U372" s="31"/>
      <c r="V372" s="31"/>
      <c r="W372" s="31"/>
    </row>
    <row r="373" spans="1:23" ht="13.5" customHeight="1">
      <c r="A373" s="31"/>
      <c r="B373" s="73"/>
      <c r="C373" s="73"/>
      <c r="D373" s="73"/>
      <c r="E373" s="31"/>
      <c r="F373" s="31"/>
      <c r="G373" s="332"/>
      <c r="H373" s="31"/>
      <c r="I373" s="31"/>
      <c r="J373" s="282"/>
      <c r="K373" s="289"/>
      <c r="L373" s="282"/>
      <c r="M373" s="52"/>
      <c r="N373" s="52"/>
      <c r="O373" s="52"/>
      <c r="P373" s="52"/>
      <c r="Q373" s="52"/>
      <c r="R373" s="31"/>
      <c r="S373" s="31"/>
      <c r="T373" s="31"/>
      <c r="U373" s="31"/>
      <c r="V373" s="31"/>
      <c r="W373" s="31"/>
    </row>
    <row r="374" spans="1:23" ht="13.5" customHeight="1">
      <c r="A374" s="31"/>
      <c r="B374" s="73"/>
      <c r="C374" s="73"/>
      <c r="D374" s="73"/>
      <c r="E374" s="31"/>
      <c r="F374" s="31"/>
      <c r="G374" s="332"/>
      <c r="H374" s="31"/>
      <c r="I374" s="31"/>
      <c r="J374" s="282"/>
      <c r="K374" s="289"/>
      <c r="L374" s="282"/>
      <c r="M374" s="52"/>
      <c r="N374" s="52"/>
      <c r="O374" s="52"/>
      <c r="P374" s="52"/>
      <c r="Q374" s="52"/>
      <c r="R374" s="31"/>
      <c r="S374" s="31"/>
      <c r="T374" s="31"/>
      <c r="U374" s="31"/>
      <c r="V374" s="31"/>
      <c r="W374" s="31"/>
    </row>
    <row r="375" spans="1:23" ht="13.5" customHeight="1">
      <c r="A375" s="31"/>
      <c r="B375" s="73"/>
      <c r="C375" s="73"/>
      <c r="D375" s="73"/>
      <c r="E375" s="31"/>
      <c r="F375" s="31"/>
      <c r="G375" s="332"/>
      <c r="H375" s="31"/>
      <c r="I375" s="31"/>
      <c r="J375" s="282"/>
      <c r="K375" s="289"/>
      <c r="L375" s="282"/>
      <c r="M375" s="52"/>
      <c r="N375" s="52"/>
      <c r="O375" s="52"/>
      <c r="P375" s="52"/>
      <c r="Q375" s="52"/>
      <c r="R375" s="31"/>
      <c r="S375" s="31"/>
      <c r="T375" s="31"/>
      <c r="U375" s="31"/>
      <c r="V375" s="31"/>
      <c r="W375" s="31"/>
    </row>
    <row r="376" spans="1:23" ht="13.5" customHeight="1">
      <c r="A376" s="31"/>
      <c r="B376" s="73"/>
      <c r="C376" s="73"/>
      <c r="D376" s="73"/>
      <c r="E376" s="31"/>
      <c r="F376" s="31"/>
      <c r="G376" s="332"/>
      <c r="H376" s="31"/>
      <c r="I376" s="31"/>
      <c r="J376" s="282"/>
      <c r="K376" s="289"/>
      <c r="L376" s="282"/>
      <c r="M376" s="52"/>
      <c r="N376" s="52"/>
      <c r="O376" s="52"/>
      <c r="P376" s="52"/>
      <c r="Q376" s="52"/>
      <c r="R376" s="31"/>
      <c r="S376" s="31"/>
      <c r="T376" s="31"/>
      <c r="U376" s="31"/>
      <c r="V376" s="31"/>
      <c r="W376" s="31"/>
    </row>
    <row r="377" spans="1:23" ht="13.5" customHeight="1">
      <c r="A377" s="31"/>
      <c r="B377" s="73"/>
      <c r="C377" s="73"/>
      <c r="D377" s="73"/>
      <c r="E377" s="31"/>
      <c r="F377" s="31"/>
      <c r="G377" s="332"/>
      <c r="H377" s="31"/>
      <c r="I377" s="31"/>
      <c r="J377" s="282"/>
      <c r="K377" s="289"/>
      <c r="L377" s="282"/>
      <c r="M377" s="52"/>
      <c r="N377" s="52"/>
      <c r="O377" s="52"/>
      <c r="P377" s="52"/>
      <c r="Q377" s="52"/>
      <c r="R377" s="31"/>
      <c r="S377" s="31"/>
      <c r="T377" s="31"/>
      <c r="U377" s="31"/>
      <c r="V377" s="31"/>
      <c r="W377" s="31"/>
    </row>
    <row r="378" spans="1:23" ht="13.5" customHeight="1">
      <c r="A378" s="31"/>
      <c r="B378" s="73"/>
      <c r="C378" s="73"/>
      <c r="D378" s="73"/>
      <c r="E378" s="31"/>
      <c r="F378" s="31"/>
      <c r="G378" s="332"/>
      <c r="H378" s="31"/>
      <c r="I378" s="31"/>
      <c r="J378" s="282"/>
      <c r="K378" s="289"/>
      <c r="L378" s="282"/>
      <c r="M378" s="52"/>
      <c r="N378" s="52"/>
      <c r="O378" s="52"/>
      <c r="P378" s="52"/>
      <c r="Q378" s="52"/>
      <c r="R378" s="31"/>
      <c r="S378" s="31"/>
      <c r="T378" s="31"/>
      <c r="U378" s="31"/>
      <c r="V378" s="31"/>
      <c r="W378" s="31"/>
    </row>
    <row r="379" spans="1:23" ht="13.5" customHeight="1">
      <c r="A379" s="31"/>
      <c r="B379" s="73"/>
      <c r="C379" s="73"/>
      <c r="D379" s="73"/>
      <c r="E379" s="31"/>
      <c r="F379" s="31"/>
      <c r="G379" s="332"/>
      <c r="H379" s="31"/>
      <c r="I379" s="31"/>
      <c r="J379" s="282"/>
      <c r="K379" s="289"/>
      <c r="L379" s="282"/>
      <c r="M379" s="52"/>
      <c r="N379" s="52"/>
      <c r="O379" s="52"/>
      <c r="P379" s="52"/>
      <c r="Q379" s="52"/>
      <c r="R379" s="31"/>
      <c r="S379" s="31"/>
      <c r="T379" s="31"/>
      <c r="U379" s="31"/>
      <c r="V379" s="31"/>
      <c r="W379" s="31"/>
    </row>
    <row r="380" spans="1:23" ht="13.5" customHeight="1">
      <c r="A380" s="31"/>
      <c r="B380" s="73"/>
      <c r="C380" s="73"/>
      <c r="D380" s="73"/>
      <c r="E380" s="31"/>
      <c r="F380" s="31"/>
      <c r="G380" s="332"/>
      <c r="H380" s="31"/>
      <c r="I380" s="31"/>
      <c r="J380" s="282"/>
      <c r="K380" s="289"/>
      <c r="L380" s="282"/>
      <c r="M380" s="52"/>
      <c r="N380" s="52"/>
      <c r="O380" s="52"/>
      <c r="P380" s="52"/>
      <c r="Q380" s="52"/>
      <c r="R380" s="31"/>
      <c r="S380" s="31"/>
      <c r="T380" s="31"/>
      <c r="U380" s="31"/>
      <c r="V380" s="31"/>
      <c r="W380" s="31"/>
    </row>
    <row r="381" spans="1:23" ht="13.5" customHeight="1">
      <c r="A381" s="31"/>
      <c r="B381" s="73"/>
      <c r="C381" s="73"/>
      <c r="D381" s="73"/>
      <c r="E381" s="31"/>
      <c r="F381" s="31"/>
      <c r="G381" s="332"/>
      <c r="H381" s="31"/>
      <c r="I381" s="31"/>
      <c r="J381" s="282"/>
      <c r="K381" s="289"/>
      <c r="L381" s="282"/>
      <c r="M381" s="52"/>
      <c r="N381" s="52"/>
      <c r="O381" s="52"/>
      <c r="P381" s="52"/>
      <c r="Q381" s="52"/>
      <c r="R381" s="31"/>
      <c r="S381" s="31"/>
      <c r="T381" s="31"/>
      <c r="U381" s="31"/>
      <c r="V381" s="31"/>
      <c r="W381" s="31"/>
    </row>
    <row r="382" spans="1:23" ht="13.5" customHeight="1">
      <c r="A382" s="31"/>
      <c r="B382" s="73"/>
      <c r="C382" s="73"/>
      <c r="D382" s="73"/>
      <c r="E382" s="31"/>
      <c r="F382" s="31"/>
      <c r="G382" s="332"/>
      <c r="H382" s="31"/>
      <c r="I382" s="31"/>
      <c r="J382" s="282"/>
      <c r="K382" s="289"/>
      <c r="L382" s="282"/>
      <c r="M382" s="52"/>
      <c r="N382" s="52"/>
      <c r="O382" s="52"/>
      <c r="P382" s="52"/>
      <c r="Q382" s="52"/>
      <c r="R382" s="31"/>
      <c r="S382" s="31"/>
      <c r="T382" s="31"/>
      <c r="U382" s="31"/>
      <c r="V382" s="31"/>
      <c r="W382" s="31"/>
    </row>
    <row r="383" spans="1:23" ht="13.5" customHeight="1">
      <c r="A383" s="31"/>
      <c r="B383" s="73"/>
      <c r="C383" s="73"/>
      <c r="D383" s="73"/>
      <c r="E383" s="31"/>
      <c r="F383" s="31"/>
      <c r="G383" s="332"/>
      <c r="H383" s="31"/>
      <c r="I383" s="31"/>
      <c r="J383" s="282"/>
      <c r="K383" s="289"/>
      <c r="L383" s="282"/>
      <c r="M383" s="52"/>
      <c r="N383" s="52"/>
      <c r="O383" s="52"/>
      <c r="P383" s="52"/>
      <c r="Q383" s="52"/>
      <c r="R383" s="31"/>
      <c r="S383" s="31"/>
      <c r="T383" s="31"/>
      <c r="U383" s="31"/>
      <c r="V383" s="31"/>
      <c r="W383" s="31"/>
    </row>
    <row r="384" spans="1:23" ht="13.5" customHeight="1">
      <c r="A384" s="31"/>
      <c r="B384" s="73"/>
      <c r="C384" s="73"/>
      <c r="D384" s="73"/>
      <c r="E384" s="31"/>
      <c r="F384" s="31"/>
      <c r="G384" s="332"/>
      <c r="H384" s="31"/>
      <c r="I384" s="31"/>
      <c r="J384" s="282"/>
      <c r="K384" s="289"/>
      <c r="L384" s="282"/>
      <c r="M384" s="52"/>
      <c r="N384" s="52"/>
      <c r="O384" s="52"/>
      <c r="P384" s="52"/>
      <c r="Q384" s="52"/>
      <c r="R384" s="31"/>
      <c r="S384" s="31"/>
      <c r="T384" s="31"/>
      <c r="U384" s="31"/>
      <c r="V384" s="31"/>
      <c r="W384" s="31"/>
    </row>
    <row r="385" spans="1:23" ht="13.5" customHeight="1">
      <c r="A385" s="31"/>
      <c r="B385" s="73"/>
      <c r="C385" s="73"/>
      <c r="D385" s="73"/>
      <c r="E385" s="31"/>
      <c r="F385" s="31"/>
      <c r="G385" s="332"/>
      <c r="H385" s="31"/>
      <c r="I385" s="31"/>
      <c r="J385" s="282"/>
      <c r="K385" s="289"/>
      <c r="L385" s="282"/>
      <c r="M385" s="52"/>
      <c r="N385" s="52"/>
      <c r="O385" s="52"/>
      <c r="P385" s="52"/>
      <c r="Q385" s="52"/>
      <c r="R385" s="31"/>
      <c r="S385" s="31"/>
      <c r="T385" s="31"/>
      <c r="U385" s="31"/>
      <c r="V385" s="31"/>
      <c r="W385" s="31"/>
    </row>
    <row r="386" spans="1:23" ht="13.5" customHeight="1">
      <c r="A386" s="31"/>
      <c r="B386" s="73"/>
      <c r="C386" s="73"/>
      <c r="D386" s="73"/>
      <c r="E386" s="31"/>
      <c r="F386" s="31"/>
      <c r="G386" s="332"/>
      <c r="H386" s="31"/>
      <c r="I386" s="31"/>
      <c r="J386" s="282"/>
      <c r="K386" s="289"/>
      <c r="L386" s="282"/>
      <c r="M386" s="52"/>
      <c r="N386" s="52"/>
      <c r="O386" s="52"/>
      <c r="P386" s="52"/>
      <c r="Q386" s="52"/>
      <c r="R386" s="31"/>
      <c r="S386" s="31"/>
      <c r="T386" s="31"/>
      <c r="U386" s="31"/>
      <c r="V386" s="31"/>
      <c r="W386" s="31"/>
    </row>
    <row r="387" spans="1:23" ht="13.5" customHeight="1">
      <c r="A387" s="31"/>
      <c r="B387" s="73"/>
      <c r="C387" s="73"/>
      <c r="D387" s="73"/>
      <c r="E387" s="31"/>
      <c r="F387" s="31"/>
      <c r="G387" s="332"/>
      <c r="H387" s="31"/>
      <c r="I387" s="31"/>
      <c r="J387" s="282"/>
      <c r="K387" s="289"/>
      <c r="L387" s="282"/>
      <c r="M387" s="52"/>
      <c r="N387" s="52"/>
      <c r="O387" s="52"/>
      <c r="P387" s="52"/>
      <c r="Q387" s="52"/>
      <c r="R387" s="31"/>
      <c r="S387" s="31"/>
      <c r="T387" s="31"/>
      <c r="U387" s="31"/>
      <c r="V387" s="31"/>
      <c r="W387" s="31"/>
    </row>
    <row r="388" spans="1:23" ht="13.5" customHeight="1">
      <c r="A388" s="31"/>
      <c r="B388" s="73"/>
      <c r="C388" s="73"/>
      <c r="D388" s="73"/>
      <c r="E388" s="31"/>
      <c r="F388" s="31"/>
      <c r="G388" s="332"/>
      <c r="H388" s="31"/>
      <c r="I388" s="31"/>
      <c r="J388" s="282"/>
      <c r="K388" s="289"/>
      <c r="L388" s="282"/>
      <c r="M388" s="52"/>
      <c r="N388" s="52"/>
      <c r="O388" s="52"/>
      <c r="P388" s="52"/>
      <c r="Q388" s="52"/>
      <c r="R388" s="31"/>
      <c r="S388" s="31"/>
      <c r="T388" s="31"/>
      <c r="U388" s="31"/>
      <c r="V388" s="31"/>
      <c r="W388" s="31"/>
    </row>
    <row r="389" spans="1:23" ht="13.5" customHeight="1">
      <c r="A389" s="31"/>
      <c r="B389" s="73"/>
      <c r="C389" s="73"/>
      <c r="D389" s="73"/>
      <c r="E389" s="31"/>
      <c r="F389" s="31"/>
      <c r="G389" s="332"/>
      <c r="H389" s="31"/>
      <c r="I389" s="31"/>
      <c r="J389" s="282"/>
      <c r="K389" s="289"/>
      <c r="L389" s="282"/>
      <c r="M389" s="52"/>
      <c r="N389" s="52"/>
      <c r="O389" s="52"/>
      <c r="P389" s="52"/>
      <c r="Q389" s="52"/>
      <c r="R389" s="31"/>
      <c r="S389" s="31"/>
      <c r="T389" s="31"/>
      <c r="U389" s="31"/>
      <c r="V389" s="31"/>
      <c r="W389" s="31"/>
    </row>
    <row r="390" spans="1:23" ht="13.5" customHeight="1">
      <c r="A390" s="31"/>
      <c r="B390" s="73"/>
      <c r="C390" s="73"/>
      <c r="D390" s="73"/>
      <c r="E390" s="31"/>
      <c r="F390" s="31"/>
      <c r="G390" s="332"/>
      <c r="H390" s="31"/>
      <c r="I390" s="31"/>
      <c r="J390" s="282"/>
      <c r="K390" s="289"/>
      <c r="L390" s="282"/>
      <c r="M390" s="52"/>
      <c r="N390" s="52"/>
      <c r="O390" s="52"/>
      <c r="P390" s="52"/>
      <c r="Q390" s="52"/>
      <c r="R390" s="31"/>
      <c r="S390" s="31"/>
      <c r="T390" s="31"/>
      <c r="U390" s="31"/>
      <c r="V390" s="31"/>
      <c r="W390" s="31"/>
    </row>
    <row r="391" spans="1:23" ht="13.5" customHeight="1">
      <c r="A391" s="31"/>
      <c r="B391" s="73"/>
      <c r="C391" s="73"/>
      <c r="D391" s="73"/>
      <c r="E391" s="31"/>
      <c r="F391" s="31"/>
      <c r="G391" s="332"/>
      <c r="H391" s="31"/>
      <c r="I391" s="31"/>
      <c r="J391" s="282"/>
      <c r="K391" s="289"/>
      <c r="L391" s="282"/>
      <c r="M391" s="52"/>
      <c r="N391" s="52"/>
      <c r="O391" s="52"/>
      <c r="P391" s="52"/>
      <c r="Q391" s="52"/>
      <c r="R391" s="31"/>
      <c r="S391" s="31"/>
      <c r="T391" s="31"/>
      <c r="U391" s="31"/>
      <c r="V391" s="31"/>
      <c r="W391" s="31"/>
    </row>
    <row r="392" spans="1:23" ht="13.5" customHeight="1">
      <c r="A392" s="31"/>
      <c r="B392" s="73"/>
      <c r="C392" s="73"/>
      <c r="D392" s="73"/>
      <c r="E392" s="31"/>
      <c r="F392" s="31"/>
      <c r="G392" s="332"/>
      <c r="H392" s="31"/>
      <c r="I392" s="31"/>
      <c r="J392" s="282"/>
      <c r="K392" s="289"/>
      <c r="L392" s="282"/>
      <c r="M392" s="52"/>
      <c r="N392" s="52"/>
      <c r="O392" s="52"/>
      <c r="P392" s="52"/>
      <c r="Q392" s="52"/>
      <c r="R392" s="31"/>
      <c r="S392" s="31"/>
      <c r="T392" s="31"/>
      <c r="U392" s="31"/>
      <c r="V392" s="31"/>
      <c r="W392" s="31"/>
    </row>
    <row r="393" spans="1:23" ht="13.5" customHeight="1">
      <c r="A393" s="31"/>
      <c r="B393" s="73"/>
      <c r="C393" s="73"/>
      <c r="D393" s="73"/>
      <c r="E393" s="31"/>
      <c r="F393" s="31"/>
      <c r="G393" s="332"/>
      <c r="H393" s="31"/>
      <c r="I393" s="31"/>
      <c r="J393" s="282"/>
      <c r="K393" s="289"/>
      <c r="L393" s="282"/>
      <c r="M393" s="52"/>
      <c r="N393" s="52"/>
      <c r="O393" s="52"/>
      <c r="P393" s="52"/>
      <c r="Q393" s="52"/>
      <c r="R393" s="31"/>
      <c r="S393" s="31"/>
      <c r="T393" s="31"/>
      <c r="U393" s="31"/>
      <c r="V393" s="31"/>
      <c r="W393" s="31"/>
    </row>
    <row r="394" spans="1:23" ht="13.5" customHeight="1">
      <c r="A394" s="31"/>
      <c r="B394" s="73"/>
      <c r="C394" s="73"/>
      <c r="D394" s="73"/>
      <c r="E394" s="31"/>
      <c r="F394" s="31"/>
      <c r="G394" s="332"/>
      <c r="H394" s="31"/>
      <c r="I394" s="31"/>
      <c r="J394" s="282"/>
      <c r="K394" s="289"/>
      <c r="L394" s="282"/>
      <c r="M394" s="52"/>
      <c r="N394" s="52"/>
      <c r="O394" s="52"/>
      <c r="P394" s="52"/>
      <c r="Q394" s="52"/>
      <c r="R394" s="31"/>
      <c r="S394" s="31"/>
      <c r="T394" s="31"/>
      <c r="U394" s="31"/>
      <c r="V394" s="31"/>
      <c r="W394" s="31"/>
    </row>
    <row r="395" spans="1:23" ht="13.5" customHeight="1">
      <c r="A395" s="31"/>
      <c r="B395" s="73"/>
      <c r="C395" s="73"/>
      <c r="D395" s="73"/>
      <c r="E395" s="31"/>
      <c r="F395" s="31"/>
      <c r="G395" s="332"/>
      <c r="H395" s="31"/>
      <c r="I395" s="31"/>
      <c r="J395" s="282"/>
      <c r="K395" s="289"/>
      <c r="L395" s="282"/>
      <c r="M395" s="52"/>
      <c r="N395" s="52"/>
      <c r="O395" s="52"/>
      <c r="P395" s="52"/>
      <c r="Q395" s="52"/>
      <c r="R395" s="31"/>
      <c r="S395" s="31"/>
      <c r="T395" s="31"/>
      <c r="U395" s="31"/>
      <c r="V395" s="31"/>
      <c r="W395" s="31"/>
    </row>
    <row r="396" spans="1:23" ht="13.5" customHeight="1">
      <c r="A396" s="31"/>
      <c r="B396" s="73"/>
      <c r="C396" s="73"/>
      <c r="D396" s="73"/>
      <c r="E396" s="31"/>
      <c r="F396" s="31"/>
      <c r="G396" s="332"/>
      <c r="H396" s="31"/>
      <c r="I396" s="31"/>
      <c r="J396" s="282"/>
      <c r="K396" s="289"/>
      <c r="L396" s="282"/>
      <c r="M396" s="52"/>
      <c r="N396" s="52"/>
      <c r="O396" s="52"/>
      <c r="P396" s="52"/>
      <c r="Q396" s="52"/>
      <c r="R396" s="31"/>
      <c r="S396" s="31"/>
      <c r="T396" s="31"/>
      <c r="U396" s="31"/>
      <c r="V396" s="31"/>
      <c r="W396" s="31"/>
    </row>
    <row r="397" spans="1:23" ht="13.5" customHeight="1">
      <c r="A397" s="31"/>
      <c r="B397" s="73"/>
      <c r="C397" s="73"/>
      <c r="D397" s="73"/>
      <c r="E397" s="31"/>
      <c r="F397" s="31"/>
      <c r="G397" s="332"/>
      <c r="H397" s="31"/>
      <c r="I397" s="31"/>
      <c r="J397" s="282"/>
      <c r="K397" s="289"/>
      <c r="L397" s="282"/>
      <c r="M397" s="52"/>
      <c r="N397" s="52"/>
      <c r="O397" s="52"/>
      <c r="P397" s="52"/>
      <c r="Q397" s="52"/>
      <c r="R397" s="31"/>
      <c r="S397" s="31"/>
      <c r="T397" s="31"/>
      <c r="U397" s="31"/>
      <c r="V397" s="31"/>
      <c r="W397" s="31"/>
    </row>
    <row r="398" spans="1:23" ht="13.5" customHeight="1">
      <c r="A398" s="31"/>
      <c r="B398" s="73"/>
      <c r="C398" s="73"/>
      <c r="D398" s="73"/>
      <c r="E398" s="31"/>
      <c r="F398" s="31"/>
      <c r="G398" s="332"/>
      <c r="H398" s="31"/>
      <c r="I398" s="31"/>
      <c r="J398" s="282"/>
      <c r="K398" s="289"/>
      <c r="L398" s="282"/>
      <c r="M398" s="52"/>
      <c r="N398" s="52"/>
      <c r="O398" s="52"/>
      <c r="P398" s="52"/>
      <c r="Q398" s="52"/>
      <c r="R398" s="31"/>
      <c r="S398" s="31"/>
      <c r="T398" s="31"/>
      <c r="U398" s="31"/>
      <c r="V398" s="31"/>
      <c r="W398" s="31"/>
    </row>
    <row r="399" spans="1:23" ht="13.5" customHeight="1">
      <c r="A399" s="31"/>
      <c r="B399" s="73"/>
      <c r="C399" s="73"/>
      <c r="D399" s="73"/>
      <c r="E399" s="31"/>
      <c r="F399" s="31"/>
      <c r="G399" s="332"/>
      <c r="H399" s="31"/>
      <c r="I399" s="31"/>
      <c r="J399" s="282"/>
      <c r="K399" s="289"/>
      <c r="L399" s="282"/>
      <c r="M399" s="52"/>
      <c r="N399" s="52"/>
      <c r="O399" s="52"/>
      <c r="P399" s="52"/>
      <c r="Q399" s="52"/>
      <c r="R399" s="31"/>
      <c r="S399" s="31"/>
      <c r="T399" s="31"/>
      <c r="U399" s="31"/>
      <c r="V399" s="31"/>
      <c r="W399" s="31"/>
    </row>
    <row r="400" spans="1:23" ht="13.5" customHeight="1">
      <c r="A400" s="31"/>
      <c r="B400" s="73"/>
      <c r="C400" s="73"/>
      <c r="D400" s="73"/>
      <c r="E400" s="31"/>
      <c r="F400" s="31"/>
      <c r="G400" s="332"/>
      <c r="H400" s="31"/>
      <c r="I400" s="31"/>
      <c r="J400" s="282"/>
      <c r="K400" s="289"/>
      <c r="L400" s="282"/>
      <c r="M400" s="52"/>
      <c r="N400" s="52"/>
      <c r="O400" s="52"/>
      <c r="P400" s="52"/>
      <c r="Q400" s="52"/>
      <c r="R400" s="31"/>
      <c r="S400" s="31"/>
      <c r="T400" s="31"/>
      <c r="U400" s="31"/>
      <c r="V400" s="31"/>
      <c r="W400" s="31"/>
    </row>
    <row r="401" spans="1:23" ht="13.5" customHeight="1">
      <c r="A401" s="31"/>
      <c r="B401" s="73"/>
      <c r="C401" s="73"/>
      <c r="D401" s="73"/>
      <c r="E401" s="31"/>
      <c r="F401" s="31"/>
      <c r="G401" s="332"/>
      <c r="H401" s="31"/>
      <c r="I401" s="31"/>
      <c r="J401" s="282"/>
      <c r="K401" s="289"/>
      <c r="L401" s="282"/>
      <c r="M401" s="52"/>
      <c r="N401" s="52"/>
      <c r="O401" s="52"/>
      <c r="P401" s="52"/>
      <c r="Q401" s="52"/>
      <c r="R401" s="31"/>
      <c r="S401" s="31"/>
      <c r="T401" s="31"/>
      <c r="U401" s="31"/>
      <c r="V401" s="31"/>
      <c r="W401" s="31"/>
    </row>
    <row r="402" spans="1:23" ht="13.5" customHeight="1">
      <c r="A402" s="31"/>
      <c r="B402" s="73"/>
      <c r="C402" s="73"/>
      <c r="D402" s="73"/>
      <c r="E402" s="31"/>
      <c r="F402" s="31"/>
      <c r="G402" s="332"/>
      <c r="H402" s="31"/>
      <c r="I402" s="31"/>
      <c r="J402" s="282"/>
      <c r="K402" s="289"/>
      <c r="L402" s="282"/>
      <c r="M402" s="52"/>
      <c r="N402" s="52"/>
      <c r="O402" s="52"/>
      <c r="P402" s="52"/>
      <c r="Q402" s="52"/>
      <c r="R402" s="31"/>
      <c r="S402" s="31"/>
      <c r="T402" s="31"/>
      <c r="U402" s="31"/>
      <c r="V402" s="31"/>
      <c r="W402" s="31"/>
    </row>
    <row r="403" spans="1:23" ht="13.5" customHeight="1">
      <c r="A403" s="31"/>
      <c r="B403" s="73"/>
      <c r="C403" s="73"/>
      <c r="D403" s="73"/>
      <c r="E403" s="31"/>
      <c r="F403" s="31"/>
      <c r="G403" s="332"/>
      <c r="H403" s="31"/>
      <c r="I403" s="31"/>
      <c r="J403" s="282"/>
      <c r="K403" s="289"/>
      <c r="L403" s="282"/>
      <c r="M403" s="52"/>
      <c r="N403" s="52"/>
      <c r="O403" s="52"/>
      <c r="P403" s="52"/>
      <c r="Q403" s="52"/>
      <c r="R403" s="31"/>
      <c r="S403" s="31"/>
      <c r="T403" s="31"/>
      <c r="U403" s="31"/>
      <c r="V403" s="31"/>
      <c r="W403" s="31"/>
    </row>
    <row r="404" spans="1:23" ht="13.5" customHeight="1">
      <c r="A404" s="31"/>
      <c r="B404" s="73"/>
      <c r="C404" s="73"/>
      <c r="D404" s="73"/>
      <c r="E404" s="31"/>
      <c r="F404" s="31"/>
      <c r="G404" s="332"/>
      <c r="H404" s="31"/>
      <c r="I404" s="31"/>
      <c r="J404" s="282"/>
      <c r="K404" s="289"/>
      <c r="L404" s="282"/>
      <c r="M404" s="52"/>
      <c r="N404" s="52"/>
      <c r="O404" s="52"/>
      <c r="P404" s="52"/>
      <c r="Q404" s="52"/>
      <c r="R404" s="31"/>
      <c r="S404" s="31"/>
      <c r="T404" s="31"/>
      <c r="U404" s="31"/>
      <c r="V404" s="31"/>
      <c r="W404" s="31"/>
    </row>
    <row r="405" spans="1:23" ht="13.5" customHeight="1">
      <c r="A405" s="31"/>
      <c r="B405" s="73"/>
      <c r="C405" s="73"/>
      <c r="D405" s="73"/>
      <c r="E405" s="31"/>
      <c r="F405" s="31"/>
      <c r="G405" s="332"/>
      <c r="H405" s="31"/>
      <c r="I405" s="31"/>
      <c r="J405" s="282"/>
      <c r="K405" s="289"/>
      <c r="L405" s="282"/>
      <c r="M405" s="52"/>
      <c r="N405" s="52"/>
      <c r="O405" s="52"/>
      <c r="P405" s="52"/>
      <c r="Q405" s="52"/>
      <c r="R405" s="31"/>
      <c r="S405" s="31"/>
      <c r="T405" s="31"/>
      <c r="U405" s="31"/>
      <c r="V405" s="31"/>
      <c r="W405" s="31"/>
    </row>
    <row r="406" spans="1:23" ht="13.5" customHeight="1">
      <c r="A406" s="31"/>
      <c r="B406" s="73"/>
      <c r="C406" s="73"/>
      <c r="D406" s="73"/>
      <c r="E406" s="31"/>
      <c r="F406" s="31"/>
      <c r="G406" s="332"/>
      <c r="H406" s="31"/>
      <c r="I406" s="31"/>
      <c r="J406" s="282"/>
      <c r="K406" s="289"/>
      <c r="L406" s="282"/>
      <c r="M406" s="52"/>
      <c r="N406" s="52"/>
      <c r="O406" s="52"/>
      <c r="P406" s="52"/>
      <c r="Q406" s="52"/>
      <c r="R406" s="31"/>
      <c r="S406" s="31"/>
      <c r="T406" s="31"/>
      <c r="U406" s="31"/>
      <c r="V406" s="31"/>
      <c r="W406" s="31"/>
    </row>
    <row r="407" spans="1:23" ht="13.5" customHeight="1">
      <c r="A407" s="31"/>
      <c r="B407" s="73"/>
      <c r="C407" s="73"/>
      <c r="D407" s="73"/>
      <c r="E407" s="31"/>
      <c r="F407" s="31"/>
      <c r="G407" s="332"/>
      <c r="H407" s="31"/>
      <c r="I407" s="31"/>
      <c r="J407" s="282"/>
      <c r="K407" s="289"/>
      <c r="L407" s="282"/>
      <c r="M407" s="52"/>
      <c r="N407" s="52"/>
      <c r="O407" s="52"/>
      <c r="P407" s="52"/>
      <c r="Q407" s="52"/>
      <c r="R407" s="31"/>
      <c r="S407" s="31"/>
      <c r="T407" s="31"/>
      <c r="U407" s="31"/>
      <c r="V407" s="31"/>
      <c r="W407" s="31"/>
    </row>
    <row r="408" spans="1:23" ht="13.5" customHeight="1">
      <c r="A408" s="31"/>
      <c r="B408" s="73"/>
      <c r="C408" s="73"/>
      <c r="D408" s="73"/>
      <c r="E408" s="31"/>
      <c r="F408" s="31"/>
      <c r="G408" s="332"/>
      <c r="H408" s="31"/>
      <c r="I408" s="31"/>
      <c r="J408" s="282"/>
      <c r="K408" s="289"/>
      <c r="L408" s="282"/>
      <c r="M408" s="52"/>
      <c r="N408" s="52"/>
      <c r="O408" s="52"/>
      <c r="P408" s="52"/>
      <c r="Q408" s="52"/>
      <c r="R408" s="31"/>
      <c r="S408" s="31"/>
      <c r="T408" s="31"/>
      <c r="U408" s="31"/>
      <c r="V408" s="31"/>
      <c r="W408" s="31"/>
    </row>
    <row r="409" spans="1:23" ht="13.5" customHeight="1">
      <c r="A409" s="31"/>
      <c r="B409" s="73"/>
      <c r="C409" s="73"/>
      <c r="D409" s="73"/>
      <c r="E409" s="31"/>
      <c r="F409" s="31"/>
      <c r="G409" s="332"/>
      <c r="H409" s="31"/>
      <c r="I409" s="31"/>
      <c r="J409" s="282"/>
      <c r="K409" s="289"/>
      <c r="L409" s="282"/>
      <c r="M409" s="52"/>
      <c r="N409" s="52"/>
      <c r="O409" s="52"/>
      <c r="P409" s="52"/>
      <c r="Q409" s="52"/>
      <c r="R409" s="31"/>
      <c r="S409" s="31"/>
      <c r="T409" s="31"/>
      <c r="U409" s="31"/>
      <c r="V409" s="31"/>
      <c r="W409" s="31"/>
    </row>
    <row r="410" spans="1:23" ht="13.5" customHeight="1">
      <c r="A410" s="31"/>
      <c r="B410" s="73"/>
      <c r="C410" s="73"/>
      <c r="D410" s="73"/>
      <c r="E410" s="31"/>
      <c r="F410" s="31"/>
      <c r="G410" s="332"/>
      <c r="H410" s="31"/>
      <c r="I410" s="31"/>
      <c r="J410" s="282"/>
      <c r="K410" s="289"/>
      <c r="L410" s="282"/>
      <c r="M410" s="52"/>
      <c r="N410" s="52"/>
      <c r="O410" s="52"/>
      <c r="P410" s="52"/>
      <c r="Q410" s="52"/>
      <c r="R410" s="31"/>
      <c r="S410" s="31"/>
      <c r="T410" s="31"/>
      <c r="U410" s="31"/>
      <c r="V410" s="31"/>
      <c r="W410" s="31"/>
    </row>
    <row r="411" spans="1:23" ht="13.5" customHeight="1">
      <c r="A411" s="31"/>
      <c r="B411" s="73"/>
      <c r="C411" s="73"/>
      <c r="D411" s="73"/>
      <c r="E411" s="31"/>
      <c r="F411" s="31"/>
      <c r="G411" s="332"/>
      <c r="H411" s="31"/>
      <c r="I411" s="31"/>
      <c r="J411" s="282"/>
      <c r="K411" s="289"/>
      <c r="L411" s="282"/>
      <c r="M411" s="52"/>
      <c r="N411" s="52"/>
      <c r="O411" s="52"/>
      <c r="P411" s="52"/>
      <c r="Q411" s="52"/>
      <c r="R411" s="31"/>
      <c r="S411" s="31"/>
      <c r="T411" s="31"/>
      <c r="U411" s="31"/>
      <c r="V411" s="31"/>
      <c r="W411" s="31"/>
    </row>
    <row r="412" spans="1:23" ht="13.5" customHeight="1">
      <c r="A412" s="31"/>
      <c r="B412" s="73"/>
      <c r="C412" s="73"/>
      <c r="D412" s="73"/>
      <c r="E412" s="31"/>
      <c r="F412" s="31"/>
      <c r="G412" s="332"/>
      <c r="H412" s="31"/>
      <c r="I412" s="31"/>
      <c r="J412" s="282"/>
      <c r="K412" s="289"/>
      <c r="L412" s="282"/>
      <c r="M412" s="52"/>
      <c r="N412" s="52"/>
      <c r="O412" s="52"/>
      <c r="P412" s="52"/>
      <c r="Q412" s="52"/>
      <c r="R412" s="31"/>
      <c r="S412" s="31"/>
      <c r="T412" s="31"/>
      <c r="U412" s="31"/>
      <c r="V412" s="31"/>
      <c r="W412" s="31"/>
    </row>
    <row r="413" spans="1:23" ht="13.5" customHeight="1">
      <c r="A413" s="31"/>
      <c r="B413" s="73"/>
      <c r="C413" s="73"/>
      <c r="D413" s="73"/>
      <c r="E413" s="31"/>
      <c r="F413" s="31"/>
      <c r="G413" s="332"/>
      <c r="H413" s="31"/>
      <c r="I413" s="31"/>
      <c r="J413" s="282"/>
      <c r="K413" s="289"/>
      <c r="L413" s="282"/>
      <c r="M413" s="52"/>
      <c r="N413" s="52"/>
      <c r="O413" s="52"/>
      <c r="P413" s="52"/>
      <c r="Q413" s="52"/>
      <c r="R413" s="31"/>
      <c r="S413" s="31"/>
      <c r="T413" s="31"/>
      <c r="U413" s="31"/>
      <c r="V413" s="31"/>
      <c r="W413" s="31"/>
    </row>
    <row r="414" spans="1:23" ht="13.5" customHeight="1">
      <c r="A414" s="31"/>
      <c r="B414" s="73"/>
      <c r="C414" s="73"/>
      <c r="D414" s="73"/>
      <c r="E414" s="31"/>
      <c r="F414" s="31"/>
      <c r="G414" s="332"/>
      <c r="H414" s="31"/>
      <c r="I414" s="31"/>
      <c r="J414" s="282"/>
      <c r="K414" s="289"/>
      <c r="L414" s="282"/>
      <c r="M414" s="52"/>
      <c r="N414" s="52"/>
      <c r="O414" s="52"/>
      <c r="P414" s="52"/>
      <c r="Q414" s="52"/>
      <c r="R414" s="31"/>
      <c r="S414" s="31"/>
      <c r="T414" s="31"/>
      <c r="U414" s="31"/>
      <c r="V414" s="31"/>
      <c r="W414" s="31"/>
    </row>
    <row r="415" spans="1:23" ht="13.5" customHeight="1">
      <c r="A415" s="31"/>
      <c r="B415" s="73"/>
      <c r="C415" s="73"/>
      <c r="D415" s="73"/>
      <c r="E415" s="31"/>
      <c r="F415" s="31"/>
      <c r="G415" s="332"/>
      <c r="H415" s="31"/>
      <c r="I415" s="31"/>
      <c r="J415" s="282"/>
      <c r="K415" s="289"/>
      <c r="L415" s="282"/>
      <c r="M415" s="52"/>
      <c r="N415" s="52"/>
      <c r="O415" s="52"/>
      <c r="P415" s="52"/>
      <c r="Q415" s="52"/>
      <c r="R415" s="31"/>
      <c r="S415" s="31"/>
      <c r="T415" s="31"/>
      <c r="U415" s="31"/>
      <c r="V415" s="31"/>
      <c r="W415" s="31"/>
    </row>
    <row r="416" spans="1:23" ht="13.5" customHeight="1">
      <c r="A416" s="31"/>
      <c r="B416" s="73"/>
      <c r="C416" s="73"/>
      <c r="D416" s="73"/>
      <c r="E416" s="31"/>
      <c r="F416" s="31"/>
      <c r="G416" s="332"/>
      <c r="H416" s="31"/>
      <c r="I416" s="31"/>
      <c r="J416" s="282"/>
      <c r="K416" s="289"/>
      <c r="L416" s="282"/>
      <c r="M416" s="52"/>
      <c r="N416" s="52"/>
      <c r="O416" s="52"/>
      <c r="P416" s="52"/>
      <c r="Q416" s="52"/>
      <c r="R416" s="31"/>
      <c r="S416" s="31"/>
      <c r="T416" s="31"/>
      <c r="U416" s="31"/>
      <c r="V416" s="31"/>
      <c r="W416" s="31"/>
    </row>
    <row r="417" spans="1:23" ht="13.5" customHeight="1">
      <c r="A417" s="31"/>
      <c r="B417" s="73"/>
      <c r="C417" s="73"/>
      <c r="D417" s="73"/>
      <c r="E417" s="31"/>
      <c r="F417" s="31"/>
      <c r="G417" s="332"/>
      <c r="H417" s="31"/>
      <c r="I417" s="31"/>
      <c r="J417" s="282"/>
      <c r="K417" s="289"/>
      <c r="L417" s="282"/>
      <c r="M417" s="52"/>
      <c r="N417" s="52"/>
      <c r="O417" s="52"/>
      <c r="P417" s="52"/>
      <c r="Q417" s="52"/>
      <c r="R417" s="31"/>
      <c r="S417" s="31"/>
      <c r="T417" s="31"/>
      <c r="U417" s="31"/>
      <c r="V417" s="31"/>
      <c r="W417" s="31"/>
    </row>
    <row r="418" spans="1:23" ht="13.5" customHeight="1">
      <c r="A418" s="31"/>
      <c r="B418" s="73"/>
      <c r="C418" s="73"/>
      <c r="D418" s="73"/>
      <c r="E418" s="31"/>
      <c r="F418" s="31"/>
      <c r="G418" s="332"/>
      <c r="H418" s="31"/>
      <c r="I418" s="31"/>
      <c r="J418" s="282"/>
      <c r="K418" s="289"/>
      <c r="L418" s="282"/>
      <c r="M418" s="52"/>
      <c r="N418" s="52"/>
      <c r="O418" s="52"/>
      <c r="P418" s="52"/>
      <c r="Q418" s="52"/>
      <c r="R418" s="31"/>
      <c r="S418" s="31"/>
      <c r="T418" s="31"/>
      <c r="U418" s="31"/>
      <c r="V418" s="31"/>
      <c r="W418" s="31"/>
    </row>
    <row r="419" spans="1:23" ht="13.5" customHeight="1">
      <c r="A419" s="31"/>
      <c r="B419" s="73"/>
      <c r="C419" s="73"/>
      <c r="D419" s="73"/>
      <c r="E419" s="31"/>
      <c r="F419" s="31"/>
      <c r="G419" s="332"/>
      <c r="H419" s="31"/>
      <c r="I419" s="31"/>
      <c r="J419" s="282"/>
      <c r="K419" s="289"/>
      <c r="L419" s="282"/>
      <c r="M419" s="52"/>
      <c r="N419" s="52"/>
      <c r="O419" s="52"/>
      <c r="P419" s="52"/>
      <c r="Q419" s="52"/>
      <c r="R419" s="31"/>
      <c r="S419" s="31"/>
      <c r="T419" s="31"/>
      <c r="U419" s="31"/>
      <c r="V419" s="31"/>
      <c r="W419" s="31"/>
    </row>
    <row r="420" spans="1:23" ht="13.5" customHeight="1">
      <c r="A420" s="31"/>
      <c r="B420" s="73"/>
      <c r="C420" s="73"/>
      <c r="D420" s="73"/>
      <c r="E420" s="31"/>
      <c r="F420" s="31"/>
      <c r="G420" s="332"/>
      <c r="H420" s="31"/>
      <c r="I420" s="31"/>
      <c r="J420" s="282"/>
      <c r="K420" s="289"/>
      <c r="L420" s="282"/>
      <c r="M420" s="52"/>
      <c r="N420" s="52"/>
      <c r="O420" s="52"/>
      <c r="P420" s="52"/>
      <c r="Q420" s="52"/>
      <c r="R420" s="31"/>
      <c r="S420" s="31"/>
      <c r="T420" s="31"/>
      <c r="U420" s="31"/>
      <c r="V420" s="31"/>
      <c r="W420" s="31"/>
    </row>
    <row r="421" spans="1:23" ht="13.5" customHeight="1">
      <c r="A421" s="31"/>
      <c r="B421" s="73"/>
      <c r="C421" s="73"/>
      <c r="D421" s="73"/>
      <c r="E421" s="31"/>
      <c r="F421" s="31"/>
      <c r="G421" s="332"/>
      <c r="H421" s="31"/>
      <c r="I421" s="31"/>
      <c r="J421" s="282"/>
      <c r="K421" s="289"/>
      <c r="L421" s="282"/>
      <c r="M421" s="52"/>
      <c r="N421" s="52"/>
      <c r="O421" s="52"/>
      <c r="P421" s="52"/>
      <c r="Q421" s="52"/>
      <c r="R421" s="31"/>
      <c r="S421" s="31"/>
      <c r="T421" s="31"/>
      <c r="U421" s="31"/>
      <c r="V421" s="31"/>
      <c r="W421" s="31"/>
    </row>
    <row r="422" spans="1:23" ht="13.5" customHeight="1">
      <c r="A422" s="31"/>
      <c r="B422" s="73"/>
      <c r="C422" s="73"/>
      <c r="D422" s="73"/>
      <c r="E422" s="31"/>
      <c r="F422" s="31"/>
      <c r="G422" s="332"/>
      <c r="H422" s="31"/>
      <c r="I422" s="31"/>
      <c r="J422" s="282"/>
      <c r="K422" s="289"/>
      <c r="L422" s="282"/>
      <c r="M422" s="52"/>
      <c r="N422" s="52"/>
      <c r="O422" s="52"/>
      <c r="P422" s="52"/>
      <c r="Q422" s="52"/>
      <c r="R422" s="31"/>
      <c r="S422" s="31"/>
      <c r="T422" s="31"/>
      <c r="U422" s="31"/>
      <c r="V422" s="31"/>
      <c r="W422" s="31"/>
    </row>
    <row r="423" spans="1:23" ht="13.5" customHeight="1">
      <c r="A423" s="31"/>
      <c r="B423" s="73"/>
      <c r="C423" s="73"/>
      <c r="D423" s="73"/>
      <c r="E423" s="31"/>
      <c r="F423" s="31"/>
      <c r="G423" s="332"/>
      <c r="H423" s="31"/>
      <c r="I423" s="31"/>
      <c r="J423" s="282"/>
      <c r="K423" s="289"/>
      <c r="L423" s="282"/>
      <c r="M423" s="52"/>
      <c r="N423" s="52"/>
      <c r="O423" s="52"/>
      <c r="P423" s="52"/>
      <c r="Q423" s="52"/>
      <c r="R423" s="31"/>
      <c r="S423" s="31"/>
      <c r="T423" s="31"/>
      <c r="U423" s="31"/>
      <c r="V423" s="31"/>
      <c r="W423" s="31"/>
    </row>
    <row r="424" spans="1:23" ht="13.5" customHeight="1">
      <c r="A424" s="31"/>
      <c r="B424" s="73"/>
      <c r="C424" s="73"/>
      <c r="D424" s="73"/>
      <c r="E424" s="31"/>
      <c r="F424" s="31"/>
      <c r="G424" s="332"/>
      <c r="H424" s="31"/>
      <c r="I424" s="31"/>
      <c r="J424" s="282"/>
      <c r="K424" s="289"/>
      <c r="L424" s="282"/>
      <c r="M424" s="52"/>
      <c r="N424" s="52"/>
      <c r="O424" s="52"/>
      <c r="P424" s="52"/>
      <c r="Q424" s="52"/>
      <c r="R424" s="31"/>
      <c r="S424" s="31"/>
      <c r="T424" s="31"/>
      <c r="U424" s="31"/>
      <c r="V424" s="31"/>
      <c r="W424" s="31"/>
    </row>
    <row r="425" spans="1:23" ht="13.5" customHeight="1">
      <c r="A425" s="31"/>
      <c r="B425" s="73"/>
      <c r="C425" s="73"/>
      <c r="D425" s="73"/>
      <c r="E425" s="31"/>
      <c r="F425" s="31"/>
      <c r="G425" s="332"/>
      <c r="H425" s="31"/>
      <c r="I425" s="31"/>
      <c r="J425" s="282"/>
      <c r="K425" s="289"/>
      <c r="L425" s="282"/>
      <c r="M425" s="52"/>
      <c r="N425" s="52"/>
      <c r="O425" s="52"/>
      <c r="P425" s="52"/>
      <c r="Q425" s="52"/>
      <c r="R425" s="31"/>
      <c r="S425" s="31"/>
      <c r="T425" s="31"/>
      <c r="U425" s="31"/>
      <c r="V425" s="31"/>
      <c r="W425" s="31"/>
    </row>
    <row r="426" spans="1:23" ht="13.5" customHeight="1">
      <c r="A426" s="31"/>
      <c r="B426" s="73"/>
      <c r="C426" s="73"/>
      <c r="D426" s="73"/>
      <c r="E426" s="31"/>
      <c r="F426" s="31"/>
      <c r="G426" s="332"/>
      <c r="H426" s="31"/>
      <c r="I426" s="31"/>
      <c r="J426" s="282"/>
      <c r="K426" s="289"/>
      <c r="L426" s="282"/>
      <c r="M426" s="52"/>
      <c r="N426" s="52"/>
      <c r="O426" s="52"/>
      <c r="P426" s="52"/>
      <c r="Q426" s="52"/>
      <c r="R426" s="31"/>
      <c r="S426" s="31"/>
      <c r="T426" s="31"/>
      <c r="U426" s="31"/>
      <c r="V426" s="31"/>
      <c r="W426" s="31"/>
    </row>
    <row r="427" spans="1:23" ht="13.5" customHeight="1">
      <c r="A427" s="31"/>
      <c r="B427" s="73"/>
      <c r="C427" s="73"/>
      <c r="D427" s="73"/>
      <c r="E427" s="31"/>
      <c r="F427" s="31"/>
      <c r="G427" s="332"/>
      <c r="H427" s="31"/>
      <c r="I427" s="31"/>
      <c r="J427" s="282"/>
      <c r="K427" s="289"/>
      <c r="L427" s="282"/>
      <c r="M427" s="52"/>
      <c r="N427" s="52"/>
      <c r="O427" s="52"/>
      <c r="P427" s="52"/>
      <c r="Q427" s="52"/>
      <c r="R427" s="31"/>
      <c r="S427" s="31"/>
      <c r="T427" s="31"/>
      <c r="U427" s="31"/>
      <c r="V427" s="31"/>
      <c r="W427" s="31"/>
    </row>
    <row r="428" spans="1:23" ht="13.5" customHeight="1">
      <c r="A428" s="31"/>
      <c r="B428" s="73"/>
      <c r="C428" s="73"/>
      <c r="D428" s="73"/>
      <c r="E428" s="31"/>
      <c r="F428" s="31"/>
      <c r="G428" s="332"/>
      <c r="H428" s="31"/>
      <c r="I428" s="31"/>
      <c r="J428" s="282"/>
      <c r="K428" s="289"/>
      <c r="L428" s="282"/>
      <c r="M428" s="52"/>
      <c r="N428" s="52"/>
      <c r="O428" s="52"/>
      <c r="P428" s="52"/>
      <c r="Q428" s="52"/>
      <c r="R428" s="31"/>
      <c r="S428" s="31"/>
      <c r="T428" s="31"/>
      <c r="U428" s="31"/>
      <c r="V428" s="31"/>
      <c r="W428" s="31"/>
    </row>
    <row r="429" spans="1:23" ht="13.5" customHeight="1">
      <c r="A429" s="31"/>
      <c r="B429" s="73"/>
      <c r="C429" s="73"/>
      <c r="D429" s="73"/>
      <c r="E429" s="31"/>
      <c r="F429" s="31"/>
      <c r="G429" s="332"/>
      <c r="H429" s="31"/>
      <c r="I429" s="31"/>
      <c r="J429" s="282"/>
      <c r="K429" s="289"/>
      <c r="L429" s="282"/>
      <c r="M429" s="52"/>
      <c r="N429" s="52"/>
      <c r="O429" s="52"/>
      <c r="P429" s="52"/>
      <c r="Q429" s="52"/>
      <c r="R429" s="31"/>
      <c r="S429" s="31"/>
      <c r="T429" s="31"/>
      <c r="U429" s="31"/>
      <c r="V429" s="31"/>
      <c r="W429" s="31"/>
    </row>
    <row r="430" spans="1:23" ht="13.5" customHeight="1">
      <c r="A430" s="31"/>
      <c r="B430" s="73"/>
      <c r="C430" s="73"/>
      <c r="D430" s="73"/>
      <c r="E430" s="31"/>
      <c r="F430" s="31"/>
      <c r="G430" s="332"/>
      <c r="H430" s="31"/>
      <c r="I430" s="31"/>
      <c r="J430" s="282"/>
      <c r="K430" s="289"/>
      <c r="L430" s="282"/>
      <c r="M430" s="52"/>
      <c r="N430" s="52"/>
      <c r="O430" s="52"/>
      <c r="P430" s="52"/>
      <c r="Q430" s="52"/>
      <c r="R430" s="31"/>
      <c r="S430" s="31"/>
      <c r="T430" s="31"/>
      <c r="U430" s="31"/>
      <c r="V430" s="31"/>
      <c r="W430" s="31"/>
    </row>
    <row r="431" spans="1:23" ht="13.5" customHeight="1">
      <c r="A431" s="31"/>
      <c r="B431" s="73"/>
      <c r="C431" s="73"/>
      <c r="D431" s="73"/>
      <c r="E431" s="31"/>
      <c r="F431" s="31"/>
      <c r="G431" s="332"/>
      <c r="H431" s="31"/>
      <c r="I431" s="31"/>
      <c r="J431" s="282"/>
      <c r="K431" s="289"/>
      <c r="L431" s="282"/>
      <c r="M431" s="52"/>
      <c r="N431" s="52"/>
      <c r="O431" s="52"/>
      <c r="P431" s="52"/>
      <c r="Q431" s="52"/>
      <c r="R431" s="31"/>
      <c r="S431" s="31"/>
      <c r="T431" s="31"/>
      <c r="U431" s="31"/>
      <c r="V431" s="31"/>
      <c r="W431" s="31"/>
    </row>
    <row r="432" spans="1:23" ht="13.5" customHeight="1">
      <c r="A432" s="31"/>
      <c r="B432" s="73"/>
      <c r="C432" s="73"/>
      <c r="D432" s="73"/>
      <c r="E432" s="31"/>
      <c r="F432" s="31"/>
      <c r="G432" s="332"/>
      <c r="H432" s="31"/>
      <c r="I432" s="31"/>
      <c r="J432" s="282"/>
      <c r="K432" s="289"/>
      <c r="L432" s="282"/>
      <c r="M432" s="52"/>
      <c r="N432" s="52"/>
      <c r="O432" s="52"/>
      <c r="P432" s="52"/>
      <c r="Q432" s="52"/>
      <c r="R432" s="31"/>
      <c r="S432" s="31"/>
      <c r="T432" s="31"/>
      <c r="U432" s="31"/>
      <c r="V432" s="31"/>
      <c r="W432" s="31"/>
    </row>
    <row r="433" spans="1:23" ht="13.5" customHeight="1">
      <c r="A433" s="31"/>
      <c r="B433" s="73"/>
      <c r="C433" s="73"/>
      <c r="D433" s="73"/>
      <c r="E433" s="31"/>
      <c r="F433" s="31"/>
      <c r="G433" s="332"/>
      <c r="H433" s="31"/>
      <c r="I433" s="31"/>
      <c r="J433" s="282"/>
      <c r="K433" s="289"/>
      <c r="L433" s="282"/>
      <c r="M433" s="52"/>
      <c r="N433" s="52"/>
      <c r="O433" s="52"/>
      <c r="P433" s="52"/>
      <c r="Q433" s="52"/>
      <c r="R433" s="31"/>
      <c r="S433" s="31"/>
      <c r="T433" s="31"/>
      <c r="U433" s="31"/>
      <c r="V433" s="31"/>
      <c r="W433" s="31"/>
    </row>
    <row r="434" spans="1:23" ht="13.5" customHeight="1">
      <c r="A434" s="31"/>
      <c r="B434" s="73"/>
      <c r="C434" s="73"/>
      <c r="D434" s="73"/>
      <c r="E434" s="31"/>
      <c r="F434" s="31"/>
      <c r="G434" s="332"/>
      <c r="H434" s="31"/>
      <c r="I434" s="31"/>
      <c r="J434" s="282"/>
      <c r="K434" s="289"/>
      <c r="L434" s="282"/>
      <c r="M434" s="52"/>
      <c r="N434" s="52"/>
      <c r="O434" s="52"/>
      <c r="P434" s="52"/>
      <c r="Q434" s="52"/>
      <c r="R434" s="31"/>
      <c r="S434" s="31"/>
      <c r="T434" s="31"/>
      <c r="U434" s="31"/>
      <c r="V434" s="31"/>
      <c r="W434" s="31"/>
    </row>
    <row r="435" spans="1:23" ht="13.5" customHeight="1">
      <c r="A435" s="31"/>
      <c r="B435" s="73"/>
      <c r="C435" s="73"/>
      <c r="D435" s="73"/>
      <c r="E435" s="31"/>
      <c r="F435" s="31"/>
      <c r="G435" s="332"/>
      <c r="H435" s="31"/>
      <c r="I435" s="31"/>
      <c r="J435" s="282"/>
      <c r="K435" s="289"/>
      <c r="L435" s="282"/>
      <c r="M435" s="52"/>
      <c r="N435" s="52"/>
      <c r="O435" s="52"/>
      <c r="P435" s="52"/>
      <c r="Q435" s="52"/>
      <c r="R435" s="31"/>
      <c r="S435" s="31"/>
      <c r="T435" s="31"/>
      <c r="U435" s="31"/>
      <c r="V435" s="31"/>
      <c r="W435" s="31"/>
    </row>
    <row r="436" spans="1:23" ht="13.5" customHeight="1">
      <c r="A436" s="31"/>
      <c r="B436" s="73"/>
      <c r="C436" s="73"/>
      <c r="D436" s="73"/>
      <c r="E436" s="31"/>
      <c r="F436" s="31"/>
      <c r="G436" s="332"/>
      <c r="H436" s="31"/>
      <c r="I436" s="31"/>
      <c r="J436" s="282"/>
      <c r="K436" s="289"/>
      <c r="L436" s="282"/>
      <c r="M436" s="52"/>
      <c r="N436" s="52"/>
      <c r="O436" s="52"/>
      <c r="P436" s="52"/>
      <c r="Q436" s="52"/>
      <c r="R436" s="31"/>
      <c r="S436" s="31"/>
      <c r="T436" s="31"/>
      <c r="U436" s="31"/>
      <c r="V436" s="31"/>
      <c r="W436" s="31"/>
    </row>
    <row r="437" spans="1:23" ht="13.5" customHeight="1">
      <c r="A437" s="31"/>
      <c r="B437" s="73"/>
      <c r="C437" s="73"/>
      <c r="D437" s="73"/>
      <c r="E437" s="31"/>
      <c r="F437" s="31"/>
      <c r="G437" s="332"/>
      <c r="H437" s="31"/>
      <c r="I437" s="31"/>
      <c r="J437" s="282"/>
      <c r="K437" s="289"/>
      <c r="L437" s="282"/>
      <c r="M437" s="52"/>
      <c r="N437" s="52"/>
      <c r="O437" s="52"/>
      <c r="P437" s="52"/>
      <c r="Q437" s="52"/>
      <c r="R437" s="31"/>
      <c r="S437" s="31"/>
      <c r="T437" s="31"/>
      <c r="U437" s="31"/>
      <c r="V437" s="31"/>
      <c r="W437" s="31"/>
    </row>
    <row r="438" spans="1:23" ht="13.5" customHeight="1">
      <c r="A438" s="31"/>
      <c r="B438" s="73"/>
      <c r="C438" s="73"/>
      <c r="D438" s="73"/>
      <c r="E438" s="31"/>
      <c r="F438" s="31"/>
      <c r="G438" s="332"/>
      <c r="H438" s="31"/>
      <c r="I438" s="31"/>
      <c r="J438" s="282"/>
      <c r="K438" s="289"/>
      <c r="L438" s="282"/>
      <c r="M438" s="52"/>
      <c r="N438" s="52"/>
      <c r="O438" s="52"/>
      <c r="P438" s="52"/>
      <c r="Q438" s="52"/>
      <c r="R438" s="31"/>
      <c r="S438" s="31"/>
      <c r="T438" s="31"/>
      <c r="U438" s="31"/>
      <c r="V438" s="31"/>
      <c r="W438" s="31"/>
    </row>
    <row r="439" spans="1:23" ht="13.5" customHeight="1">
      <c r="A439" s="31"/>
      <c r="B439" s="73"/>
      <c r="C439" s="73"/>
      <c r="D439" s="73"/>
      <c r="E439" s="31"/>
      <c r="F439" s="31"/>
      <c r="G439" s="332"/>
      <c r="H439" s="31"/>
      <c r="I439" s="31"/>
      <c r="J439" s="282"/>
      <c r="K439" s="289"/>
      <c r="L439" s="282"/>
      <c r="M439" s="52"/>
      <c r="N439" s="52"/>
      <c r="O439" s="52"/>
      <c r="P439" s="52"/>
      <c r="Q439" s="52"/>
      <c r="R439" s="31"/>
      <c r="S439" s="31"/>
      <c r="T439" s="31"/>
      <c r="U439" s="31"/>
      <c r="V439" s="31"/>
      <c r="W439" s="31"/>
    </row>
    <row r="440" spans="1:23" ht="13.5" customHeight="1">
      <c r="A440" s="31"/>
      <c r="B440" s="73"/>
      <c r="C440" s="73"/>
      <c r="D440" s="73"/>
      <c r="E440" s="31"/>
      <c r="F440" s="31"/>
      <c r="G440" s="332"/>
      <c r="H440" s="31"/>
      <c r="I440" s="31"/>
      <c r="J440" s="282"/>
      <c r="K440" s="289"/>
      <c r="L440" s="282"/>
      <c r="M440" s="52"/>
      <c r="N440" s="52"/>
      <c r="O440" s="52"/>
      <c r="P440" s="52"/>
      <c r="Q440" s="52"/>
      <c r="R440" s="31"/>
      <c r="S440" s="31"/>
      <c r="T440" s="31"/>
      <c r="U440" s="31"/>
      <c r="V440" s="31"/>
      <c r="W440" s="31"/>
    </row>
    <row r="441" spans="1:23" ht="13.5" customHeight="1">
      <c r="A441" s="31"/>
      <c r="B441" s="73"/>
      <c r="C441" s="73"/>
      <c r="D441" s="73"/>
      <c r="E441" s="31"/>
      <c r="F441" s="31"/>
      <c r="G441" s="332"/>
      <c r="H441" s="31"/>
      <c r="I441" s="31"/>
      <c r="J441" s="282"/>
      <c r="K441" s="289"/>
      <c r="L441" s="282"/>
      <c r="M441" s="52"/>
      <c r="N441" s="52"/>
      <c r="O441" s="52"/>
      <c r="P441" s="52"/>
      <c r="Q441" s="52"/>
      <c r="R441" s="31"/>
      <c r="S441" s="31"/>
      <c r="T441" s="31"/>
      <c r="U441" s="31"/>
      <c r="V441" s="31"/>
      <c r="W441" s="31"/>
    </row>
    <row r="442" spans="1:23" ht="13.5" customHeight="1">
      <c r="A442" s="31"/>
      <c r="B442" s="73"/>
      <c r="C442" s="73"/>
      <c r="D442" s="73"/>
      <c r="E442" s="31"/>
      <c r="F442" s="31"/>
      <c r="G442" s="332"/>
      <c r="H442" s="31"/>
      <c r="I442" s="31"/>
      <c r="J442" s="282"/>
      <c r="K442" s="289"/>
      <c r="L442" s="282"/>
      <c r="M442" s="52"/>
      <c r="N442" s="52"/>
      <c r="O442" s="52"/>
      <c r="P442" s="52"/>
      <c r="Q442" s="52"/>
      <c r="R442" s="31"/>
      <c r="S442" s="31"/>
      <c r="T442" s="31"/>
      <c r="U442" s="31"/>
      <c r="V442" s="31"/>
      <c r="W442" s="31"/>
    </row>
    <row r="443" spans="1:23" ht="13.5" customHeight="1">
      <c r="A443" s="31"/>
      <c r="B443" s="73"/>
      <c r="C443" s="73"/>
      <c r="D443" s="73"/>
      <c r="E443" s="31"/>
      <c r="F443" s="31"/>
      <c r="G443" s="332"/>
      <c r="H443" s="31"/>
      <c r="I443" s="31"/>
      <c r="J443" s="282"/>
      <c r="K443" s="289"/>
      <c r="L443" s="282"/>
      <c r="M443" s="52"/>
      <c r="N443" s="52"/>
      <c r="O443" s="52"/>
      <c r="P443" s="52"/>
      <c r="Q443" s="52"/>
      <c r="R443" s="31"/>
      <c r="S443" s="31"/>
      <c r="T443" s="31"/>
      <c r="U443" s="31"/>
      <c r="V443" s="31"/>
      <c r="W443" s="31"/>
    </row>
    <row r="444" spans="1:23" ht="13.5" customHeight="1">
      <c r="A444" s="31"/>
      <c r="B444" s="73"/>
      <c r="C444" s="73"/>
      <c r="D444" s="73"/>
      <c r="E444" s="31"/>
      <c r="F444" s="31"/>
      <c r="G444" s="332"/>
      <c r="H444" s="31"/>
      <c r="I444" s="31"/>
      <c r="J444" s="282"/>
      <c r="K444" s="289"/>
      <c r="L444" s="282"/>
      <c r="M444" s="52"/>
      <c r="N444" s="52"/>
      <c r="O444" s="52"/>
      <c r="P444" s="52"/>
      <c r="Q444" s="52"/>
      <c r="R444" s="31"/>
      <c r="S444" s="31"/>
      <c r="T444" s="31"/>
      <c r="U444" s="31"/>
      <c r="V444" s="31"/>
      <c r="W444" s="31"/>
    </row>
    <row r="445" spans="1:23" ht="13.5" customHeight="1">
      <c r="A445" s="31"/>
      <c r="B445" s="73"/>
      <c r="C445" s="73"/>
      <c r="D445" s="73"/>
      <c r="E445" s="31"/>
      <c r="F445" s="31"/>
      <c r="G445" s="332"/>
      <c r="H445" s="31"/>
      <c r="I445" s="31"/>
      <c r="J445" s="282"/>
      <c r="K445" s="289"/>
      <c r="L445" s="282"/>
      <c r="M445" s="52"/>
      <c r="N445" s="52"/>
      <c r="O445" s="52"/>
      <c r="P445" s="52"/>
      <c r="Q445" s="52"/>
      <c r="R445" s="31"/>
      <c r="S445" s="31"/>
      <c r="T445" s="31"/>
      <c r="U445" s="31"/>
      <c r="V445" s="31"/>
      <c r="W445" s="31"/>
    </row>
    <row r="446" spans="1:23" ht="13.5" customHeight="1">
      <c r="A446" s="31"/>
      <c r="B446" s="73"/>
      <c r="C446" s="73"/>
      <c r="D446" s="73"/>
      <c r="E446" s="31"/>
      <c r="F446" s="31"/>
      <c r="G446" s="332"/>
      <c r="H446" s="31"/>
      <c r="I446" s="31"/>
      <c r="J446" s="282"/>
      <c r="K446" s="289"/>
      <c r="L446" s="282"/>
      <c r="M446" s="52"/>
      <c r="N446" s="52"/>
      <c r="O446" s="52"/>
      <c r="P446" s="52"/>
      <c r="Q446" s="52"/>
      <c r="R446" s="31"/>
      <c r="S446" s="31"/>
      <c r="T446" s="31"/>
      <c r="U446" s="31"/>
      <c r="V446" s="31"/>
      <c r="W446" s="31"/>
    </row>
    <row r="447" spans="1:23" ht="13.5" customHeight="1">
      <c r="A447" s="31"/>
      <c r="B447" s="73"/>
      <c r="C447" s="73"/>
      <c r="D447" s="73"/>
      <c r="E447" s="31"/>
      <c r="F447" s="31"/>
      <c r="G447" s="332"/>
      <c r="H447" s="31"/>
      <c r="I447" s="31"/>
      <c r="J447" s="282"/>
      <c r="K447" s="289"/>
      <c r="L447" s="282"/>
      <c r="M447" s="52"/>
      <c r="N447" s="52"/>
      <c r="O447" s="52"/>
      <c r="P447" s="52"/>
      <c r="Q447" s="52"/>
      <c r="R447" s="31"/>
      <c r="S447" s="31"/>
      <c r="T447" s="31"/>
      <c r="U447" s="31"/>
      <c r="V447" s="31"/>
      <c r="W447" s="31"/>
    </row>
    <row r="448" spans="1:23" ht="13.5" customHeight="1">
      <c r="A448" s="31"/>
      <c r="B448" s="73"/>
      <c r="C448" s="73"/>
      <c r="D448" s="73"/>
      <c r="E448" s="31"/>
      <c r="F448" s="31"/>
      <c r="G448" s="332"/>
      <c r="H448" s="31"/>
      <c r="I448" s="31"/>
      <c r="J448" s="282"/>
      <c r="K448" s="289"/>
      <c r="L448" s="282"/>
      <c r="M448" s="52"/>
      <c r="N448" s="52"/>
      <c r="O448" s="52"/>
      <c r="P448" s="52"/>
      <c r="Q448" s="52"/>
      <c r="R448" s="31"/>
      <c r="S448" s="31"/>
      <c r="T448" s="31"/>
      <c r="U448" s="31"/>
      <c r="V448" s="31"/>
      <c r="W448" s="31"/>
    </row>
    <row r="449" spans="1:23" ht="13.5" customHeight="1">
      <c r="A449" s="31"/>
      <c r="B449" s="73"/>
      <c r="C449" s="73"/>
      <c r="D449" s="73"/>
      <c r="E449" s="31"/>
      <c r="F449" s="31"/>
      <c r="G449" s="332"/>
      <c r="H449" s="31"/>
      <c r="I449" s="31"/>
      <c r="J449" s="282"/>
      <c r="K449" s="289"/>
      <c r="L449" s="282"/>
      <c r="M449" s="52"/>
      <c r="N449" s="52"/>
      <c r="O449" s="52"/>
      <c r="P449" s="52"/>
      <c r="Q449" s="52"/>
      <c r="R449" s="31"/>
      <c r="S449" s="31"/>
      <c r="T449" s="31"/>
      <c r="U449" s="31"/>
      <c r="V449" s="31"/>
      <c r="W449" s="31"/>
    </row>
    <row r="450" spans="1:23" ht="13.5" customHeight="1">
      <c r="A450" s="31"/>
      <c r="B450" s="73"/>
      <c r="C450" s="73"/>
      <c r="D450" s="73"/>
      <c r="E450" s="31"/>
      <c r="F450" s="31"/>
      <c r="G450" s="332"/>
      <c r="H450" s="31"/>
      <c r="I450" s="31"/>
      <c r="J450" s="282"/>
      <c r="K450" s="289"/>
      <c r="L450" s="282"/>
      <c r="M450" s="52"/>
      <c r="N450" s="52"/>
      <c r="O450" s="52"/>
      <c r="P450" s="52"/>
      <c r="Q450" s="52"/>
      <c r="R450" s="31"/>
      <c r="S450" s="31"/>
      <c r="T450" s="31"/>
      <c r="U450" s="31"/>
      <c r="V450" s="31"/>
      <c r="W450" s="31"/>
    </row>
    <row r="451" spans="1:23" ht="13.5" customHeight="1">
      <c r="A451" s="31"/>
      <c r="B451" s="73"/>
      <c r="C451" s="73"/>
      <c r="D451" s="73"/>
      <c r="E451" s="31"/>
      <c r="F451" s="31"/>
      <c r="G451" s="332"/>
      <c r="H451" s="31"/>
      <c r="I451" s="31"/>
      <c r="J451" s="282"/>
      <c r="K451" s="289"/>
      <c r="L451" s="282"/>
      <c r="M451" s="52"/>
      <c r="N451" s="52"/>
      <c r="O451" s="52"/>
      <c r="P451" s="52"/>
      <c r="Q451" s="52"/>
      <c r="R451" s="31"/>
      <c r="S451" s="31"/>
      <c r="T451" s="31"/>
      <c r="U451" s="31"/>
      <c r="V451" s="31"/>
      <c r="W451" s="31"/>
    </row>
    <row r="452" spans="1:23" ht="13.5" customHeight="1">
      <c r="A452" s="31"/>
      <c r="B452" s="73"/>
      <c r="C452" s="73"/>
      <c r="D452" s="73"/>
      <c r="E452" s="31"/>
      <c r="F452" s="31"/>
      <c r="G452" s="332"/>
      <c r="H452" s="31"/>
      <c r="I452" s="31"/>
      <c r="J452" s="282"/>
      <c r="K452" s="289"/>
      <c r="L452" s="282"/>
      <c r="M452" s="52"/>
      <c r="N452" s="52"/>
      <c r="O452" s="52"/>
      <c r="P452" s="52"/>
      <c r="Q452" s="52"/>
      <c r="R452" s="31"/>
      <c r="S452" s="31"/>
      <c r="T452" s="31"/>
      <c r="U452" s="31"/>
      <c r="V452" s="31"/>
      <c r="W452" s="31"/>
    </row>
    <row r="453" spans="1:23" ht="13.5" customHeight="1">
      <c r="A453" s="31"/>
      <c r="B453" s="73"/>
      <c r="C453" s="73"/>
      <c r="D453" s="73"/>
      <c r="E453" s="31"/>
      <c r="F453" s="31"/>
      <c r="G453" s="332"/>
      <c r="H453" s="31"/>
      <c r="I453" s="31"/>
      <c r="J453" s="282"/>
      <c r="K453" s="289"/>
      <c r="L453" s="282"/>
      <c r="M453" s="52"/>
      <c r="N453" s="52"/>
      <c r="O453" s="52"/>
      <c r="P453" s="52"/>
      <c r="Q453" s="52"/>
      <c r="R453" s="31"/>
      <c r="S453" s="31"/>
      <c r="T453" s="31"/>
      <c r="U453" s="31"/>
      <c r="V453" s="31"/>
      <c r="W453" s="31"/>
    </row>
    <row r="454" spans="1:23" ht="13.5" customHeight="1">
      <c r="A454" s="31"/>
      <c r="B454" s="73"/>
      <c r="C454" s="73"/>
      <c r="D454" s="73"/>
      <c r="E454" s="31"/>
      <c r="F454" s="31"/>
      <c r="G454" s="332"/>
      <c r="H454" s="31"/>
      <c r="I454" s="31"/>
      <c r="J454" s="282"/>
      <c r="K454" s="289"/>
      <c r="L454" s="282"/>
      <c r="M454" s="52"/>
      <c r="N454" s="52"/>
      <c r="O454" s="52"/>
      <c r="P454" s="52"/>
      <c r="Q454" s="52"/>
      <c r="R454" s="31"/>
      <c r="S454" s="31"/>
      <c r="T454" s="31"/>
      <c r="U454" s="31"/>
      <c r="V454" s="31"/>
      <c r="W454" s="31"/>
    </row>
    <row r="455" spans="1:23" ht="13.5" customHeight="1">
      <c r="A455" s="31"/>
      <c r="B455" s="73"/>
      <c r="C455" s="73"/>
      <c r="D455" s="73"/>
      <c r="E455" s="31"/>
      <c r="F455" s="31"/>
      <c r="G455" s="332"/>
      <c r="H455" s="31"/>
      <c r="I455" s="31"/>
      <c r="J455" s="282"/>
      <c r="K455" s="289"/>
      <c r="L455" s="282"/>
      <c r="M455" s="52"/>
      <c r="N455" s="52"/>
      <c r="O455" s="52"/>
      <c r="P455" s="52"/>
      <c r="Q455" s="52"/>
      <c r="R455" s="31"/>
      <c r="S455" s="31"/>
      <c r="T455" s="31"/>
      <c r="U455" s="31"/>
      <c r="V455" s="31"/>
      <c r="W455" s="31"/>
    </row>
    <row r="456" spans="1:23" ht="13.5" customHeight="1">
      <c r="A456" s="31"/>
      <c r="B456" s="73"/>
      <c r="C456" s="73"/>
      <c r="D456" s="73"/>
      <c r="E456" s="31"/>
      <c r="F456" s="31"/>
      <c r="G456" s="332"/>
      <c r="H456" s="31"/>
      <c r="I456" s="31"/>
      <c r="J456" s="282"/>
      <c r="K456" s="289"/>
      <c r="L456" s="282"/>
      <c r="M456" s="52"/>
      <c r="N456" s="52"/>
      <c r="O456" s="52"/>
      <c r="P456" s="52"/>
      <c r="Q456" s="52"/>
      <c r="R456" s="31"/>
      <c r="S456" s="31"/>
      <c r="T456" s="31"/>
      <c r="U456" s="31"/>
      <c r="V456" s="31"/>
      <c r="W456" s="31"/>
    </row>
    <row r="457" spans="1:23" ht="13.5" customHeight="1">
      <c r="A457" s="31"/>
      <c r="B457" s="73"/>
      <c r="C457" s="73"/>
      <c r="D457" s="73"/>
      <c r="E457" s="31"/>
      <c r="F457" s="31"/>
      <c r="G457" s="332"/>
      <c r="H457" s="31"/>
      <c r="I457" s="31"/>
      <c r="J457" s="282"/>
      <c r="K457" s="289"/>
      <c r="L457" s="282"/>
      <c r="M457" s="52"/>
      <c r="N457" s="52"/>
      <c r="O457" s="52"/>
      <c r="P457" s="52"/>
      <c r="Q457" s="52"/>
      <c r="R457" s="31"/>
      <c r="S457" s="31"/>
      <c r="T457" s="31"/>
      <c r="U457" s="31"/>
      <c r="V457" s="31"/>
      <c r="W457" s="31"/>
    </row>
    <row r="458" spans="1:23" ht="13.5" customHeight="1">
      <c r="A458" s="31"/>
      <c r="B458" s="73"/>
      <c r="C458" s="73"/>
      <c r="D458" s="73"/>
      <c r="E458" s="31"/>
      <c r="F458" s="31"/>
      <c r="G458" s="332"/>
      <c r="H458" s="31"/>
      <c r="I458" s="31"/>
      <c r="J458" s="282"/>
      <c r="K458" s="289"/>
      <c r="L458" s="282"/>
      <c r="M458" s="52"/>
      <c r="N458" s="52"/>
      <c r="O458" s="52"/>
      <c r="P458" s="52"/>
      <c r="Q458" s="52"/>
      <c r="R458" s="31"/>
      <c r="S458" s="31"/>
      <c r="T458" s="31"/>
      <c r="U458" s="31"/>
      <c r="V458" s="31"/>
      <c r="W458" s="31"/>
    </row>
    <row r="459" spans="1:23" ht="13.5" customHeight="1">
      <c r="A459" s="31"/>
      <c r="B459" s="73"/>
      <c r="C459" s="73"/>
      <c r="D459" s="73"/>
      <c r="E459" s="31"/>
      <c r="F459" s="31"/>
      <c r="G459" s="332"/>
      <c r="H459" s="31"/>
      <c r="I459" s="31"/>
      <c r="J459" s="282"/>
      <c r="K459" s="289"/>
      <c r="L459" s="282"/>
      <c r="M459" s="52"/>
      <c r="N459" s="52"/>
      <c r="O459" s="52"/>
      <c r="P459" s="52"/>
      <c r="Q459" s="52"/>
      <c r="R459" s="31"/>
      <c r="S459" s="31"/>
      <c r="T459" s="31"/>
      <c r="U459" s="31"/>
      <c r="V459" s="31"/>
      <c r="W459" s="31"/>
    </row>
    <row r="460" spans="1:23" ht="13.5" customHeight="1">
      <c r="A460" s="31"/>
      <c r="B460" s="73"/>
      <c r="C460" s="73"/>
      <c r="D460" s="73"/>
      <c r="E460" s="31"/>
      <c r="F460" s="31"/>
      <c r="G460" s="332"/>
      <c r="H460" s="31"/>
      <c r="I460" s="31"/>
      <c r="J460" s="282"/>
      <c r="K460" s="289"/>
      <c r="L460" s="282"/>
      <c r="M460" s="52"/>
      <c r="N460" s="52"/>
      <c r="O460" s="52"/>
      <c r="P460" s="52"/>
      <c r="Q460" s="52"/>
      <c r="R460" s="31"/>
      <c r="S460" s="31"/>
      <c r="T460" s="31"/>
      <c r="U460" s="31"/>
      <c r="V460" s="31"/>
      <c r="W460" s="31"/>
    </row>
    <row r="461" spans="1:23" ht="13.5" customHeight="1">
      <c r="A461" s="31"/>
      <c r="B461" s="73"/>
      <c r="C461" s="73"/>
      <c r="D461" s="73"/>
      <c r="E461" s="31"/>
      <c r="F461" s="31"/>
      <c r="G461" s="332"/>
      <c r="H461" s="31"/>
      <c r="I461" s="31"/>
      <c r="J461" s="282"/>
      <c r="K461" s="289"/>
      <c r="L461" s="282"/>
      <c r="M461" s="52"/>
      <c r="N461" s="52"/>
      <c r="O461" s="52"/>
      <c r="P461" s="52"/>
      <c r="Q461" s="52"/>
      <c r="R461" s="31"/>
      <c r="S461" s="31"/>
      <c r="T461" s="31"/>
      <c r="U461" s="31"/>
      <c r="V461" s="31"/>
      <c r="W461" s="31"/>
    </row>
    <row r="462" spans="1:23" ht="13.5" customHeight="1">
      <c r="A462" s="31"/>
      <c r="B462" s="73"/>
      <c r="C462" s="73"/>
      <c r="D462" s="73"/>
      <c r="E462" s="31"/>
      <c r="F462" s="31"/>
      <c r="G462" s="332"/>
      <c r="H462" s="31"/>
      <c r="I462" s="31"/>
      <c r="J462" s="282"/>
      <c r="K462" s="289"/>
      <c r="L462" s="282"/>
      <c r="M462" s="52"/>
      <c r="N462" s="52"/>
      <c r="O462" s="52"/>
      <c r="P462" s="52"/>
      <c r="Q462" s="52"/>
      <c r="R462" s="31"/>
      <c r="S462" s="31"/>
      <c r="T462" s="31"/>
      <c r="U462" s="31"/>
      <c r="V462" s="31"/>
      <c r="W462" s="31"/>
    </row>
    <row r="463" spans="1:23" ht="13.5" customHeight="1">
      <c r="A463" s="31"/>
      <c r="B463" s="73"/>
      <c r="C463" s="73"/>
      <c r="D463" s="73"/>
      <c r="E463" s="31"/>
      <c r="F463" s="31"/>
      <c r="G463" s="332"/>
      <c r="H463" s="31"/>
      <c r="I463" s="31"/>
      <c r="J463" s="282"/>
      <c r="K463" s="289"/>
      <c r="L463" s="282"/>
      <c r="M463" s="52"/>
      <c r="N463" s="52"/>
      <c r="O463" s="52"/>
      <c r="P463" s="52"/>
      <c r="Q463" s="52"/>
      <c r="R463" s="31"/>
      <c r="S463" s="31"/>
      <c r="T463" s="31"/>
      <c r="U463" s="31"/>
      <c r="V463" s="31"/>
      <c r="W463" s="31"/>
    </row>
    <row r="464" spans="1:23" ht="13.5" customHeight="1">
      <c r="A464" s="31"/>
      <c r="B464" s="73"/>
      <c r="C464" s="73"/>
      <c r="D464" s="73"/>
      <c r="E464" s="31"/>
      <c r="F464" s="31"/>
      <c r="G464" s="332"/>
      <c r="H464" s="31"/>
      <c r="I464" s="31"/>
      <c r="J464" s="282"/>
      <c r="K464" s="289"/>
      <c r="L464" s="282"/>
      <c r="M464" s="52"/>
      <c r="N464" s="52"/>
      <c r="O464" s="52"/>
      <c r="P464" s="52"/>
      <c r="Q464" s="52"/>
      <c r="R464" s="31"/>
      <c r="S464" s="31"/>
      <c r="T464" s="31"/>
      <c r="U464" s="31"/>
      <c r="V464" s="31"/>
      <c r="W464" s="31"/>
    </row>
    <row r="465" spans="1:23" ht="13.5" customHeight="1">
      <c r="A465" s="31"/>
      <c r="B465" s="73"/>
      <c r="C465" s="73"/>
      <c r="D465" s="73"/>
      <c r="E465" s="31"/>
      <c r="F465" s="31"/>
      <c r="G465" s="332"/>
      <c r="H465" s="31"/>
      <c r="I465" s="31"/>
      <c r="J465" s="282"/>
      <c r="K465" s="289"/>
      <c r="L465" s="282"/>
      <c r="M465" s="52"/>
      <c r="N465" s="52"/>
      <c r="O465" s="52"/>
      <c r="P465" s="52"/>
      <c r="Q465" s="52"/>
      <c r="R465" s="31"/>
      <c r="S465" s="31"/>
      <c r="T465" s="31"/>
      <c r="U465" s="31"/>
      <c r="V465" s="31"/>
      <c r="W465" s="31"/>
    </row>
    <row r="466" spans="1:23" ht="13.5" customHeight="1">
      <c r="A466" s="31"/>
      <c r="B466" s="73"/>
      <c r="C466" s="73"/>
      <c r="D466" s="73"/>
      <c r="E466" s="31"/>
      <c r="F466" s="31"/>
      <c r="G466" s="332"/>
      <c r="H466" s="31"/>
      <c r="I466" s="31"/>
      <c r="J466" s="282"/>
      <c r="K466" s="289"/>
      <c r="L466" s="282"/>
      <c r="M466" s="52"/>
      <c r="N466" s="52"/>
      <c r="O466" s="52"/>
      <c r="P466" s="52"/>
      <c r="Q466" s="52"/>
      <c r="R466" s="31"/>
      <c r="S466" s="31"/>
      <c r="T466" s="31"/>
      <c r="U466" s="31"/>
      <c r="V466" s="31"/>
      <c r="W466" s="31"/>
    </row>
    <row r="467" spans="1:23" ht="13.5" customHeight="1">
      <c r="A467" s="31"/>
      <c r="B467" s="73"/>
      <c r="C467" s="73"/>
      <c r="D467" s="73"/>
      <c r="E467" s="31"/>
      <c r="F467" s="31"/>
      <c r="G467" s="332"/>
      <c r="H467" s="31"/>
      <c r="I467" s="31"/>
      <c r="J467" s="282"/>
      <c r="K467" s="289"/>
      <c r="L467" s="282"/>
      <c r="M467" s="52"/>
      <c r="N467" s="52"/>
      <c r="O467" s="52"/>
      <c r="P467" s="52"/>
      <c r="Q467" s="52"/>
      <c r="R467" s="31"/>
      <c r="S467" s="31"/>
      <c r="T467" s="31"/>
      <c r="U467" s="31"/>
      <c r="V467" s="31"/>
      <c r="W467" s="31"/>
    </row>
    <row r="468" spans="1:23" ht="13.5" customHeight="1">
      <c r="A468" s="31"/>
      <c r="B468" s="73"/>
      <c r="C468" s="73"/>
      <c r="D468" s="73"/>
      <c r="E468" s="31"/>
      <c r="F468" s="31"/>
      <c r="G468" s="332"/>
      <c r="H468" s="31"/>
      <c r="I468" s="31"/>
      <c r="J468" s="282"/>
      <c r="K468" s="289"/>
      <c r="L468" s="282"/>
      <c r="M468" s="52"/>
      <c r="N468" s="52"/>
      <c r="O468" s="52"/>
      <c r="P468" s="52"/>
      <c r="Q468" s="52"/>
      <c r="R468" s="31"/>
      <c r="S468" s="31"/>
      <c r="T468" s="31"/>
      <c r="U468" s="31"/>
      <c r="V468" s="31"/>
      <c r="W468" s="31"/>
    </row>
    <row r="469" spans="1:23" ht="13.5" customHeight="1">
      <c r="A469" s="31"/>
      <c r="B469" s="73"/>
      <c r="C469" s="73"/>
      <c r="D469" s="73"/>
      <c r="E469" s="31"/>
      <c r="F469" s="31"/>
      <c r="G469" s="332"/>
      <c r="H469" s="31"/>
      <c r="I469" s="31"/>
      <c r="J469" s="282"/>
      <c r="K469" s="289"/>
      <c r="L469" s="282"/>
      <c r="M469" s="52"/>
      <c r="N469" s="52"/>
      <c r="O469" s="52"/>
      <c r="P469" s="52"/>
      <c r="Q469" s="52"/>
      <c r="R469" s="31"/>
      <c r="S469" s="31"/>
      <c r="T469" s="31"/>
      <c r="U469" s="31"/>
      <c r="V469" s="31"/>
      <c r="W469" s="31"/>
    </row>
    <row r="470" spans="1:23" ht="13.5" customHeight="1">
      <c r="A470" s="31"/>
      <c r="B470" s="73"/>
      <c r="C470" s="73"/>
      <c r="D470" s="73"/>
      <c r="E470" s="31"/>
      <c r="F470" s="31"/>
      <c r="G470" s="332"/>
      <c r="H470" s="31"/>
      <c r="I470" s="31"/>
      <c r="J470" s="282"/>
      <c r="K470" s="289"/>
      <c r="L470" s="282"/>
      <c r="M470" s="52"/>
      <c r="N470" s="52"/>
      <c r="O470" s="52"/>
      <c r="P470" s="52"/>
      <c r="Q470" s="52"/>
      <c r="R470" s="31"/>
      <c r="S470" s="31"/>
      <c r="T470" s="31"/>
      <c r="U470" s="31"/>
      <c r="V470" s="31"/>
      <c r="W470" s="31"/>
    </row>
    <row r="471" spans="1:23" ht="13.5" customHeight="1">
      <c r="A471" s="31"/>
      <c r="B471" s="73"/>
      <c r="C471" s="73"/>
      <c r="D471" s="73"/>
      <c r="E471" s="31"/>
      <c r="F471" s="31"/>
      <c r="G471" s="332"/>
      <c r="H471" s="31"/>
      <c r="I471" s="31"/>
      <c r="J471" s="282"/>
      <c r="K471" s="289"/>
      <c r="L471" s="282"/>
      <c r="M471" s="52"/>
      <c r="N471" s="52"/>
      <c r="O471" s="52"/>
      <c r="P471" s="52"/>
      <c r="Q471" s="52"/>
      <c r="R471" s="31"/>
      <c r="S471" s="31"/>
      <c r="T471" s="31"/>
      <c r="U471" s="31"/>
      <c r="V471" s="31"/>
      <c r="W471" s="31"/>
    </row>
    <row r="472" spans="1:23" ht="13.5" customHeight="1">
      <c r="A472" s="31"/>
      <c r="B472" s="73"/>
      <c r="C472" s="73"/>
      <c r="D472" s="73"/>
      <c r="E472" s="31"/>
      <c r="F472" s="31"/>
      <c r="G472" s="332"/>
      <c r="H472" s="31"/>
      <c r="I472" s="31"/>
      <c r="J472" s="282"/>
      <c r="K472" s="289"/>
      <c r="L472" s="282"/>
      <c r="M472" s="52"/>
      <c r="N472" s="52"/>
      <c r="O472" s="52"/>
      <c r="P472" s="52"/>
      <c r="Q472" s="52"/>
      <c r="R472" s="31"/>
      <c r="S472" s="31"/>
      <c r="T472" s="31"/>
      <c r="U472" s="31"/>
      <c r="V472" s="31"/>
      <c r="W472" s="31"/>
    </row>
    <row r="473" spans="1:23" ht="13.5" customHeight="1">
      <c r="A473" s="31"/>
      <c r="B473" s="73"/>
      <c r="C473" s="73"/>
      <c r="D473" s="73"/>
      <c r="E473" s="31"/>
      <c r="F473" s="31"/>
      <c r="G473" s="332"/>
      <c r="H473" s="31"/>
      <c r="I473" s="31"/>
      <c r="J473" s="282"/>
      <c r="K473" s="289"/>
      <c r="L473" s="282"/>
      <c r="M473" s="52"/>
      <c r="N473" s="52"/>
      <c r="O473" s="52"/>
      <c r="P473" s="52"/>
      <c r="Q473" s="52"/>
      <c r="R473" s="31"/>
      <c r="S473" s="31"/>
      <c r="T473" s="31"/>
      <c r="U473" s="31"/>
      <c r="V473" s="31"/>
      <c r="W473" s="31"/>
    </row>
    <row r="474" spans="1:23" ht="13.5" customHeight="1">
      <c r="A474" s="31"/>
      <c r="B474" s="73"/>
      <c r="C474" s="73"/>
      <c r="D474" s="73"/>
      <c r="E474" s="31"/>
      <c r="F474" s="31"/>
      <c r="G474" s="332"/>
      <c r="H474" s="31"/>
      <c r="I474" s="31"/>
      <c r="J474" s="282"/>
      <c r="K474" s="289"/>
      <c r="L474" s="282"/>
      <c r="M474" s="52"/>
      <c r="N474" s="52"/>
      <c r="O474" s="52"/>
      <c r="P474" s="52"/>
      <c r="Q474" s="52"/>
      <c r="R474" s="31"/>
      <c r="S474" s="31"/>
      <c r="T474" s="31"/>
      <c r="U474" s="31"/>
      <c r="V474" s="31"/>
      <c r="W474" s="31"/>
    </row>
    <row r="475" spans="1:23" ht="13.5" customHeight="1">
      <c r="A475" s="31"/>
      <c r="B475" s="73"/>
      <c r="C475" s="73"/>
      <c r="D475" s="73"/>
      <c r="E475" s="31"/>
      <c r="F475" s="31"/>
      <c r="G475" s="332"/>
      <c r="H475" s="31"/>
      <c r="I475" s="31"/>
      <c r="J475" s="282"/>
      <c r="K475" s="289"/>
      <c r="L475" s="282"/>
      <c r="M475" s="52"/>
      <c r="N475" s="52"/>
      <c r="O475" s="52"/>
      <c r="P475" s="52"/>
      <c r="Q475" s="52"/>
      <c r="R475" s="31"/>
      <c r="S475" s="31"/>
      <c r="T475" s="31"/>
      <c r="U475" s="31"/>
      <c r="V475" s="31"/>
      <c r="W475" s="31"/>
    </row>
    <row r="476" spans="1:23" ht="13.5" customHeight="1">
      <c r="A476" s="31"/>
      <c r="B476" s="73"/>
      <c r="C476" s="73"/>
      <c r="D476" s="73"/>
      <c r="E476" s="31"/>
      <c r="F476" s="31"/>
      <c r="G476" s="332"/>
      <c r="H476" s="31"/>
      <c r="I476" s="31"/>
      <c r="J476" s="282"/>
      <c r="K476" s="289"/>
      <c r="L476" s="282"/>
      <c r="M476" s="52"/>
      <c r="N476" s="52"/>
      <c r="O476" s="52"/>
      <c r="P476" s="52"/>
      <c r="Q476" s="52"/>
      <c r="R476" s="31"/>
      <c r="S476" s="31"/>
      <c r="T476" s="31"/>
      <c r="U476" s="31"/>
      <c r="V476" s="31"/>
      <c r="W476" s="31"/>
    </row>
    <row r="477" spans="1:23" ht="13.5" customHeight="1">
      <c r="A477" s="31"/>
      <c r="B477" s="73"/>
      <c r="C477" s="73"/>
      <c r="D477" s="73"/>
      <c r="E477" s="31"/>
      <c r="F477" s="31"/>
      <c r="G477" s="332"/>
      <c r="H477" s="31"/>
      <c r="I477" s="31"/>
      <c r="J477" s="282"/>
      <c r="K477" s="289"/>
      <c r="L477" s="282"/>
      <c r="M477" s="52"/>
      <c r="N477" s="52"/>
      <c r="O477" s="52"/>
      <c r="P477" s="52"/>
      <c r="Q477" s="52"/>
      <c r="R477" s="31"/>
      <c r="S477" s="31"/>
      <c r="T477" s="31"/>
      <c r="U477" s="31"/>
      <c r="V477" s="31"/>
      <c r="W477" s="31"/>
    </row>
    <row r="478" spans="1:23" ht="13.5" customHeight="1">
      <c r="A478" s="31"/>
      <c r="B478" s="73"/>
      <c r="C478" s="73"/>
      <c r="D478" s="73"/>
      <c r="E478" s="31"/>
      <c r="F478" s="31"/>
      <c r="G478" s="332"/>
      <c r="H478" s="31"/>
      <c r="I478" s="31"/>
      <c r="J478" s="282"/>
      <c r="K478" s="289"/>
      <c r="L478" s="282"/>
      <c r="M478" s="52"/>
      <c r="N478" s="52"/>
      <c r="O478" s="52"/>
      <c r="P478" s="52"/>
      <c r="Q478" s="52"/>
      <c r="R478" s="31"/>
      <c r="S478" s="31"/>
      <c r="T478" s="31"/>
      <c r="U478" s="31"/>
      <c r="V478" s="31"/>
      <c r="W478" s="31"/>
    </row>
    <row r="479" spans="1:23" ht="13.5" customHeight="1">
      <c r="A479" s="31"/>
      <c r="B479" s="73"/>
      <c r="C479" s="73"/>
      <c r="D479" s="73"/>
      <c r="E479" s="31"/>
      <c r="F479" s="31"/>
      <c r="G479" s="332"/>
      <c r="H479" s="31"/>
      <c r="I479" s="31"/>
      <c r="J479" s="282"/>
      <c r="K479" s="289"/>
      <c r="L479" s="282"/>
      <c r="M479" s="52"/>
      <c r="N479" s="52"/>
      <c r="O479" s="52"/>
      <c r="P479" s="52"/>
      <c r="Q479" s="52"/>
      <c r="R479" s="31"/>
      <c r="S479" s="31"/>
      <c r="T479" s="31"/>
      <c r="U479" s="31"/>
      <c r="V479" s="31"/>
      <c r="W479" s="31"/>
    </row>
    <row r="480" spans="1:23" ht="13.5" customHeight="1">
      <c r="A480" s="31"/>
      <c r="B480" s="73"/>
      <c r="C480" s="73"/>
      <c r="D480" s="73"/>
      <c r="E480" s="31"/>
      <c r="F480" s="31"/>
      <c r="G480" s="332"/>
      <c r="H480" s="31"/>
      <c r="I480" s="31"/>
      <c r="J480" s="282"/>
      <c r="K480" s="289"/>
      <c r="L480" s="282"/>
      <c r="M480" s="52"/>
      <c r="N480" s="52"/>
      <c r="O480" s="52"/>
      <c r="P480" s="52"/>
      <c r="Q480" s="52"/>
      <c r="R480" s="31"/>
      <c r="S480" s="31"/>
      <c r="T480" s="31"/>
      <c r="U480" s="31"/>
      <c r="V480" s="31"/>
      <c r="W480" s="31"/>
    </row>
    <row r="481" spans="1:23" ht="13.5" customHeight="1">
      <c r="A481" s="31"/>
      <c r="B481" s="73"/>
      <c r="C481" s="73"/>
      <c r="D481" s="73"/>
      <c r="E481" s="31"/>
      <c r="F481" s="31"/>
      <c r="G481" s="332"/>
      <c r="H481" s="31"/>
      <c r="I481" s="31"/>
      <c r="J481" s="282"/>
      <c r="K481" s="289"/>
      <c r="L481" s="282"/>
      <c r="M481" s="52"/>
      <c r="N481" s="52"/>
      <c r="O481" s="52"/>
      <c r="P481" s="52"/>
      <c r="Q481" s="52"/>
      <c r="R481" s="31"/>
      <c r="S481" s="31"/>
      <c r="T481" s="31"/>
      <c r="U481" s="31"/>
      <c r="V481" s="31"/>
      <c r="W481" s="31"/>
    </row>
    <row r="482" spans="1:23" ht="13.5" customHeight="1">
      <c r="A482" s="31"/>
      <c r="B482" s="73"/>
      <c r="C482" s="73"/>
      <c r="D482" s="73"/>
      <c r="E482" s="31"/>
      <c r="F482" s="31"/>
      <c r="G482" s="332"/>
      <c r="H482" s="31"/>
      <c r="I482" s="31"/>
      <c r="J482" s="282"/>
      <c r="K482" s="289"/>
      <c r="L482" s="282"/>
      <c r="M482" s="52"/>
      <c r="N482" s="52"/>
      <c r="O482" s="52"/>
      <c r="P482" s="52"/>
      <c r="Q482" s="52"/>
      <c r="R482" s="31"/>
      <c r="S482" s="31"/>
      <c r="T482" s="31"/>
      <c r="U482" s="31"/>
      <c r="V482" s="31"/>
      <c r="W482" s="31"/>
    </row>
    <row r="483" spans="1:23" ht="13.5" customHeight="1">
      <c r="A483" s="31"/>
      <c r="B483" s="73"/>
      <c r="C483" s="73"/>
      <c r="D483" s="73"/>
      <c r="E483" s="31"/>
      <c r="F483" s="31"/>
      <c r="G483" s="332"/>
      <c r="H483" s="31"/>
      <c r="I483" s="31"/>
      <c r="J483" s="282"/>
      <c r="K483" s="289"/>
      <c r="L483" s="282"/>
      <c r="M483" s="52"/>
      <c r="N483" s="52"/>
      <c r="O483" s="52"/>
      <c r="P483" s="52"/>
      <c r="Q483" s="52"/>
      <c r="R483" s="31"/>
      <c r="S483" s="31"/>
      <c r="T483" s="31"/>
      <c r="U483" s="31"/>
      <c r="V483" s="31"/>
      <c r="W483" s="31"/>
    </row>
    <row r="484" spans="1:23" ht="13.5" customHeight="1">
      <c r="A484" s="31"/>
      <c r="B484" s="73"/>
      <c r="C484" s="73"/>
      <c r="D484" s="73"/>
      <c r="E484" s="31"/>
      <c r="F484" s="31"/>
      <c r="G484" s="332"/>
      <c r="H484" s="31"/>
      <c r="I484" s="31"/>
      <c r="J484" s="282"/>
      <c r="K484" s="289"/>
      <c r="L484" s="282"/>
      <c r="M484" s="52"/>
      <c r="N484" s="52"/>
      <c r="O484" s="52"/>
      <c r="P484" s="52"/>
      <c r="Q484" s="52"/>
      <c r="R484" s="31"/>
      <c r="S484" s="31"/>
      <c r="T484" s="31"/>
      <c r="U484" s="31"/>
      <c r="V484" s="31"/>
      <c r="W484" s="31"/>
    </row>
    <row r="485" spans="1:23" ht="13.5" customHeight="1">
      <c r="A485" s="31"/>
      <c r="B485" s="73"/>
      <c r="C485" s="73"/>
      <c r="D485" s="73"/>
      <c r="E485" s="31"/>
      <c r="F485" s="31"/>
      <c r="G485" s="332"/>
      <c r="H485" s="31"/>
      <c r="I485" s="31"/>
      <c r="J485" s="282"/>
      <c r="K485" s="289"/>
      <c r="L485" s="282"/>
      <c r="M485" s="52"/>
      <c r="N485" s="52"/>
      <c r="O485" s="52"/>
      <c r="P485" s="52"/>
      <c r="Q485" s="52"/>
      <c r="R485" s="31"/>
      <c r="S485" s="31"/>
      <c r="T485" s="31"/>
      <c r="U485" s="31"/>
      <c r="V485" s="31"/>
      <c r="W485" s="31"/>
    </row>
    <row r="486" spans="1:23" ht="13.5" customHeight="1">
      <c r="A486" s="31"/>
      <c r="B486" s="73"/>
      <c r="C486" s="73"/>
      <c r="D486" s="73"/>
      <c r="E486" s="31"/>
      <c r="F486" s="31"/>
      <c r="G486" s="332"/>
      <c r="H486" s="31"/>
      <c r="I486" s="31"/>
      <c r="J486" s="282"/>
      <c r="K486" s="289"/>
      <c r="L486" s="282"/>
      <c r="M486" s="52"/>
      <c r="N486" s="52"/>
      <c r="O486" s="52"/>
      <c r="P486" s="52"/>
      <c r="Q486" s="52"/>
      <c r="R486" s="31"/>
      <c r="S486" s="31"/>
      <c r="T486" s="31"/>
      <c r="U486" s="31"/>
      <c r="V486" s="31"/>
      <c r="W486" s="31"/>
    </row>
    <row r="487" spans="1:23" ht="13.5" customHeight="1">
      <c r="A487" s="31"/>
      <c r="B487" s="73"/>
      <c r="C487" s="73"/>
      <c r="D487" s="73"/>
      <c r="E487" s="31"/>
      <c r="F487" s="31"/>
      <c r="G487" s="332"/>
      <c r="H487" s="31"/>
      <c r="I487" s="31"/>
      <c r="J487" s="282"/>
      <c r="K487" s="289"/>
      <c r="L487" s="282"/>
      <c r="M487" s="52"/>
      <c r="N487" s="52"/>
      <c r="O487" s="52"/>
      <c r="P487" s="52"/>
      <c r="Q487" s="52"/>
      <c r="R487" s="31"/>
      <c r="S487" s="31"/>
      <c r="T487" s="31"/>
      <c r="U487" s="31"/>
      <c r="V487" s="31"/>
      <c r="W487" s="31"/>
    </row>
    <row r="488" spans="1:23" ht="13.5" customHeight="1">
      <c r="A488" s="31"/>
      <c r="B488" s="73"/>
      <c r="C488" s="73"/>
      <c r="D488" s="73"/>
      <c r="E488" s="31"/>
      <c r="F488" s="31"/>
      <c r="G488" s="332"/>
      <c r="H488" s="31"/>
      <c r="I488" s="31"/>
      <c r="J488" s="282"/>
      <c r="K488" s="289"/>
      <c r="L488" s="282"/>
      <c r="M488" s="52"/>
      <c r="N488" s="52"/>
      <c r="O488" s="52"/>
      <c r="P488" s="52"/>
      <c r="Q488" s="52"/>
      <c r="R488" s="31"/>
      <c r="S488" s="31"/>
      <c r="T488" s="31"/>
      <c r="U488" s="31"/>
      <c r="V488" s="31"/>
      <c r="W488" s="31"/>
    </row>
    <row r="489" spans="1:23" ht="13.5" customHeight="1">
      <c r="A489" s="31"/>
      <c r="B489" s="73"/>
      <c r="C489" s="73"/>
      <c r="D489" s="73"/>
      <c r="E489" s="31"/>
      <c r="F489" s="31"/>
      <c r="G489" s="332"/>
      <c r="H489" s="31"/>
      <c r="I489" s="31"/>
      <c r="J489" s="282"/>
      <c r="K489" s="289"/>
      <c r="L489" s="282"/>
      <c r="M489" s="52"/>
      <c r="N489" s="52"/>
      <c r="O489" s="52"/>
      <c r="P489" s="52"/>
      <c r="Q489" s="52"/>
      <c r="R489" s="31"/>
      <c r="S489" s="31"/>
      <c r="T489" s="31"/>
      <c r="U489" s="31"/>
      <c r="V489" s="31"/>
      <c r="W489" s="31"/>
    </row>
    <row r="490" spans="1:23" ht="13.5" customHeight="1">
      <c r="A490" s="31"/>
      <c r="B490" s="73"/>
      <c r="C490" s="73"/>
      <c r="D490" s="73"/>
      <c r="E490" s="31"/>
      <c r="F490" s="31"/>
      <c r="G490" s="332"/>
      <c r="H490" s="31"/>
      <c r="I490" s="31"/>
      <c r="J490" s="282"/>
      <c r="K490" s="289"/>
      <c r="L490" s="282"/>
      <c r="M490" s="52"/>
      <c r="N490" s="52"/>
      <c r="O490" s="52"/>
      <c r="P490" s="52"/>
      <c r="Q490" s="52"/>
      <c r="R490" s="31"/>
      <c r="S490" s="31"/>
      <c r="T490" s="31"/>
      <c r="U490" s="31"/>
      <c r="V490" s="31"/>
      <c r="W490" s="31"/>
    </row>
    <row r="491" spans="1:23" ht="13.5" customHeight="1">
      <c r="A491" s="31"/>
      <c r="B491" s="73"/>
      <c r="C491" s="73"/>
      <c r="D491" s="73"/>
      <c r="E491" s="31"/>
      <c r="F491" s="31"/>
      <c r="G491" s="332"/>
      <c r="H491" s="31"/>
      <c r="I491" s="31"/>
      <c r="J491" s="282"/>
      <c r="K491" s="289"/>
      <c r="L491" s="282"/>
      <c r="M491" s="52"/>
      <c r="N491" s="52"/>
      <c r="O491" s="52"/>
      <c r="P491" s="52"/>
      <c r="Q491" s="52"/>
      <c r="R491" s="31"/>
      <c r="S491" s="31"/>
      <c r="T491" s="31"/>
      <c r="U491" s="31"/>
      <c r="V491" s="31"/>
      <c r="W491" s="31"/>
    </row>
    <row r="492" spans="1:23" ht="13.5" customHeight="1">
      <c r="A492" s="31"/>
      <c r="B492" s="73"/>
      <c r="C492" s="73"/>
      <c r="D492" s="73"/>
      <c r="E492" s="31"/>
      <c r="F492" s="31"/>
      <c r="G492" s="332"/>
      <c r="H492" s="31"/>
      <c r="I492" s="31"/>
      <c r="J492" s="282"/>
      <c r="K492" s="289"/>
      <c r="L492" s="282"/>
      <c r="M492" s="52"/>
      <c r="N492" s="52"/>
      <c r="O492" s="52"/>
      <c r="P492" s="52"/>
      <c r="Q492" s="52"/>
      <c r="R492" s="31"/>
      <c r="S492" s="31"/>
      <c r="T492" s="31"/>
      <c r="U492" s="31"/>
      <c r="V492" s="31"/>
      <c r="W492" s="31"/>
    </row>
    <row r="493" spans="1:23" ht="13.5" customHeight="1">
      <c r="A493" s="31"/>
      <c r="B493" s="73"/>
      <c r="C493" s="73"/>
      <c r="D493" s="73"/>
      <c r="E493" s="31"/>
      <c r="F493" s="31"/>
      <c r="G493" s="332"/>
      <c r="H493" s="31"/>
      <c r="I493" s="31"/>
      <c r="J493" s="282"/>
      <c r="K493" s="289"/>
      <c r="L493" s="282"/>
      <c r="M493" s="52"/>
      <c r="N493" s="52"/>
      <c r="O493" s="52"/>
      <c r="P493" s="52"/>
      <c r="Q493" s="52"/>
      <c r="R493" s="31"/>
      <c r="S493" s="31"/>
      <c r="T493" s="31"/>
      <c r="U493" s="31"/>
      <c r="V493" s="31"/>
      <c r="W493" s="31"/>
    </row>
    <row r="494" spans="1:23" ht="13.5" customHeight="1">
      <c r="A494" s="31"/>
      <c r="B494" s="73"/>
      <c r="C494" s="73"/>
      <c r="D494" s="73"/>
      <c r="E494" s="31"/>
      <c r="F494" s="31"/>
      <c r="G494" s="332"/>
      <c r="H494" s="31"/>
      <c r="I494" s="31"/>
      <c r="J494" s="282"/>
      <c r="K494" s="289"/>
      <c r="L494" s="282"/>
      <c r="M494" s="52"/>
      <c r="N494" s="52"/>
      <c r="O494" s="52"/>
      <c r="P494" s="52"/>
      <c r="Q494" s="52"/>
      <c r="R494" s="31"/>
      <c r="S494" s="31"/>
      <c r="T494" s="31"/>
      <c r="U494" s="31"/>
      <c r="V494" s="31"/>
      <c r="W494" s="31"/>
    </row>
    <row r="495" spans="1:23" ht="13.5" customHeight="1">
      <c r="A495" s="31"/>
      <c r="B495" s="73"/>
      <c r="C495" s="73"/>
      <c r="D495" s="73"/>
      <c r="E495" s="31"/>
      <c r="F495" s="31"/>
      <c r="G495" s="332"/>
      <c r="H495" s="31"/>
      <c r="I495" s="31"/>
      <c r="J495" s="282"/>
      <c r="K495" s="289"/>
      <c r="L495" s="282"/>
      <c r="M495" s="52"/>
      <c r="N495" s="52"/>
      <c r="O495" s="52"/>
      <c r="P495" s="52"/>
      <c r="Q495" s="52"/>
      <c r="R495" s="31"/>
      <c r="S495" s="31"/>
      <c r="T495" s="31"/>
      <c r="U495" s="31"/>
      <c r="V495" s="31"/>
      <c r="W495" s="31"/>
    </row>
    <row r="496" spans="1:23" ht="13.5" customHeight="1">
      <c r="A496" s="31"/>
      <c r="B496" s="73"/>
      <c r="C496" s="73"/>
      <c r="D496" s="73"/>
      <c r="E496" s="31"/>
      <c r="F496" s="31"/>
      <c r="G496" s="332"/>
      <c r="H496" s="31"/>
      <c r="I496" s="31"/>
      <c r="J496" s="282"/>
      <c r="K496" s="289"/>
      <c r="L496" s="282"/>
      <c r="M496" s="52"/>
      <c r="N496" s="52"/>
      <c r="O496" s="52"/>
      <c r="P496" s="52"/>
      <c r="Q496" s="52"/>
      <c r="R496" s="31"/>
      <c r="S496" s="31"/>
      <c r="T496" s="31"/>
      <c r="U496" s="31"/>
      <c r="V496" s="31"/>
      <c r="W496" s="31"/>
    </row>
    <row r="497" spans="1:23" ht="13.5" customHeight="1">
      <c r="A497" s="31"/>
      <c r="B497" s="73"/>
      <c r="C497" s="73"/>
      <c r="D497" s="73"/>
      <c r="E497" s="31"/>
      <c r="F497" s="31"/>
      <c r="G497" s="332"/>
      <c r="H497" s="31"/>
      <c r="I497" s="31"/>
      <c r="J497" s="282"/>
      <c r="K497" s="289"/>
      <c r="L497" s="282"/>
      <c r="M497" s="52"/>
      <c r="N497" s="52"/>
      <c r="O497" s="52"/>
      <c r="P497" s="52"/>
      <c r="Q497" s="52"/>
      <c r="R497" s="31"/>
      <c r="S497" s="31"/>
      <c r="T497" s="31"/>
      <c r="U497" s="31"/>
      <c r="V497" s="31"/>
      <c r="W497" s="31"/>
    </row>
    <row r="498" spans="1:23" ht="13.5" customHeight="1">
      <c r="A498" s="31"/>
      <c r="B498" s="73"/>
      <c r="C498" s="73"/>
      <c r="D498" s="73"/>
      <c r="E498" s="31"/>
      <c r="F498" s="31"/>
      <c r="G498" s="332"/>
      <c r="H498" s="31"/>
      <c r="I498" s="31"/>
      <c r="J498" s="282"/>
      <c r="K498" s="289"/>
      <c r="L498" s="282"/>
      <c r="M498" s="52"/>
      <c r="N498" s="52"/>
      <c r="O498" s="52"/>
      <c r="P498" s="52"/>
      <c r="Q498" s="52"/>
      <c r="R498" s="31"/>
      <c r="S498" s="31"/>
      <c r="T498" s="31"/>
      <c r="U498" s="31"/>
      <c r="V498" s="31"/>
      <c r="W498" s="31"/>
    </row>
    <row r="499" spans="1:23" ht="13.5" customHeight="1">
      <c r="A499" s="31"/>
      <c r="B499" s="73"/>
      <c r="C499" s="73"/>
      <c r="D499" s="73"/>
      <c r="E499" s="31"/>
      <c r="F499" s="31"/>
      <c r="G499" s="332"/>
      <c r="H499" s="31"/>
      <c r="I499" s="31"/>
      <c r="J499" s="282"/>
      <c r="K499" s="289"/>
      <c r="L499" s="282"/>
      <c r="M499" s="52"/>
      <c r="N499" s="52"/>
      <c r="O499" s="52"/>
      <c r="P499" s="52"/>
      <c r="Q499" s="52"/>
      <c r="R499" s="31"/>
      <c r="S499" s="31"/>
      <c r="T499" s="31"/>
      <c r="U499" s="31"/>
      <c r="V499" s="31"/>
      <c r="W499" s="31"/>
    </row>
    <row r="500" spans="1:23" ht="13.5" customHeight="1">
      <c r="A500" s="31"/>
      <c r="B500" s="73"/>
      <c r="C500" s="73"/>
      <c r="D500" s="73"/>
      <c r="E500" s="31"/>
      <c r="F500" s="31"/>
      <c r="G500" s="332"/>
      <c r="H500" s="31"/>
      <c r="I500" s="31"/>
      <c r="J500" s="282"/>
      <c r="K500" s="289"/>
      <c r="L500" s="282"/>
      <c r="M500" s="52"/>
      <c r="N500" s="52"/>
      <c r="O500" s="52"/>
      <c r="P500" s="52"/>
      <c r="Q500" s="52"/>
      <c r="R500" s="31"/>
      <c r="S500" s="31"/>
      <c r="T500" s="31"/>
      <c r="U500" s="31"/>
      <c r="V500" s="31"/>
      <c r="W500" s="31"/>
    </row>
    <row r="501" spans="1:23" ht="13.5" customHeight="1">
      <c r="A501" s="31"/>
      <c r="B501" s="73"/>
      <c r="C501" s="73"/>
      <c r="D501" s="73"/>
      <c r="E501" s="31"/>
      <c r="F501" s="31"/>
      <c r="G501" s="332"/>
      <c r="H501" s="31"/>
      <c r="I501" s="31"/>
      <c r="J501" s="282"/>
      <c r="K501" s="289"/>
      <c r="L501" s="282"/>
      <c r="M501" s="52"/>
      <c r="N501" s="52"/>
      <c r="O501" s="52"/>
      <c r="P501" s="52"/>
      <c r="Q501" s="52"/>
      <c r="R501" s="31"/>
      <c r="S501" s="31"/>
      <c r="T501" s="31"/>
      <c r="U501" s="31"/>
      <c r="V501" s="31"/>
      <c r="W501" s="31"/>
    </row>
    <row r="502" spans="1:23" ht="13.5" customHeight="1">
      <c r="A502" s="31"/>
      <c r="B502" s="73"/>
      <c r="C502" s="73"/>
      <c r="D502" s="73"/>
      <c r="E502" s="31"/>
      <c r="F502" s="31"/>
      <c r="G502" s="332"/>
      <c r="H502" s="31"/>
      <c r="I502" s="31"/>
      <c r="J502" s="282"/>
      <c r="K502" s="289"/>
      <c r="L502" s="282"/>
      <c r="M502" s="52"/>
      <c r="N502" s="52"/>
      <c r="O502" s="52"/>
      <c r="P502" s="52"/>
      <c r="Q502" s="52"/>
      <c r="R502" s="31"/>
      <c r="S502" s="31"/>
      <c r="T502" s="31"/>
      <c r="U502" s="31"/>
      <c r="V502" s="31"/>
      <c r="W502" s="31"/>
    </row>
    <row r="503" spans="1:23" ht="13.5" customHeight="1">
      <c r="A503" s="31"/>
      <c r="B503" s="73"/>
      <c r="C503" s="73"/>
      <c r="D503" s="73"/>
      <c r="E503" s="31"/>
      <c r="F503" s="31"/>
      <c r="G503" s="332"/>
      <c r="H503" s="31"/>
      <c r="I503" s="31"/>
      <c r="J503" s="282"/>
      <c r="K503" s="289"/>
      <c r="L503" s="282"/>
      <c r="M503" s="52"/>
      <c r="N503" s="52"/>
      <c r="O503" s="52"/>
      <c r="P503" s="52"/>
      <c r="Q503" s="52"/>
      <c r="R503" s="31"/>
      <c r="S503" s="31"/>
      <c r="T503" s="31"/>
      <c r="U503" s="31"/>
      <c r="V503" s="31"/>
      <c r="W503" s="31"/>
    </row>
    <row r="504" spans="1:23" ht="13.5" customHeight="1">
      <c r="A504" s="31"/>
      <c r="B504" s="73"/>
      <c r="C504" s="73"/>
      <c r="D504" s="73"/>
      <c r="E504" s="31"/>
      <c r="F504" s="31"/>
      <c r="G504" s="332"/>
      <c r="H504" s="31"/>
      <c r="I504" s="31"/>
      <c r="J504" s="282"/>
      <c r="K504" s="289"/>
      <c r="L504" s="282"/>
      <c r="M504" s="52"/>
      <c r="N504" s="52"/>
      <c r="O504" s="52"/>
      <c r="P504" s="52"/>
      <c r="Q504" s="52"/>
      <c r="R504" s="31"/>
      <c r="S504" s="31"/>
      <c r="T504" s="31"/>
      <c r="U504" s="31"/>
      <c r="V504" s="31"/>
      <c r="W504" s="31"/>
    </row>
    <row r="505" spans="1:23" ht="13.5" customHeight="1">
      <c r="A505" s="31"/>
      <c r="B505" s="73"/>
      <c r="C505" s="73"/>
      <c r="D505" s="73"/>
      <c r="E505" s="31"/>
      <c r="F505" s="31"/>
      <c r="G505" s="332"/>
      <c r="H505" s="31"/>
      <c r="I505" s="31"/>
      <c r="J505" s="282"/>
      <c r="K505" s="289"/>
      <c r="L505" s="282"/>
      <c r="M505" s="52"/>
      <c r="N505" s="52"/>
      <c r="O505" s="52"/>
      <c r="P505" s="52"/>
      <c r="Q505" s="52"/>
      <c r="R505" s="31"/>
      <c r="S505" s="31"/>
      <c r="T505" s="31"/>
      <c r="U505" s="31"/>
      <c r="V505" s="31"/>
      <c r="W505" s="31"/>
    </row>
    <row r="506" spans="1:23" ht="13.5" customHeight="1">
      <c r="A506" s="31"/>
      <c r="B506" s="73"/>
      <c r="C506" s="73"/>
      <c r="D506" s="73"/>
      <c r="E506" s="31"/>
      <c r="F506" s="31"/>
      <c r="G506" s="332"/>
      <c r="H506" s="31"/>
      <c r="I506" s="31"/>
      <c r="J506" s="282"/>
      <c r="K506" s="289"/>
      <c r="L506" s="282"/>
      <c r="M506" s="52"/>
      <c r="N506" s="52"/>
      <c r="O506" s="52"/>
      <c r="P506" s="52"/>
      <c r="Q506" s="52"/>
      <c r="R506" s="31"/>
      <c r="S506" s="31"/>
      <c r="T506" s="31"/>
      <c r="U506" s="31"/>
      <c r="V506" s="31"/>
      <c r="W506" s="31"/>
    </row>
    <row r="507" spans="1:23" ht="13.5" customHeight="1">
      <c r="A507" s="31"/>
      <c r="B507" s="73"/>
      <c r="C507" s="73"/>
      <c r="D507" s="73"/>
      <c r="E507" s="31"/>
      <c r="F507" s="31"/>
      <c r="G507" s="332"/>
      <c r="H507" s="31"/>
      <c r="I507" s="31"/>
      <c r="J507" s="282"/>
      <c r="K507" s="289"/>
      <c r="L507" s="282"/>
      <c r="M507" s="52"/>
      <c r="N507" s="52"/>
      <c r="O507" s="52"/>
      <c r="P507" s="52"/>
      <c r="Q507" s="52"/>
      <c r="R507" s="31"/>
      <c r="S507" s="31"/>
      <c r="T507" s="31"/>
      <c r="U507" s="31"/>
      <c r="V507" s="31"/>
      <c r="W507" s="31"/>
    </row>
    <row r="508" spans="1:23" ht="13.5" customHeight="1">
      <c r="A508" s="31"/>
      <c r="B508" s="73"/>
      <c r="C508" s="73"/>
      <c r="D508" s="73"/>
      <c r="E508" s="31"/>
      <c r="F508" s="31"/>
      <c r="G508" s="332"/>
      <c r="H508" s="31"/>
      <c r="I508" s="31"/>
      <c r="J508" s="282"/>
      <c r="K508" s="289"/>
      <c r="L508" s="282"/>
      <c r="M508" s="52"/>
      <c r="N508" s="52"/>
      <c r="O508" s="52"/>
      <c r="P508" s="52"/>
      <c r="Q508" s="52"/>
      <c r="R508" s="31"/>
      <c r="S508" s="31"/>
      <c r="T508" s="31"/>
      <c r="U508" s="31"/>
      <c r="V508" s="31"/>
      <c r="W508" s="31"/>
    </row>
    <row r="509" spans="1:23" ht="13.5" customHeight="1">
      <c r="A509" s="31"/>
      <c r="B509" s="73"/>
      <c r="C509" s="73"/>
      <c r="D509" s="73"/>
      <c r="E509" s="31"/>
      <c r="F509" s="31"/>
      <c r="G509" s="332"/>
      <c r="H509" s="31"/>
      <c r="I509" s="31"/>
      <c r="J509" s="282"/>
      <c r="K509" s="289"/>
      <c r="L509" s="282"/>
      <c r="M509" s="52"/>
      <c r="N509" s="52"/>
      <c r="O509" s="52"/>
      <c r="P509" s="52"/>
      <c r="Q509" s="52"/>
      <c r="R509" s="31"/>
      <c r="S509" s="31"/>
      <c r="T509" s="31"/>
      <c r="U509" s="31"/>
      <c r="V509" s="31"/>
      <c r="W509" s="31"/>
    </row>
    <row r="510" spans="1:23" ht="13.5" customHeight="1">
      <c r="A510" s="31"/>
      <c r="B510" s="73"/>
      <c r="C510" s="73"/>
      <c r="D510" s="73"/>
      <c r="E510" s="31"/>
      <c r="F510" s="31"/>
      <c r="G510" s="332"/>
      <c r="H510" s="31"/>
      <c r="I510" s="31"/>
      <c r="J510" s="282"/>
      <c r="K510" s="289"/>
      <c r="L510" s="282"/>
      <c r="M510" s="52"/>
      <c r="N510" s="52"/>
      <c r="O510" s="52"/>
      <c r="P510" s="52"/>
      <c r="Q510" s="52"/>
      <c r="R510" s="31"/>
      <c r="S510" s="31"/>
      <c r="T510" s="31"/>
      <c r="U510" s="31"/>
      <c r="V510" s="31"/>
      <c r="W510" s="31"/>
    </row>
    <row r="511" spans="1:23" ht="13.5" customHeight="1">
      <c r="A511" s="31"/>
      <c r="B511" s="73"/>
      <c r="C511" s="73"/>
      <c r="D511" s="73"/>
      <c r="E511" s="31"/>
      <c r="F511" s="31"/>
      <c r="G511" s="332"/>
      <c r="H511" s="31"/>
      <c r="I511" s="31"/>
      <c r="J511" s="282"/>
      <c r="K511" s="289"/>
      <c r="L511" s="282"/>
      <c r="M511" s="52"/>
      <c r="N511" s="52"/>
      <c r="O511" s="52"/>
      <c r="P511" s="52"/>
      <c r="Q511" s="52"/>
      <c r="R511" s="31"/>
      <c r="S511" s="31"/>
      <c r="T511" s="31"/>
      <c r="U511" s="31"/>
      <c r="V511" s="31"/>
      <c r="W511" s="31"/>
    </row>
    <row r="512" spans="1:23" ht="13.5" customHeight="1">
      <c r="A512" s="31"/>
      <c r="B512" s="73"/>
      <c r="C512" s="73"/>
      <c r="D512" s="73"/>
      <c r="E512" s="31"/>
      <c r="F512" s="31"/>
      <c r="G512" s="332"/>
      <c r="H512" s="31"/>
      <c r="I512" s="31"/>
      <c r="J512" s="282"/>
      <c r="K512" s="289"/>
      <c r="L512" s="282"/>
      <c r="M512" s="52"/>
      <c r="N512" s="52"/>
      <c r="O512" s="52"/>
      <c r="P512" s="52"/>
      <c r="Q512" s="52"/>
      <c r="R512" s="31"/>
      <c r="S512" s="31"/>
      <c r="T512" s="31"/>
      <c r="U512" s="31"/>
      <c r="V512" s="31"/>
      <c r="W512" s="31"/>
    </row>
    <row r="513" spans="1:23" ht="13.5" customHeight="1">
      <c r="A513" s="31"/>
      <c r="B513" s="73"/>
      <c r="C513" s="73"/>
      <c r="D513" s="73"/>
      <c r="E513" s="31"/>
      <c r="F513" s="31"/>
      <c r="G513" s="332"/>
      <c r="H513" s="31"/>
      <c r="I513" s="31"/>
      <c r="J513" s="282"/>
      <c r="K513" s="289"/>
      <c r="L513" s="282"/>
      <c r="M513" s="52"/>
      <c r="N513" s="52"/>
      <c r="O513" s="52"/>
      <c r="P513" s="52"/>
      <c r="Q513" s="52"/>
      <c r="R513" s="31"/>
      <c r="S513" s="31"/>
      <c r="T513" s="31"/>
      <c r="U513" s="31"/>
      <c r="V513" s="31"/>
      <c r="W513" s="31"/>
    </row>
    <row r="514" spans="1:23" ht="13.5" customHeight="1">
      <c r="A514" s="31"/>
      <c r="B514" s="73"/>
      <c r="C514" s="73"/>
      <c r="D514" s="73"/>
      <c r="E514" s="31"/>
      <c r="F514" s="31"/>
      <c r="G514" s="332"/>
      <c r="H514" s="31"/>
      <c r="I514" s="31"/>
      <c r="J514" s="282"/>
      <c r="K514" s="289"/>
      <c r="L514" s="282"/>
      <c r="M514" s="52"/>
      <c r="N514" s="52"/>
      <c r="O514" s="52"/>
      <c r="P514" s="52"/>
      <c r="Q514" s="52"/>
      <c r="R514" s="31"/>
      <c r="S514" s="31"/>
      <c r="T514" s="31"/>
      <c r="U514" s="31"/>
      <c r="V514" s="31"/>
      <c r="W514" s="31"/>
    </row>
    <row r="515" spans="1:23" ht="13.5" customHeight="1">
      <c r="A515" s="31"/>
      <c r="B515" s="73"/>
      <c r="C515" s="73"/>
      <c r="D515" s="73"/>
      <c r="E515" s="31"/>
      <c r="F515" s="31"/>
      <c r="G515" s="332"/>
      <c r="H515" s="31"/>
      <c r="I515" s="31"/>
      <c r="J515" s="282"/>
      <c r="K515" s="289"/>
      <c r="L515" s="282"/>
      <c r="M515" s="52"/>
      <c r="N515" s="52"/>
      <c r="O515" s="52"/>
      <c r="P515" s="52"/>
      <c r="Q515" s="52"/>
      <c r="R515" s="31"/>
      <c r="S515" s="31"/>
      <c r="T515" s="31"/>
      <c r="U515" s="31"/>
      <c r="V515" s="31"/>
      <c r="W515" s="31"/>
    </row>
    <row r="516" spans="1:23" ht="13.5" customHeight="1">
      <c r="A516" s="31"/>
      <c r="B516" s="73"/>
      <c r="C516" s="73"/>
      <c r="D516" s="73"/>
      <c r="E516" s="31"/>
      <c r="F516" s="31"/>
      <c r="G516" s="332"/>
      <c r="H516" s="31"/>
      <c r="I516" s="31"/>
      <c r="J516" s="282"/>
      <c r="K516" s="289"/>
      <c r="L516" s="282"/>
      <c r="M516" s="52"/>
      <c r="N516" s="52"/>
      <c r="O516" s="52"/>
      <c r="P516" s="52"/>
      <c r="Q516" s="52"/>
      <c r="R516" s="31"/>
      <c r="S516" s="31"/>
      <c r="T516" s="31"/>
      <c r="U516" s="31"/>
      <c r="V516" s="31"/>
      <c r="W516" s="31"/>
    </row>
    <row r="517" spans="1:23" ht="13.5" customHeight="1">
      <c r="A517" s="31"/>
      <c r="B517" s="73"/>
      <c r="C517" s="73"/>
      <c r="D517" s="73"/>
      <c r="E517" s="31"/>
      <c r="F517" s="31"/>
      <c r="G517" s="332"/>
      <c r="H517" s="31"/>
      <c r="I517" s="31"/>
      <c r="J517" s="282"/>
      <c r="K517" s="289"/>
      <c r="L517" s="282"/>
      <c r="M517" s="52"/>
      <c r="N517" s="52"/>
      <c r="O517" s="52"/>
      <c r="P517" s="52"/>
      <c r="Q517" s="52"/>
      <c r="R517" s="31"/>
      <c r="S517" s="31"/>
      <c r="T517" s="31"/>
      <c r="U517" s="31"/>
      <c r="V517" s="31"/>
      <c r="W517" s="31"/>
    </row>
    <row r="518" spans="1:23" ht="13.5" customHeight="1">
      <c r="A518" s="31"/>
      <c r="B518" s="73"/>
      <c r="C518" s="73"/>
      <c r="D518" s="73"/>
      <c r="E518" s="31"/>
      <c r="F518" s="31"/>
      <c r="G518" s="332"/>
      <c r="H518" s="31"/>
      <c r="I518" s="31"/>
      <c r="J518" s="282"/>
      <c r="K518" s="289"/>
      <c r="L518" s="282"/>
      <c r="M518" s="52"/>
      <c r="N518" s="52"/>
      <c r="O518" s="52"/>
      <c r="P518" s="52"/>
      <c r="Q518" s="52"/>
      <c r="R518" s="31"/>
      <c r="S518" s="31"/>
      <c r="T518" s="31"/>
      <c r="U518" s="31"/>
      <c r="V518" s="31"/>
      <c r="W518" s="31"/>
    </row>
    <row r="519" spans="1:23" ht="13.5" customHeight="1">
      <c r="A519" s="31"/>
      <c r="B519" s="73"/>
      <c r="C519" s="73"/>
      <c r="D519" s="73"/>
      <c r="E519" s="31"/>
      <c r="F519" s="31"/>
      <c r="G519" s="332"/>
      <c r="H519" s="31"/>
      <c r="I519" s="31"/>
      <c r="J519" s="282"/>
      <c r="K519" s="289"/>
      <c r="L519" s="282"/>
      <c r="M519" s="52"/>
      <c r="N519" s="52"/>
      <c r="O519" s="52"/>
      <c r="P519" s="52"/>
      <c r="Q519" s="52"/>
      <c r="R519" s="31"/>
      <c r="S519" s="31"/>
      <c r="T519" s="31"/>
      <c r="U519" s="31"/>
      <c r="V519" s="31"/>
      <c r="W519" s="31"/>
    </row>
    <row r="520" spans="1:23" ht="13.5" customHeight="1">
      <c r="A520" s="31"/>
      <c r="B520" s="73"/>
      <c r="C520" s="73"/>
      <c r="D520" s="73"/>
      <c r="E520" s="31"/>
      <c r="F520" s="31"/>
      <c r="G520" s="332"/>
      <c r="H520" s="31"/>
      <c r="I520" s="31"/>
      <c r="J520" s="282"/>
      <c r="K520" s="289"/>
      <c r="L520" s="282"/>
      <c r="M520" s="52"/>
      <c r="N520" s="52"/>
      <c r="O520" s="52"/>
      <c r="P520" s="52"/>
      <c r="Q520" s="52"/>
      <c r="R520" s="31"/>
      <c r="S520" s="31"/>
      <c r="T520" s="31"/>
      <c r="U520" s="31"/>
      <c r="V520" s="31"/>
      <c r="W520" s="31"/>
    </row>
    <row r="521" spans="1:23" ht="13.5" customHeight="1">
      <c r="A521" s="31"/>
      <c r="B521" s="73"/>
      <c r="C521" s="73"/>
      <c r="D521" s="73"/>
      <c r="E521" s="31"/>
      <c r="F521" s="31"/>
      <c r="G521" s="332"/>
      <c r="H521" s="31"/>
      <c r="I521" s="31"/>
      <c r="J521" s="282"/>
      <c r="K521" s="289"/>
      <c r="L521" s="282"/>
      <c r="M521" s="52"/>
      <c r="N521" s="52"/>
      <c r="O521" s="52"/>
      <c r="P521" s="52"/>
      <c r="Q521" s="52"/>
      <c r="R521" s="31"/>
      <c r="S521" s="31"/>
      <c r="T521" s="31"/>
      <c r="U521" s="31"/>
      <c r="V521" s="31"/>
      <c r="W521" s="31"/>
    </row>
    <row r="522" spans="1:23" ht="13.5" customHeight="1">
      <c r="A522" s="31"/>
      <c r="B522" s="73"/>
      <c r="C522" s="73"/>
      <c r="D522" s="73"/>
      <c r="E522" s="31"/>
      <c r="F522" s="31"/>
      <c r="G522" s="332"/>
      <c r="H522" s="31"/>
      <c r="I522" s="31"/>
      <c r="J522" s="282"/>
      <c r="K522" s="289"/>
      <c r="L522" s="282"/>
      <c r="M522" s="52"/>
      <c r="N522" s="52"/>
      <c r="O522" s="52"/>
      <c r="P522" s="52"/>
      <c r="Q522" s="52"/>
      <c r="R522" s="31"/>
      <c r="S522" s="31"/>
      <c r="T522" s="31"/>
      <c r="U522" s="31"/>
      <c r="V522" s="31"/>
      <c r="W522" s="31"/>
    </row>
    <row r="523" spans="1:23" ht="13.5" customHeight="1">
      <c r="A523" s="31"/>
      <c r="B523" s="73"/>
      <c r="C523" s="73"/>
      <c r="D523" s="73"/>
      <c r="E523" s="31"/>
      <c r="F523" s="31"/>
      <c r="G523" s="332"/>
      <c r="H523" s="31"/>
      <c r="I523" s="31"/>
      <c r="J523" s="282"/>
      <c r="K523" s="289"/>
      <c r="L523" s="282"/>
      <c r="M523" s="52"/>
      <c r="N523" s="52"/>
      <c r="O523" s="52"/>
      <c r="P523" s="52"/>
      <c r="Q523" s="52"/>
      <c r="R523" s="31"/>
      <c r="S523" s="31"/>
      <c r="T523" s="31"/>
      <c r="U523" s="31"/>
      <c r="V523" s="31"/>
      <c r="W523" s="31"/>
    </row>
    <row r="524" spans="1:23" ht="13.5" customHeight="1">
      <c r="A524" s="31"/>
      <c r="B524" s="73"/>
      <c r="C524" s="73"/>
      <c r="D524" s="73"/>
      <c r="E524" s="31"/>
      <c r="F524" s="31"/>
      <c r="G524" s="332"/>
      <c r="H524" s="31"/>
      <c r="I524" s="31"/>
      <c r="J524" s="282"/>
      <c r="K524" s="289"/>
      <c r="L524" s="282"/>
      <c r="M524" s="52"/>
      <c r="N524" s="52"/>
      <c r="O524" s="52"/>
      <c r="P524" s="52"/>
      <c r="Q524" s="52"/>
      <c r="R524" s="31"/>
      <c r="S524" s="31"/>
      <c r="T524" s="31"/>
      <c r="U524" s="31"/>
      <c r="V524" s="31"/>
      <c r="W524" s="31"/>
    </row>
    <row r="525" spans="1:23" ht="13.5" customHeight="1">
      <c r="A525" s="31"/>
      <c r="B525" s="73"/>
      <c r="C525" s="73"/>
      <c r="D525" s="73"/>
      <c r="E525" s="31"/>
      <c r="F525" s="31"/>
      <c r="G525" s="332"/>
      <c r="H525" s="31"/>
      <c r="I525" s="31"/>
      <c r="J525" s="282"/>
      <c r="K525" s="289"/>
      <c r="L525" s="282"/>
      <c r="M525" s="52"/>
      <c r="N525" s="52"/>
      <c r="O525" s="52"/>
      <c r="P525" s="52"/>
      <c r="Q525" s="52"/>
      <c r="R525" s="31"/>
      <c r="S525" s="31"/>
      <c r="T525" s="31"/>
      <c r="U525" s="31"/>
      <c r="V525" s="31"/>
      <c r="W525" s="31"/>
    </row>
    <row r="526" spans="1:23" ht="13.5" customHeight="1">
      <c r="A526" s="31"/>
      <c r="B526" s="73"/>
      <c r="C526" s="73"/>
      <c r="D526" s="73"/>
      <c r="E526" s="31"/>
      <c r="F526" s="31"/>
      <c r="G526" s="332"/>
      <c r="H526" s="31"/>
      <c r="I526" s="31"/>
      <c r="J526" s="282"/>
      <c r="K526" s="289"/>
      <c r="L526" s="282"/>
      <c r="M526" s="52"/>
      <c r="N526" s="52"/>
      <c r="O526" s="52"/>
      <c r="P526" s="52"/>
      <c r="Q526" s="52"/>
      <c r="R526" s="31"/>
      <c r="S526" s="31"/>
      <c r="T526" s="31"/>
      <c r="U526" s="31"/>
      <c r="V526" s="31"/>
      <c r="W526" s="31"/>
    </row>
    <row r="527" spans="1:23" ht="13.5" customHeight="1">
      <c r="A527" s="31"/>
      <c r="B527" s="73"/>
      <c r="C527" s="73"/>
      <c r="D527" s="73"/>
      <c r="E527" s="31"/>
      <c r="F527" s="31"/>
      <c r="G527" s="332"/>
      <c r="H527" s="31"/>
      <c r="I527" s="31"/>
      <c r="J527" s="282"/>
      <c r="K527" s="289"/>
      <c r="L527" s="282"/>
      <c r="M527" s="52"/>
      <c r="N527" s="52"/>
      <c r="O527" s="52"/>
      <c r="P527" s="52"/>
      <c r="Q527" s="52"/>
      <c r="R527" s="31"/>
      <c r="S527" s="31"/>
      <c r="T527" s="31"/>
      <c r="U527" s="31"/>
      <c r="V527" s="31"/>
      <c r="W527" s="31"/>
    </row>
    <row r="528" spans="1:23" ht="13.5" customHeight="1">
      <c r="A528" s="31"/>
      <c r="B528" s="73"/>
      <c r="C528" s="73"/>
      <c r="D528" s="73"/>
      <c r="E528" s="31"/>
      <c r="F528" s="31"/>
      <c r="G528" s="332"/>
      <c r="H528" s="31"/>
      <c r="I528" s="31"/>
      <c r="J528" s="282"/>
      <c r="K528" s="289"/>
      <c r="L528" s="282"/>
      <c r="M528" s="52"/>
      <c r="N528" s="52"/>
      <c r="O528" s="52"/>
      <c r="P528" s="52"/>
      <c r="Q528" s="52"/>
      <c r="R528" s="31"/>
      <c r="S528" s="31"/>
      <c r="T528" s="31"/>
      <c r="U528" s="31"/>
      <c r="V528" s="31"/>
      <c r="W528" s="31"/>
    </row>
    <row r="529" spans="1:23" ht="13.5" customHeight="1">
      <c r="A529" s="31"/>
      <c r="B529" s="73"/>
      <c r="C529" s="73"/>
      <c r="D529" s="73"/>
      <c r="E529" s="31"/>
      <c r="F529" s="31"/>
      <c r="G529" s="332"/>
      <c r="H529" s="31"/>
      <c r="I529" s="31"/>
      <c r="J529" s="282"/>
      <c r="K529" s="289"/>
      <c r="L529" s="282"/>
      <c r="M529" s="52"/>
      <c r="N529" s="52"/>
      <c r="O529" s="52"/>
      <c r="P529" s="52"/>
      <c r="Q529" s="52"/>
      <c r="R529" s="31"/>
      <c r="S529" s="31"/>
      <c r="T529" s="31"/>
      <c r="U529" s="31"/>
      <c r="V529" s="31"/>
      <c r="W529" s="31"/>
    </row>
    <row r="530" spans="1:23" ht="13.5" customHeight="1">
      <c r="A530" s="31"/>
      <c r="B530" s="73"/>
      <c r="C530" s="73"/>
      <c r="D530" s="73"/>
      <c r="E530" s="31"/>
      <c r="F530" s="31"/>
      <c r="G530" s="332"/>
      <c r="H530" s="31"/>
      <c r="I530" s="31"/>
      <c r="J530" s="282"/>
      <c r="K530" s="289"/>
      <c r="L530" s="282"/>
      <c r="M530" s="52"/>
      <c r="N530" s="52"/>
      <c r="O530" s="52"/>
      <c r="P530" s="52"/>
      <c r="Q530" s="52"/>
      <c r="R530" s="31"/>
      <c r="S530" s="31"/>
      <c r="T530" s="31"/>
      <c r="U530" s="31"/>
      <c r="V530" s="31"/>
      <c r="W530" s="31"/>
    </row>
    <row r="531" spans="1:23" ht="13.5" customHeight="1">
      <c r="A531" s="31"/>
      <c r="B531" s="73"/>
      <c r="C531" s="73"/>
      <c r="D531" s="73"/>
      <c r="E531" s="31"/>
      <c r="F531" s="31"/>
      <c r="G531" s="332"/>
      <c r="H531" s="31"/>
      <c r="I531" s="31"/>
      <c r="J531" s="282"/>
      <c r="K531" s="289"/>
      <c r="L531" s="282"/>
      <c r="M531" s="52"/>
      <c r="N531" s="52"/>
      <c r="O531" s="52"/>
      <c r="P531" s="52"/>
      <c r="Q531" s="52"/>
      <c r="R531" s="31"/>
      <c r="S531" s="31"/>
      <c r="T531" s="31"/>
      <c r="U531" s="31"/>
      <c r="V531" s="31"/>
      <c r="W531" s="31"/>
    </row>
    <row r="532" spans="1:23" ht="13.5" customHeight="1">
      <c r="A532" s="31"/>
      <c r="B532" s="73"/>
      <c r="C532" s="73"/>
      <c r="D532" s="73"/>
      <c r="E532" s="31"/>
      <c r="F532" s="31"/>
      <c r="G532" s="332"/>
      <c r="H532" s="31"/>
      <c r="I532" s="31"/>
      <c r="J532" s="282"/>
      <c r="K532" s="289"/>
      <c r="L532" s="282"/>
      <c r="M532" s="52"/>
      <c r="N532" s="52"/>
      <c r="O532" s="52"/>
      <c r="P532" s="52"/>
      <c r="Q532" s="52"/>
      <c r="R532" s="31"/>
      <c r="S532" s="31"/>
      <c r="T532" s="31"/>
      <c r="U532" s="31"/>
      <c r="V532" s="31"/>
      <c r="W532" s="31"/>
    </row>
    <row r="533" spans="1:23" ht="13.5" customHeight="1">
      <c r="A533" s="31"/>
      <c r="B533" s="73"/>
      <c r="C533" s="73"/>
      <c r="D533" s="73"/>
      <c r="E533" s="31"/>
      <c r="F533" s="31"/>
      <c r="G533" s="332"/>
      <c r="H533" s="31"/>
      <c r="I533" s="31"/>
      <c r="J533" s="282"/>
      <c r="K533" s="289"/>
      <c r="L533" s="282"/>
      <c r="M533" s="52"/>
      <c r="N533" s="52"/>
      <c r="O533" s="52"/>
      <c r="P533" s="52"/>
      <c r="Q533" s="52"/>
      <c r="R533" s="31"/>
      <c r="S533" s="31"/>
      <c r="T533" s="31"/>
      <c r="U533" s="31"/>
      <c r="V533" s="31"/>
      <c r="W533" s="31"/>
    </row>
    <row r="534" spans="1:23" ht="13.5" customHeight="1">
      <c r="A534" s="31"/>
      <c r="B534" s="73"/>
      <c r="C534" s="73"/>
      <c r="D534" s="73"/>
      <c r="E534" s="31"/>
      <c r="F534" s="31"/>
      <c r="G534" s="332"/>
      <c r="H534" s="31"/>
      <c r="I534" s="31"/>
      <c r="J534" s="282"/>
      <c r="K534" s="289"/>
      <c r="L534" s="282"/>
      <c r="M534" s="52"/>
      <c r="N534" s="52"/>
      <c r="O534" s="52"/>
      <c r="P534" s="52"/>
      <c r="Q534" s="52"/>
      <c r="R534" s="31"/>
      <c r="S534" s="31"/>
      <c r="T534" s="31"/>
      <c r="U534" s="31"/>
      <c r="V534" s="31"/>
      <c r="W534" s="31"/>
    </row>
    <row r="535" spans="1:23" ht="13.5" customHeight="1">
      <c r="A535" s="31"/>
      <c r="B535" s="73"/>
      <c r="C535" s="73"/>
      <c r="D535" s="73"/>
      <c r="E535" s="31"/>
      <c r="F535" s="31"/>
      <c r="G535" s="332"/>
      <c r="H535" s="31"/>
      <c r="I535" s="31"/>
      <c r="J535" s="282"/>
      <c r="K535" s="289"/>
      <c r="L535" s="282"/>
      <c r="M535" s="52"/>
      <c r="N535" s="52"/>
      <c r="O535" s="52"/>
      <c r="P535" s="52"/>
      <c r="Q535" s="52"/>
      <c r="R535" s="31"/>
      <c r="S535" s="31"/>
      <c r="T535" s="31"/>
      <c r="U535" s="31"/>
      <c r="V535" s="31"/>
      <c r="W535" s="31"/>
    </row>
    <row r="536" spans="1:23" ht="13.5" customHeight="1">
      <c r="A536" s="31"/>
      <c r="B536" s="73"/>
      <c r="C536" s="73"/>
      <c r="D536" s="73"/>
      <c r="E536" s="31"/>
      <c r="F536" s="31"/>
      <c r="G536" s="332"/>
      <c r="H536" s="31"/>
      <c r="I536" s="31"/>
      <c r="J536" s="282"/>
      <c r="K536" s="289"/>
      <c r="L536" s="282"/>
      <c r="M536" s="52"/>
      <c r="N536" s="52"/>
      <c r="O536" s="52"/>
      <c r="P536" s="52"/>
      <c r="Q536" s="52"/>
      <c r="R536" s="31"/>
      <c r="S536" s="31"/>
      <c r="T536" s="31"/>
      <c r="U536" s="31"/>
      <c r="V536" s="31"/>
      <c r="W536" s="31"/>
    </row>
    <row r="537" spans="1:23" ht="13.5" customHeight="1">
      <c r="A537" s="31"/>
      <c r="B537" s="73"/>
      <c r="C537" s="73"/>
      <c r="D537" s="73"/>
      <c r="E537" s="31"/>
      <c r="F537" s="31"/>
      <c r="G537" s="332"/>
      <c r="H537" s="31"/>
      <c r="I537" s="31"/>
      <c r="J537" s="282"/>
      <c r="K537" s="289"/>
      <c r="L537" s="282"/>
      <c r="M537" s="52"/>
      <c r="N537" s="52"/>
      <c r="O537" s="52"/>
      <c r="P537" s="52"/>
      <c r="Q537" s="52"/>
      <c r="R537" s="31"/>
      <c r="S537" s="31"/>
      <c r="T537" s="31"/>
      <c r="U537" s="31"/>
      <c r="V537" s="31"/>
      <c r="W537" s="31"/>
    </row>
    <row r="538" spans="1:23" ht="13.5" customHeight="1">
      <c r="A538" s="31"/>
      <c r="B538" s="73"/>
      <c r="C538" s="73"/>
      <c r="D538" s="73"/>
      <c r="E538" s="31"/>
      <c r="F538" s="31"/>
      <c r="G538" s="332"/>
      <c r="H538" s="31"/>
      <c r="I538" s="31"/>
      <c r="J538" s="282"/>
      <c r="K538" s="289"/>
      <c r="L538" s="282"/>
      <c r="M538" s="52"/>
      <c r="N538" s="52"/>
      <c r="O538" s="52"/>
      <c r="P538" s="52"/>
      <c r="Q538" s="52"/>
      <c r="R538" s="31"/>
      <c r="S538" s="31"/>
      <c r="T538" s="31"/>
      <c r="U538" s="31"/>
      <c r="V538" s="31"/>
      <c r="W538" s="31"/>
    </row>
    <row r="539" spans="1:23" ht="13.5" customHeight="1">
      <c r="A539" s="31"/>
      <c r="B539" s="73"/>
      <c r="C539" s="73"/>
      <c r="D539" s="73"/>
      <c r="E539" s="31"/>
      <c r="F539" s="31"/>
      <c r="G539" s="332"/>
      <c r="H539" s="31"/>
      <c r="I539" s="31"/>
      <c r="J539" s="282"/>
      <c r="K539" s="289"/>
      <c r="L539" s="282"/>
      <c r="M539" s="52"/>
      <c r="N539" s="52"/>
      <c r="O539" s="52"/>
      <c r="P539" s="52"/>
      <c r="Q539" s="52"/>
      <c r="R539" s="31"/>
      <c r="S539" s="31"/>
      <c r="T539" s="31"/>
      <c r="U539" s="31"/>
      <c r="V539" s="31"/>
      <c r="W539" s="31"/>
    </row>
    <row r="540" spans="1:23" ht="13.5" customHeight="1">
      <c r="A540" s="31"/>
      <c r="B540" s="73"/>
      <c r="C540" s="73"/>
      <c r="D540" s="73"/>
      <c r="E540" s="31"/>
      <c r="F540" s="31"/>
      <c r="G540" s="332"/>
      <c r="H540" s="31"/>
      <c r="I540" s="31"/>
      <c r="J540" s="282"/>
      <c r="K540" s="289"/>
      <c r="L540" s="282"/>
      <c r="M540" s="52"/>
      <c r="N540" s="52"/>
      <c r="O540" s="52"/>
      <c r="P540" s="52"/>
      <c r="Q540" s="52"/>
      <c r="R540" s="31"/>
      <c r="S540" s="31"/>
      <c r="T540" s="31"/>
      <c r="U540" s="31"/>
      <c r="V540" s="31"/>
      <c r="W540" s="31"/>
    </row>
    <row r="541" spans="1:23" ht="13.5" customHeight="1">
      <c r="A541" s="31"/>
      <c r="B541" s="73"/>
      <c r="C541" s="73"/>
      <c r="D541" s="73"/>
      <c r="E541" s="31"/>
      <c r="F541" s="31"/>
      <c r="G541" s="332"/>
      <c r="H541" s="31"/>
      <c r="I541" s="31"/>
      <c r="J541" s="282"/>
      <c r="K541" s="289"/>
      <c r="L541" s="282"/>
      <c r="M541" s="52"/>
      <c r="N541" s="52"/>
      <c r="O541" s="52"/>
      <c r="P541" s="52"/>
      <c r="Q541" s="52"/>
      <c r="R541" s="31"/>
      <c r="S541" s="31"/>
      <c r="T541" s="31"/>
      <c r="U541" s="31"/>
      <c r="V541" s="31"/>
      <c r="W541" s="31"/>
    </row>
    <row r="542" spans="1:23" ht="13.5" customHeight="1">
      <c r="A542" s="31"/>
      <c r="B542" s="73"/>
      <c r="C542" s="73"/>
      <c r="D542" s="73"/>
      <c r="E542" s="31"/>
      <c r="F542" s="31"/>
      <c r="G542" s="332"/>
      <c r="H542" s="31"/>
      <c r="I542" s="31"/>
      <c r="J542" s="282"/>
      <c r="K542" s="289"/>
      <c r="L542" s="282"/>
      <c r="M542" s="52"/>
      <c r="N542" s="52"/>
      <c r="O542" s="52"/>
      <c r="P542" s="52"/>
      <c r="Q542" s="52"/>
      <c r="R542" s="31"/>
      <c r="S542" s="31"/>
      <c r="T542" s="31"/>
      <c r="U542" s="31"/>
      <c r="V542" s="31"/>
      <c r="W542" s="31"/>
    </row>
    <row r="543" spans="1:23" ht="13.5" customHeight="1">
      <c r="A543" s="31"/>
      <c r="B543" s="73"/>
      <c r="C543" s="73"/>
      <c r="D543" s="73"/>
      <c r="E543" s="31"/>
      <c r="F543" s="31"/>
      <c r="G543" s="332"/>
      <c r="H543" s="31"/>
      <c r="I543" s="31"/>
      <c r="J543" s="282"/>
      <c r="K543" s="289"/>
      <c r="L543" s="282"/>
      <c r="M543" s="52"/>
      <c r="N543" s="52"/>
      <c r="O543" s="52"/>
      <c r="P543" s="52"/>
      <c r="Q543" s="52"/>
      <c r="R543" s="31"/>
      <c r="S543" s="31"/>
      <c r="T543" s="31"/>
      <c r="U543" s="31"/>
      <c r="V543" s="31"/>
      <c r="W543" s="31"/>
    </row>
    <row r="544" spans="1:23" ht="13.5" customHeight="1">
      <c r="A544" s="31"/>
      <c r="B544" s="73"/>
      <c r="C544" s="73"/>
      <c r="D544" s="73"/>
      <c r="E544" s="31"/>
      <c r="F544" s="31"/>
      <c r="G544" s="332"/>
      <c r="H544" s="31"/>
      <c r="I544" s="31"/>
      <c r="J544" s="282"/>
      <c r="K544" s="289"/>
      <c r="L544" s="282"/>
      <c r="M544" s="52"/>
      <c r="N544" s="52"/>
      <c r="O544" s="52"/>
      <c r="P544" s="52"/>
      <c r="Q544" s="52"/>
      <c r="R544" s="31"/>
      <c r="S544" s="31"/>
      <c r="T544" s="31"/>
      <c r="U544" s="31"/>
      <c r="V544" s="31"/>
      <c r="W544" s="31"/>
    </row>
    <row r="545" spans="1:23" ht="13.5" customHeight="1">
      <c r="A545" s="31"/>
      <c r="B545" s="73"/>
      <c r="C545" s="73"/>
      <c r="D545" s="73"/>
      <c r="E545" s="31"/>
      <c r="F545" s="31"/>
      <c r="G545" s="332"/>
      <c r="H545" s="31"/>
      <c r="I545" s="31"/>
      <c r="J545" s="282"/>
      <c r="K545" s="289"/>
      <c r="L545" s="282"/>
      <c r="M545" s="52"/>
      <c r="N545" s="52"/>
      <c r="O545" s="52"/>
      <c r="P545" s="52"/>
      <c r="Q545" s="52"/>
      <c r="R545" s="31"/>
      <c r="S545" s="31"/>
      <c r="T545" s="31"/>
      <c r="U545" s="31"/>
      <c r="V545" s="31"/>
      <c r="W545" s="31"/>
    </row>
    <row r="546" spans="1:23" ht="13.5" customHeight="1">
      <c r="A546" s="31"/>
      <c r="B546" s="73"/>
      <c r="C546" s="73"/>
      <c r="D546" s="73"/>
      <c r="E546" s="31"/>
      <c r="F546" s="31"/>
      <c r="G546" s="332"/>
      <c r="H546" s="31"/>
      <c r="I546" s="31"/>
      <c r="J546" s="282"/>
      <c r="K546" s="289"/>
      <c r="L546" s="282"/>
      <c r="M546" s="52"/>
      <c r="N546" s="52"/>
      <c r="O546" s="52"/>
      <c r="P546" s="52"/>
      <c r="Q546" s="52"/>
      <c r="R546" s="31"/>
      <c r="S546" s="31"/>
      <c r="T546" s="31"/>
      <c r="U546" s="31"/>
      <c r="V546" s="31"/>
      <c r="W546" s="31"/>
    </row>
    <row r="547" spans="1:23" ht="13.5" customHeight="1">
      <c r="A547" s="31"/>
      <c r="B547" s="73"/>
      <c r="C547" s="73"/>
      <c r="D547" s="73"/>
      <c r="E547" s="31"/>
      <c r="F547" s="31"/>
      <c r="G547" s="332"/>
      <c r="H547" s="31"/>
      <c r="I547" s="31"/>
      <c r="J547" s="282"/>
      <c r="K547" s="289"/>
      <c r="L547" s="282"/>
      <c r="M547" s="52"/>
      <c r="N547" s="52"/>
      <c r="O547" s="52"/>
      <c r="P547" s="52"/>
      <c r="Q547" s="52"/>
      <c r="R547" s="31"/>
      <c r="S547" s="31"/>
      <c r="T547" s="31"/>
      <c r="U547" s="31"/>
      <c r="V547" s="31"/>
      <c r="W547" s="31"/>
    </row>
    <row r="548" spans="1:23" ht="13.5" customHeight="1">
      <c r="A548" s="31"/>
      <c r="B548" s="73"/>
      <c r="C548" s="73"/>
      <c r="D548" s="73"/>
      <c r="E548" s="31"/>
      <c r="F548" s="31"/>
      <c r="G548" s="332"/>
      <c r="H548" s="31"/>
      <c r="I548" s="31"/>
      <c r="J548" s="282"/>
      <c r="K548" s="289"/>
      <c r="L548" s="282"/>
      <c r="M548" s="52"/>
      <c r="N548" s="52"/>
      <c r="O548" s="52"/>
      <c r="P548" s="52"/>
      <c r="Q548" s="52"/>
      <c r="R548" s="31"/>
      <c r="S548" s="31"/>
      <c r="T548" s="31"/>
      <c r="U548" s="31"/>
      <c r="V548" s="31"/>
      <c r="W548" s="31"/>
    </row>
    <row r="549" spans="1:23" ht="13.5" customHeight="1">
      <c r="A549" s="31"/>
      <c r="B549" s="73"/>
      <c r="C549" s="73"/>
      <c r="D549" s="73"/>
      <c r="E549" s="31"/>
      <c r="F549" s="31"/>
      <c r="G549" s="332"/>
      <c r="H549" s="31"/>
      <c r="I549" s="31"/>
      <c r="J549" s="282"/>
      <c r="K549" s="289"/>
      <c r="L549" s="282"/>
      <c r="M549" s="52"/>
      <c r="N549" s="52"/>
      <c r="O549" s="52"/>
      <c r="P549" s="52"/>
      <c r="Q549" s="52"/>
      <c r="R549" s="31"/>
      <c r="S549" s="31"/>
      <c r="T549" s="31"/>
      <c r="U549" s="31"/>
      <c r="V549" s="31"/>
      <c r="W549" s="31"/>
    </row>
    <row r="550" spans="1:23" ht="13.5" customHeight="1">
      <c r="A550" s="31"/>
      <c r="B550" s="73"/>
      <c r="C550" s="73"/>
      <c r="D550" s="73"/>
      <c r="E550" s="31"/>
      <c r="F550" s="31"/>
      <c r="G550" s="332"/>
      <c r="H550" s="31"/>
      <c r="I550" s="31"/>
      <c r="J550" s="282"/>
      <c r="K550" s="289"/>
      <c r="L550" s="282"/>
      <c r="M550" s="52"/>
      <c r="N550" s="52"/>
      <c r="O550" s="52"/>
      <c r="P550" s="52"/>
      <c r="Q550" s="52"/>
      <c r="R550" s="31"/>
      <c r="S550" s="31"/>
      <c r="T550" s="31"/>
      <c r="U550" s="31"/>
      <c r="V550" s="31"/>
      <c r="W550" s="31"/>
    </row>
    <row r="551" spans="1:23" ht="13.5" customHeight="1">
      <c r="A551" s="31"/>
      <c r="B551" s="73"/>
      <c r="C551" s="73"/>
      <c r="D551" s="73"/>
      <c r="E551" s="31"/>
      <c r="F551" s="31"/>
      <c r="G551" s="332"/>
      <c r="H551" s="31"/>
      <c r="I551" s="31"/>
      <c r="J551" s="282"/>
      <c r="K551" s="289"/>
      <c r="L551" s="282"/>
      <c r="M551" s="52"/>
      <c r="N551" s="52"/>
      <c r="O551" s="52"/>
      <c r="P551" s="52"/>
      <c r="Q551" s="52"/>
      <c r="R551" s="31"/>
      <c r="S551" s="31"/>
      <c r="T551" s="31"/>
      <c r="U551" s="31"/>
      <c r="V551" s="31"/>
      <c r="W551" s="31"/>
    </row>
    <row r="552" spans="1:23" ht="13.5" customHeight="1">
      <c r="A552" s="31"/>
      <c r="B552" s="73"/>
      <c r="C552" s="73"/>
      <c r="D552" s="73"/>
      <c r="E552" s="31"/>
      <c r="F552" s="31"/>
      <c r="G552" s="332"/>
      <c r="H552" s="31"/>
      <c r="I552" s="31"/>
      <c r="J552" s="282"/>
      <c r="K552" s="289"/>
      <c r="L552" s="282"/>
      <c r="M552" s="52"/>
      <c r="N552" s="52"/>
      <c r="O552" s="52"/>
      <c r="P552" s="52"/>
      <c r="Q552" s="52"/>
      <c r="R552" s="31"/>
      <c r="S552" s="31"/>
      <c r="T552" s="31"/>
      <c r="U552" s="31"/>
      <c r="V552" s="31"/>
      <c r="W552" s="31"/>
    </row>
    <row r="553" spans="1:23" ht="13.5" customHeight="1">
      <c r="A553" s="31"/>
      <c r="B553" s="73"/>
      <c r="C553" s="73"/>
      <c r="D553" s="73"/>
      <c r="E553" s="31"/>
      <c r="F553" s="31"/>
      <c r="G553" s="332"/>
      <c r="H553" s="31"/>
      <c r="I553" s="31"/>
      <c r="J553" s="282"/>
      <c r="K553" s="289"/>
      <c r="L553" s="282"/>
      <c r="M553" s="52"/>
      <c r="N553" s="52"/>
      <c r="O553" s="52"/>
      <c r="P553" s="52"/>
      <c r="Q553" s="52"/>
      <c r="R553" s="31"/>
      <c r="S553" s="31"/>
      <c r="T553" s="31"/>
      <c r="U553" s="31"/>
      <c r="V553" s="31"/>
      <c r="W553" s="31"/>
    </row>
    <row r="554" spans="1:23" ht="13.5" customHeight="1">
      <c r="A554" s="31"/>
      <c r="B554" s="73"/>
      <c r="C554" s="73"/>
      <c r="D554" s="73"/>
      <c r="E554" s="31"/>
      <c r="F554" s="31"/>
      <c r="G554" s="332"/>
      <c r="H554" s="31"/>
      <c r="I554" s="31"/>
      <c r="J554" s="282"/>
      <c r="K554" s="289"/>
      <c r="L554" s="282"/>
      <c r="M554" s="52"/>
      <c r="N554" s="52"/>
      <c r="O554" s="52"/>
      <c r="P554" s="52"/>
      <c r="Q554" s="52"/>
      <c r="R554" s="31"/>
      <c r="S554" s="31"/>
      <c r="T554" s="31"/>
      <c r="U554" s="31"/>
      <c r="V554" s="31"/>
      <c r="W554" s="31"/>
    </row>
    <row r="555" spans="1:23" ht="13.5" customHeight="1">
      <c r="A555" s="31"/>
      <c r="B555" s="73"/>
      <c r="C555" s="73"/>
      <c r="D555" s="73"/>
      <c r="E555" s="31"/>
      <c r="F555" s="31"/>
      <c r="G555" s="332"/>
      <c r="H555" s="31"/>
      <c r="I555" s="31"/>
      <c r="J555" s="282"/>
      <c r="K555" s="289"/>
      <c r="L555" s="282"/>
      <c r="M555" s="52"/>
      <c r="N555" s="52"/>
      <c r="O555" s="52"/>
      <c r="P555" s="52"/>
      <c r="Q555" s="52"/>
      <c r="R555" s="31"/>
      <c r="S555" s="31"/>
      <c r="T555" s="31"/>
      <c r="U555" s="31"/>
      <c r="V555" s="31"/>
      <c r="W555" s="31"/>
    </row>
    <row r="556" spans="1:23" ht="13.5" customHeight="1">
      <c r="A556" s="31"/>
      <c r="B556" s="73"/>
      <c r="C556" s="73"/>
      <c r="D556" s="73"/>
      <c r="E556" s="31"/>
      <c r="F556" s="31"/>
      <c r="G556" s="332"/>
      <c r="H556" s="31"/>
      <c r="I556" s="31"/>
      <c r="J556" s="282"/>
      <c r="K556" s="289"/>
      <c r="L556" s="282"/>
      <c r="M556" s="52"/>
      <c r="N556" s="52"/>
      <c r="O556" s="52"/>
      <c r="P556" s="52"/>
      <c r="Q556" s="52"/>
      <c r="R556" s="31"/>
      <c r="S556" s="31"/>
      <c r="T556" s="31"/>
      <c r="U556" s="31"/>
      <c r="V556" s="31"/>
      <c r="W556" s="31"/>
    </row>
    <row r="557" spans="1:23" ht="13.5" customHeight="1">
      <c r="A557" s="31"/>
      <c r="B557" s="73"/>
      <c r="C557" s="73"/>
      <c r="D557" s="73"/>
      <c r="E557" s="31"/>
      <c r="F557" s="31"/>
      <c r="G557" s="332"/>
      <c r="H557" s="31"/>
      <c r="I557" s="31"/>
      <c r="J557" s="282"/>
      <c r="K557" s="289"/>
      <c r="L557" s="282"/>
      <c r="M557" s="52"/>
      <c r="N557" s="52"/>
      <c r="O557" s="52"/>
      <c r="P557" s="52"/>
      <c r="Q557" s="52"/>
      <c r="R557" s="31"/>
      <c r="S557" s="31"/>
      <c r="T557" s="31"/>
      <c r="U557" s="31"/>
      <c r="V557" s="31"/>
      <c r="W557" s="31"/>
    </row>
    <row r="558" spans="1:23" ht="13.5" customHeight="1">
      <c r="A558" s="31"/>
      <c r="B558" s="73"/>
      <c r="C558" s="73"/>
      <c r="D558" s="73"/>
      <c r="E558" s="31"/>
      <c r="F558" s="31"/>
      <c r="G558" s="332"/>
      <c r="H558" s="31"/>
      <c r="I558" s="31"/>
      <c r="J558" s="282"/>
      <c r="K558" s="289"/>
      <c r="L558" s="282"/>
      <c r="M558" s="52"/>
      <c r="N558" s="52"/>
      <c r="O558" s="52"/>
      <c r="P558" s="52"/>
      <c r="Q558" s="52"/>
      <c r="R558" s="31"/>
      <c r="S558" s="31"/>
      <c r="T558" s="31"/>
      <c r="U558" s="31"/>
      <c r="V558" s="31"/>
      <c r="W558" s="31"/>
    </row>
    <row r="559" spans="1:23" ht="13.5" customHeight="1">
      <c r="A559" s="31"/>
      <c r="B559" s="73"/>
      <c r="C559" s="73"/>
      <c r="D559" s="73"/>
      <c r="E559" s="31"/>
      <c r="F559" s="31"/>
      <c r="G559" s="332"/>
      <c r="H559" s="31"/>
      <c r="I559" s="31"/>
      <c r="J559" s="282"/>
      <c r="K559" s="289"/>
      <c r="L559" s="282"/>
      <c r="M559" s="52"/>
      <c r="N559" s="52"/>
      <c r="O559" s="52"/>
      <c r="P559" s="52"/>
      <c r="Q559" s="52"/>
      <c r="R559" s="31"/>
      <c r="S559" s="31"/>
      <c r="T559" s="31"/>
      <c r="U559" s="31"/>
      <c r="V559" s="31"/>
      <c r="W559" s="31"/>
    </row>
    <row r="560" spans="1:23" ht="13.5" customHeight="1">
      <c r="A560" s="31"/>
      <c r="B560" s="73"/>
      <c r="C560" s="73"/>
      <c r="D560" s="73"/>
      <c r="E560" s="31"/>
      <c r="F560" s="31"/>
      <c r="G560" s="332"/>
      <c r="H560" s="31"/>
      <c r="I560" s="31"/>
      <c r="J560" s="282"/>
      <c r="K560" s="289"/>
      <c r="L560" s="282"/>
      <c r="M560" s="52"/>
      <c r="N560" s="52"/>
      <c r="O560" s="52"/>
      <c r="P560" s="52"/>
      <c r="Q560" s="52"/>
      <c r="R560" s="31"/>
      <c r="S560" s="31"/>
      <c r="T560" s="31"/>
      <c r="U560" s="31"/>
      <c r="V560" s="31"/>
      <c r="W560" s="31"/>
    </row>
    <row r="561" spans="1:23" ht="13.5" customHeight="1">
      <c r="A561" s="31"/>
      <c r="B561" s="73"/>
      <c r="C561" s="73"/>
      <c r="D561" s="73"/>
      <c r="E561" s="31"/>
      <c r="F561" s="31"/>
      <c r="G561" s="332"/>
      <c r="H561" s="31"/>
      <c r="I561" s="31"/>
      <c r="J561" s="282"/>
      <c r="K561" s="289"/>
      <c r="L561" s="282"/>
      <c r="M561" s="52"/>
      <c r="N561" s="52"/>
      <c r="O561" s="52"/>
      <c r="P561" s="52"/>
      <c r="Q561" s="52"/>
      <c r="R561" s="31"/>
      <c r="S561" s="31"/>
      <c r="T561" s="31"/>
      <c r="U561" s="31"/>
      <c r="V561" s="31"/>
      <c r="W561" s="31"/>
    </row>
    <row r="562" spans="1:23" ht="13.5" customHeight="1">
      <c r="A562" s="31"/>
      <c r="B562" s="73"/>
      <c r="C562" s="73"/>
      <c r="D562" s="73"/>
      <c r="E562" s="31"/>
      <c r="F562" s="31"/>
      <c r="G562" s="332"/>
      <c r="H562" s="31"/>
      <c r="I562" s="31"/>
      <c r="J562" s="282"/>
      <c r="K562" s="289"/>
      <c r="L562" s="282"/>
      <c r="M562" s="52"/>
      <c r="N562" s="52"/>
      <c r="O562" s="52"/>
      <c r="P562" s="52"/>
      <c r="Q562" s="52"/>
      <c r="R562" s="31"/>
      <c r="S562" s="31"/>
      <c r="T562" s="31"/>
      <c r="U562" s="31"/>
      <c r="V562" s="31"/>
      <c r="W562" s="31"/>
    </row>
    <row r="563" spans="1:23" ht="13.5" customHeight="1">
      <c r="A563" s="31"/>
      <c r="B563" s="73"/>
      <c r="C563" s="73"/>
      <c r="D563" s="73"/>
      <c r="E563" s="31"/>
      <c r="F563" s="31"/>
      <c r="G563" s="332"/>
      <c r="H563" s="31"/>
      <c r="I563" s="31"/>
      <c r="J563" s="282"/>
      <c r="K563" s="289"/>
      <c r="L563" s="282"/>
      <c r="M563" s="52"/>
      <c r="N563" s="52"/>
      <c r="O563" s="52"/>
      <c r="P563" s="52"/>
      <c r="Q563" s="52"/>
      <c r="R563" s="31"/>
      <c r="S563" s="31"/>
      <c r="T563" s="31"/>
      <c r="U563" s="31"/>
      <c r="V563" s="31"/>
      <c r="W563" s="31"/>
    </row>
    <row r="564" spans="1:23" ht="13.5" customHeight="1">
      <c r="A564" s="31"/>
      <c r="B564" s="73"/>
      <c r="C564" s="73"/>
      <c r="D564" s="73"/>
      <c r="E564" s="31"/>
      <c r="F564" s="31"/>
      <c r="G564" s="332"/>
      <c r="H564" s="31"/>
      <c r="I564" s="31"/>
      <c r="J564" s="282"/>
      <c r="K564" s="289"/>
      <c r="L564" s="282"/>
      <c r="M564" s="52"/>
      <c r="N564" s="52"/>
      <c r="O564" s="52"/>
      <c r="P564" s="52"/>
      <c r="Q564" s="52"/>
      <c r="R564" s="31"/>
      <c r="S564" s="31"/>
      <c r="T564" s="31"/>
      <c r="U564" s="31"/>
      <c r="V564" s="31"/>
      <c r="W564" s="31"/>
    </row>
    <row r="565" spans="1:23" ht="13.5" customHeight="1">
      <c r="A565" s="31"/>
      <c r="B565" s="73"/>
      <c r="C565" s="73"/>
      <c r="D565" s="73"/>
      <c r="E565" s="31"/>
      <c r="F565" s="31"/>
      <c r="G565" s="332"/>
      <c r="H565" s="31"/>
      <c r="I565" s="31"/>
      <c r="J565" s="282"/>
      <c r="K565" s="289"/>
      <c r="L565" s="282"/>
      <c r="M565" s="52"/>
      <c r="N565" s="52"/>
      <c r="O565" s="52"/>
      <c r="P565" s="52"/>
      <c r="Q565" s="52"/>
      <c r="R565" s="31"/>
      <c r="S565" s="31"/>
      <c r="T565" s="31"/>
      <c r="U565" s="31"/>
      <c r="V565" s="31"/>
      <c r="W565" s="31"/>
    </row>
    <row r="566" spans="1:23" ht="13.5" customHeight="1">
      <c r="A566" s="31"/>
      <c r="B566" s="73"/>
      <c r="C566" s="73"/>
      <c r="D566" s="73"/>
      <c r="E566" s="31"/>
      <c r="F566" s="31"/>
      <c r="G566" s="332"/>
      <c r="H566" s="31"/>
      <c r="I566" s="31"/>
      <c r="J566" s="282"/>
      <c r="K566" s="289"/>
      <c r="L566" s="282"/>
      <c r="M566" s="52"/>
      <c r="N566" s="52"/>
      <c r="O566" s="52"/>
      <c r="P566" s="52"/>
      <c r="Q566" s="52"/>
      <c r="R566" s="31"/>
      <c r="S566" s="31"/>
      <c r="T566" s="31"/>
      <c r="U566" s="31"/>
      <c r="V566" s="31"/>
      <c r="W566" s="31"/>
    </row>
    <row r="567" spans="1:23" ht="13.5" customHeight="1">
      <c r="A567" s="31"/>
      <c r="B567" s="73"/>
      <c r="C567" s="73"/>
      <c r="D567" s="73"/>
      <c r="E567" s="31"/>
      <c r="F567" s="31"/>
      <c r="G567" s="332"/>
      <c r="H567" s="31"/>
      <c r="I567" s="31"/>
      <c r="J567" s="282"/>
      <c r="K567" s="289"/>
      <c r="L567" s="282"/>
      <c r="M567" s="52"/>
      <c r="N567" s="52"/>
      <c r="O567" s="52"/>
      <c r="P567" s="52"/>
      <c r="Q567" s="52"/>
      <c r="R567" s="31"/>
      <c r="S567" s="31"/>
      <c r="T567" s="31"/>
      <c r="U567" s="31"/>
      <c r="V567" s="31"/>
      <c r="W567" s="31"/>
    </row>
    <row r="568" spans="1:23" ht="13.5" customHeight="1">
      <c r="A568" s="31"/>
      <c r="B568" s="73"/>
      <c r="C568" s="73"/>
      <c r="D568" s="73"/>
      <c r="E568" s="31"/>
      <c r="F568" s="31"/>
      <c r="G568" s="332"/>
      <c r="H568" s="31"/>
      <c r="I568" s="31"/>
      <c r="J568" s="282"/>
      <c r="K568" s="289"/>
      <c r="L568" s="282"/>
      <c r="M568" s="52"/>
      <c r="N568" s="52"/>
      <c r="O568" s="52"/>
      <c r="P568" s="52"/>
      <c r="Q568" s="52"/>
      <c r="R568" s="31"/>
      <c r="S568" s="31"/>
      <c r="T568" s="31"/>
      <c r="U568" s="31"/>
      <c r="V568" s="31"/>
      <c r="W568" s="31"/>
    </row>
    <row r="569" spans="1:23" ht="13.5" customHeight="1">
      <c r="A569" s="31"/>
      <c r="B569" s="73"/>
      <c r="C569" s="73"/>
      <c r="D569" s="73"/>
      <c r="E569" s="31"/>
      <c r="F569" s="31"/>
      <c r="G569" s="332"/>
      <c r="H569" s="31"/>
      <c r="I569" s="31"/>
      <c r="J569" s="282"/>
      <c r="K569" s="289"/>
      <c r="L569" s="282"/>
      <c r="M569" s="52"/>
      <c r="N569" s="52"/>
      <c r="O569" s="52"/>
      <c r="P569" s="52"/>
      <c r="Q569" s="52"/>
      <c r="R569" s="31"/>
      <c r="S569" s="31"/>
      <c r="T569" s="31"/>
      <c r="U569" s="31"/>
      <c r="V569" s="31"/>
      <c r="W569" s="31"/>
    </row>
    <row r="570" spans="1:23" ht="13.5" customHeight="1">
      <c r="A570" s="31"/>
      <c r="B570" s="73"/>
      <c r="C570" s="73"/>
      <c r="D570" s="73"/>
      <c r="E570" s="31"/>
      <c r="F570" s="31"/>
      <c r="G570" s="332"/>
      <c r="H570" s="31"/>
      <c r="I570" s="31"/>
      <c r="J570" s="282"/>
      <c r="K570" s="289"/>
      <c r="L570" s="282"/>
      <c r="M570" s="52"/>
      <c r="N570" s="52"/>
      <c r="O570" s="52"/>
      <c r="P570" s="52"/>
      <c r="Q570" s="52"/>
      <c r="R570" s="31"/>
      <c r="S570" s="31"/>
      <c r="T570" s="31"/>
      <c r="U570" s="31"/>
      <c r="V570" s="31"/>
      <c r="W570" s="31"/>
    </row>
    <row r="571" spans="1:23" ht="13.5" customHeight="1">
      <c r="A571" s="31"/>
      <c r="B571" s="73"/>
      <c r="C571" s="73"/>
      <c r="D571" s="73"/>
      <c r="E571" s="31"/>
      <c r="F571" s="31"/>
      <c r="G571" s="332"/>
      <c r="H571" s="31"/>
      <c r="I571" s="31"/>
      <c r="J571" s="282"/>
      <c r="K571" s="289"/>
      <c r="L571" s="282"/>
      <c r="M571" s="52"/>
      <c r="N571" s="52"/>
      <c r="O571" s="52"/>
      <c r="P571" s="52"/>
      <c r="Q571" s="52"/>
      <c r="R571" s="31"/>
      <c r="S571" s="31"/>
      <c r="T571" s="31"/>
      <c r="U571" s="31"/>
      <c r="V571" s="31"/>
      <c r="W571" s="31"/>
    </row>
    <row r="572" spans="1:23" ht="13.5" customHeight="1">
      <c r="A572" s="31"/>
      <c r="B572" s="73"/>
      <c r="C572" s="73"/>
      <c r="D572" s="73"/>
      <c r="E572" s="31"/>
      <c r="F572" s="31"/>
      <c r="G572" s="332"/>
      <c r="H572" s="31"/>
      <c r="I572" s="31"/>
      <c r="J572" s="282"/>
      <c r="K572" s="289"/>
      <c r="L572" s="282"/>
      <c r="M572" s="52"/>
      <c r="N572" s="52"/>
      <c r="O572" s="52"/>
      <c r="P572" s="52"/>
      <c r="Q572" s="52"/>
      <c r="R572" s="31"/>
      <c r="S572" s="31"/>
      <c r="T572" s="31"/>
      <c r="U572" s="31"/>
      <c r="V572" s="31"/>
      <c r="W572" s="31"/>
    </row>
    <row r="573" spans="1:23" ht="13.5" customHeight="1">
      <c r="A573" s="31"/>
      <c r="B573" s="73"/>
      <c r="C573" s="73"/>
      <c r="D573" s="73"/>
      <c r="E573" s="31"/>
      <c r="F573" s="31"/>
      <c r="G573" s="332"/>
      <c r="H573" s="31"/>
      <c r="I573" s="31"/>
      <c r="J573" s="282"/>
      <c r="K573" s="289"/>
      <c r="L573" s="282"/>
      <c r="M573" s="52"/>
      <c r="N573" s="52"/>
      <c r="O573" s="52"/>
      <c r="P573" s="52"/>
      <c r="Q573" s="52"/>
      <c r="R573" s="31"/>
      <c r="S573" s="31"/>
      <c r="T573" s="31"/>
      <c r="U573" s="31"/>
      <c r="V573" s="31"/>
      <c r="W573" s="31"/>
    </row>
    <row r="574" spans="1:23" ht="13.5" customHeight="1">
      <c r="A574" s="31"/>
      <c r="B574" s="73"/>
      <c r="C574" s="73"/>
      <c r="D574" s="73"/>
      <c r="E574" s="31"/>
      <c r="F574" s="31"/>
      <c r="G574" s="332"/>
      <c r="H574" s="31"/>
      <c r="I574" s="31"/>
      <c r="J574" s="282"/>
      <c r="K574" s="289"/>
      <c r="L574" s="282"/>
      <c r="M574" s="52"/>
      <c r="N574" s="52"/>
      <c r="O574" s="52"/>
      <c r="P574" s="52"/>
      <c r="Q574" s="52"/>
      <c r="R574" s="31"/>
      <c r="S574" s="31"/>
      <c r="T574" s="31"/>
      <c r="U574" s="31"/>
      <c r="V574" s="31"/>
      <c r="W574" s="31"/>
    </row>
    <row r="575" spans="1:23" ht="13.5" customHeight="1">
      <c r="A575" s="31"/>
      <c r="B575" s="73"/>
      <c r="C575" s="73"/>
      <c r="D575" s="73"/>
      <c r="E575" s="31"/>
      <c r="F575" s="31"/>
      <c r="G575" s="332"/>
      <c r="H575" s="31"/>
      <c r="I575" s="31"/>
      <c r="J575" s="282"/>
      <c r="K575" s="289"/>
      <c r="L575" s="282"/>
      <c r="M575" s="52"/>
      <c r="N575" s="52"/>
      <c r="O575" s="52"/>
      <c r="P575" s="52"/>
      <c r="Q575" s="52"/>
      <c r="R575" s="31"/>
      <c r="S575" s="31"/>
      <c r="T575" s="31"/>
      <c r="U575" s="31"/>
      <c r="V575" s="31"/>
      <c r="W575" s="31"/>
    </row>
    <row r="576" spans="1:23" ht="13.5" customHeight="1">
      <c r="A576" s="31"/>
      <c r="B576" s="73"/>
      <c r="C576" s="73"/>
      <c r="D576" s="73"/>
      <c r="E576" s="31"/>
      <c r="F576" s="31"/>
      <c r="G576" s="332"/>
      <c r="H576" s="31"/>
      <c r="I576" s="31"/>
      <c r="J576" s="282"/>
      <c r="K576" s="289"/>
      <c r="L576" s="282"/>
      <c r="M576" s="52"/>
      <c r="N576" s="52"/>
      <c r="O576" s="52"/>
      <c r="P576" s="52"/>
      <c r="Q576" s="52"/>
      <c r="R576" s="31"/>
      <c r="S576" s="31"/>
      <c r="T576" s="31"/>
      <c r="U576" s="31"/>
      <c r="V576" s="31"/>
      <c r="W576" s="31"/>
    </row>
    <row r="577" spans="1:23" ht="13.5" customHeight="1">
      <c r="A577" s="31"/>
      <c r="B577" s="73"/>
      <c r="C577" s="73"/>
      <c r="D577" s="73"/>
      <c r="E577" s="31"/>
      <c r="F577" s="31"/>
      <c r="G577" s="332"/>
      <c r="H577" s="31"/>
      <c r="I577" s="31"/>
      <c r="J577" s="282"/>
      <c r="K577" s="289"/>
      <c r="L577" s="282"/>
      <c r="M577" s="52"/>
      <c r="N577" s="52"/>
      <c r="O577" s="52"/>
      <c r="P577" s="52"/>
      <c r="Q577" s="52"/>
      <c r="R577" s="31"/>
      <c r="S577" s="31"/>
      <c r="T577" s="31"/>
      <c r="U577" s="31"/>
      <c r="V577" s="31"/>
      <c r="W577" s="31"/>
    </row>
    <row r="578" spans="1:23" ht="13.5" customHeight="1">
      <c r="A578" s="31"/>
      <c r="B578" s="73"/>
      <c r="C578" s="73"/>
      <c r="D578" s="73"/>
      <c r="E578" s="31"/>
      <c r="F578" s="31"/>
      <c r="G578" s="332"/>
      <c r="H578" s="31"/>
      <c r="I578" s="31"/>
      <c r="J578" s="282"/>
      <c r="K578" s="289"/>
      <c r="L578" s="282"/>
      <c r="M578" s="52"/>
      <c r="N578" s="52"/>
      <c r="O578" s="52"/>
      <c r="P578" s="52"/>
      <c r="Q578" s="52"/>
      <c r="R578" s="31"/>
      <c r="S578" s="31"/>
      <c r="T578" s="31"/>
      <c r="U578" s="31"/>
      <c r="V578" s="31"/>
      <c r="W578" s="31"/>
    </row>
    <row r="579" spans="1:23" ht="13.5" customHeight="1">
      <c r="A579" s="31"/>
      <c r="B579" s="73"/>
      <c r="C579" s="73"/>
      <c r="D579" s="73"/>
      <c r="E579" s="31"/>
      <c r="F579" s="31"/>
      <c r="G579" s="332"/>
      <c r="H579" s="31"/>
      <c r="I579" s="31"/>
      <c r="J579" s="282"/>
      <c r="K579" s="289"/>
      <c r="L579" s="282"/>
      <c r="M579" s="52"/>
      <c r="N579" s="52"/>
      <c r="O579" s="52"/>
      <c r="P579" s="52"/>
      <c r="Q579" s="52"/>
      <c r="R579" s="31"/>
      <c r="S579" s="31"/>
      <c r="T579" s="31"/>
      <c r="U579" s="31"/>
      <c r="V579" s="31"/>
      <c r="W579" s="31"/>
    </row>
    <row r="580" spans="1:23" ht="13.5" customHeight="1">
      <c r="A580" s="31"/>
      <c r="B580" s="73"/>
      <c r="C580" s="73"/>
      <c r="D580" s="73"/>
      <c r="E580" s="31"/>
      <c r="F580" s="31"/>
      <c r="G580" s="332"/>
      <c r="H580" s="31"/>
      <c r="I580" s="31"/>
      <c r="J580" s="282"/>
      <c r="K580" s="289"/>
      <c r="L580" s="282"/>
      <c r="M580" s="52"/>
      <c r="N580" s="52"/>
      <c r="O580" s="52"/>
      <c r="P580" s="52"/>
      <c r="Q580" s="52"/>
      <c r="R580" s="31"/>
      <c r="S580" s="31"/>
      <c r="T580" s="31"/>
      <c r="U580" s="31"/>
      <c r="V580" s="31"/>
      <c r="W580" s="31"/>
    </row>
    <row r="581" spans="1:23" ht="13.5" customHeight="1">
      <c r="A581" s="31"/>
      <c r="B581" s="73"/>
      <c r="C581" s="73"/>
      <c r="D581" s="73"/>
      <c r="E581" s="31"/>
      <c r="F581" s="31"/>
      <c r="G581" s="332"/>
      <c r="H581" s="31"/>
      <c r="I581" s="31"/>
      <c r="J581" s="282"/>
      <c r="K581" s="289"/>
      <c r="L581" s="282"/>
      <c r="M581" s="52"/>
      <c r="N581" s="52"/>
      <c r="O581" s="52"/>
      <c r="P581" s="52"/>
      <c r="Q581" s="52"/>
      <c r="R581" s="31"/>
      <c r="S581" s="31"/>
      <c r="T581" s="31"/>
      <c r="U581" s="31"/>
      <c r="V581" s="31"/>
      <c r="W581" s="31"/>
    </row>
    <row r="582" spans="1:23" ht="13.5" customHeight="1">
      <c r="A582" s="31"/>
      <c r="B582" s="73"/>
      <c r="C582" s="73"/>
      <c r="D582" s="73"/>
      <c r="E582" s="31"/>
      <c r="F582" s="31"/>
      <c r="G582" s="332"/>
      <c r="H582" s="31"/>
      <c r="I582" s="31"/>
      <c r="J582" s="282"/>
      <c r="K582" s="289"/>
      <c r="L582" s="282"/>
      <c r="M582" s="52"/>
      <c r="N582" s="52"/>
      <c r="O582" s="52"/>
      <c r="P582" s="52"/>
      <c r="Q582" s="52"/>
      <c r="R582" s="31"/>
      <c r="S582" s="31"/>
      <c r="T582" s="31"/>
      <c r="U582" s="31"/>
      <c r="V582" s="31"/>
      <c r="W582" s="31"/>
    </row>
    <row r="583" spans="1:23" ht="13.5" customHeight="1">
      <c r="A583" s="31"/>
      <c r="B583" s="73"/>
      <c r="C583" s="73"/>
      <c r="D583" s="73"/>
      <c r="E583" s="31"/>
      <c r="F583" s="31"/>
      <c r="G583" s="332"/>
      <c r="H583" s="31"/>
      <c r="I583" s="31"/>
      <c r="J583" s="282"/>
      <c r="K583" s="289"/>
      <c r="L583" s="282"/>
      <c r="M583" s="52"/>
      <c r="N583" s="52"/>
      <c r="O583" s="52"/>
      <c r="P583" s="52"/>
      <c r="Q583" s="52"/>
      <c r="R583" s="31"/>
      <c r="S583" s="31"/>
      <c r="T583" s="31"/>
      <c r="U583" s="31"/>
      <c r="V583" s="31"/>
      <c r="W583" s="31"/>
    </row>
    <row r="584" spans="1:23" ht="13.5" customHeight="1">
      <c r="A584" s="31"/>
      <c r="B584" s="73"/>
      <c r="C584" s="73"/>
      <c r="D584" s="73"/>
      <c r="E584" s="31"/>
      <c r="F584" s="31"/>
      <c r="G584" s="332"/>
      <c r="H584" s="31"/>
      <c r="I584" s="31"/>
      <c r="J584" s="282"/>
      <c r="K584" s="289"/>
      <c r="L584" s="282"/>
      <c r="M584" s="52"/>
      <c r="N584" s="52"/>
      <c r="O584" s="52"/>
      <c r="P584" s="52"/>
      <c r="Q584" s="52"/>
      <c r="R584" s="31"/>
      <c r="S584" s="31"/>
      <c r="T584" s="31"/>
      <c r="U584" s="31"/>
      <c r="V584" s="31"/>
      <c r="W584" s="31"/>
    </row>
    <row r="585" spans="1:23" ht="13.5" customHeight="1">
      <c r="A585" s="31"/>
      <c r="B585" s="73"/>
      <c r="C585" s="73"/>
      <c r="D585" s="73"/>
      <c r="E585" s="31"/>
      <c r="F585" s="31"/>
      <c r="G585" s="332"/>
      <c r="H585" s="31"/>
      <c r="I585" s="31"/>
      <c r="J585" s="282"/>
      <c r="K585" s="289"/>
      <c r="L585" s="282"/>
      <c r="M585" s="52"/>
      <c r="N585" s="52"/>
      <c r="O585" s="52"/>
      <c r="P585" s="52"/>
      <c r="Q585" s="52"/>
      <c r="R585" s="31"/>
      <c r="S585" s="31"/>
      <c r="T585" s="31"/>
      <c r="U585" s="31"/>
      <c r="V585" s="31"/>
      <c r="W585" s="31"/>
    </row>
    <row r="586" spans="1:23" ht="13.5" customHeight="1">
      <c r="A586" s="31"/>
      <c r="B586" s="73"/>
      <c r="C586" s="73"/>
      <c r="D586" s="73"/>
      <c r="E586" s="31"/>
      <c r="F586" s="31"/>
      <c r="G586" s="332"/>
      <c r="H586" s="31"/>
      <c r="I586" s="31"/>
      <c r="J586" s="282"/>
      <c r="K586" s="289"/>
      <c r="L586" s="282"/>
      <c r="M586" s="52"/>
      <c r="N586" s="52"/>
      <c r="O586" s="52"/>
      <c r="P586" s="52"/>
      <c r="Q586" s="52"/>
      <c r="R586" s="31"/>
      <c r="S586" s="31"/>
      <c r="T586" s="31"/>
      <c r="U586" s="31"/>
      <c r="V586" s="31"/>
      <c r="W586" s="31"/>
    </row>
    <row r="587" spans="1:23" ht="13.5" customHeight="1">
      <c r="A587" s="31"/>
      <c r="B587" s="73"/>
      <c r="C587" s="73"/>
      <c r="D587" s="73"/>
      <c r="E587" s="31"/>
      <c r="F587" s="31"/>
      <c r="G587" s="332"/>
      <c r="H587" s="31"/>
      <c r="I587" s="31"/>
      <c r="J587" s="282"/>
      <c r="K587" s="289"/>
      <c r="L587" s="282"/>
      <c r="M587" s="52"/>
      <c r="N587" s="52"/>
      <c r="O587" s="52"/>
      <c r="P587" s="52"/>
      <c r="Q587" s="52"/>
      <c r="R587" s="31"/>
      <c r="S587" s="31"/>
      <c r="T587" s="31"/>
      <c r="U587" s="31"/>
      <c r="V587" s="31"/>
      <c r="W587" s="31"/>
    </row>
    <row r="588" spans="1:23" ht="13.5" customHeight="1">
      <c r="A588" s="31"/>
      <c r="B588" s="73"/>
      <c r="C588" s="73"/>
      <c r="D588" s="73"/>
      <c r="E588" s="31"/>
      <c r="F588" s="31"/>
      <c r="G588" s="332"/>
      <c r="H588" s="31"/>
      <c r="I588" s="31"/>
      <c r="J588" s="282"/>
      <c r="K588" s="289"/>
      <c r="L588" s="282"/>
      <c r="M588" s="52"/>
      <c r="N588" s="52"/>
      <c r="O588" s="52"/>
      <c r="P588" s="52"/>
      <c r="Q588" s="52"/>
      <c r="R588" s="31"/>
      <c r="S588" s="31"/>
      <c r="T588" s="31"/>
      <c r="U588" s="31"/>
      <c r="V588" s="31"/>
      <c r="W588" s="31"/>
    </row>
    <row r="589" spans="1:23" ht="13.5" customHeight="1">
      <c r="A589" s="31"/>
      <c r="B589" s="73"/>
      <c r="C589" s="73"/>
      <c r="D589" s="73"/>
      <c r="E589" s="31"/>
      <c r="F589" s="31"/>
      <c r="G589" s="332"/>
      <c r="H589" s="31"/>
      <c r="I589" s="31"/>
      <c r="J589" s="282"/>
      <c r="K589" s="289"/>
      <c r="L589" s="282"/>
      <c r="M589" s="52"/>
      <c r="N589" s="52"/>
      <c r="O589" s="52"/>
      <c r="P589" s="52"/>
      <c r="Q589" s="52"/>
      <c r="R589" s="31"/>
      <c r="S589" s="31"/>
      <c r="T589" s="31"/>
      <c r="U589" s="31"/>
      <c r="V589" s="31"/>
      <c r="W589" s="31"/>
    </row>
    <row r="590" spans="1:23" ht="13.5" customHeight="1">
      <c r="A590" s="31"/>
      <c r="B590" s="73"/>
      <c r="C590" s="73"/>
      <c r="D590" s="73"/>
      <c r="E590" s="31"/>
      <c r="F590" s="31"/>
      <c r="G590" s="332"/>
      <c r="H590" s="31"/>
      <c r="I590" s="31"/>
      <c r="J590" s="282"/>
      <c r="K590" s="289"/>
      <c r="L590" s="282"/>
      <c r="M590" s="52"/>
      <c r="N590" s="52"/>
      <c r="O590" s="52"/>
      <c r="P590" s="52"/>
      <c r="Q590" s="52"/>
      <c r="R590" s="31"/>
      <c r="S590" s="31"/>
      <c r="T590" s="31"/>
      <c r="U590" s="31"/>
      <c r="V590" s="31"/>
      <c r="W590" s="31"/>
    </row>
    <row r="591" spans="1:23" ht="13.5" customHeight="1">
      <c r="A591" s="31"/>
      <c r="B591" s="73"/>
      <c r="C591" s="73"/>
      <c r="D591" s="73"/>
      <c r="E591" s="31"/>
      <c r="F591" s="31"/>
      <c r="G591" s="332"/>
      <c r="H591" s="31"/>
      <c r="I591" s="31"/>
      <c r="J591" s="282"/>
      <c r="K591" s="289"/>
      <c r="L591" s="282"/>
      <c r="M591" s="52"/>
      <c r="N591" s="52"/>
      <c r="O591" s="52"/>
      <c r="P591" s="52"/>
      <c r="Q591" s="52"/>
      <c r="R591" s="31"/>
      <c r="S591" s="31"/>
      <c r="T591" s="31"/>
      <c r="U591" s="31"/>
      <c r="V591" s="31"/>
      <c r="W591" s="31"/>
    </row>
    <row r="592" spans="1:23" ht="13.5" customHeight="1">
      <c r="A592" s="31"/>
      <c r="B592" s="73"/>
      <c r="C592" s="73"/>
      <c r="D592" s="73"/>
      <c r="E592" s="31"/>
      <c r="F592" s="31"/>
      <c r="G592" s="332"/>
      <c r="H592" s="31"/>
      <c r="I592" s="31"/>
      <c r="J592" s="282"/>
      <c r="K592" s="289"/>
      <c r="L592" s="282"/>
      <c r="M592" s="52"/>
      <c r="N592" s="52"/>
      <c r="O592" s="52"/>
      <c r="P592" s="52"/>
      <c r="Q592" s="52"/>
      <c r="R592" s="31"/>
      <c r="S592" s="31"/>
      <c r="T592" s="31"/>
      <c r="U592" s="31"/>
      <c r="V592" s="31"/>
      <c r="W592" s="31"/>
    </row>
    <row r="593" spans="1:23" ht="13.5" customHeight="1">
      <c r="A593" s="31"/>
      <c r="B593" s="73"/>
      <c r="C593" s="73"/>
      <c r="D593" s="73"/>
      <c r="E593" s="31"/>
      <c r="F593" s="31"/>
      <c r="G593" s="332"/>
      <c r="H593" s="31"/>
      <c r="I593" s="31"/>
      <c r="J593" s="282"/>
      <c r="K593" s="289"/>
      <c r="L593" s="282"/>
      <c r="M593" s="52"/>
      <c r="N593" s="52"/>
      <c r="O593" s="52"/>
      <c r="P593" s="52"/>
      <c r="Q593" s="52"/>
      <c r="R593" s="31"/>
      <c r="S593" s="31"/>
      <c r="T593" s="31"/>
      <c r="U593" s="31"/>
      <c r="V593" s="31"/>
      <c r="W593" s="31"/>
    </row>
    <row r="594" spans="1:23" ht="13.5" customHeight="1">
      <c r="A594" s="31"/>
      <c r="B594" s="73"/>
      <c r="C594" s="73"/>
      <c r="D594" s="73"/>
      <c r="E594" s="31"/>
      <c r="F594" s="31"/>
      <c r="G594" s="332"/>
      <c r="H594" s="31"/>
      <c r="I594" s="31"/>
      <c r="J594" s="282"/>
      <c r="K594" s="289"/>
      <c r="L594" s="282"/>
      <c r="M594" s="52"/>
      <c r="N594" s="52"/>
      <c r="O594" s="52"/>
      <c r="P594" s="52"/>
      <c r="Q594" s="52"/>
      <c r="R594" s="31"/>
      <c r="S594" s="31"/>
      <c r="T594" s="31"/>
      <c r="U594" s="31"/>
      <c r="V594" s="31"/>
      <c r="W594" s="31"/>
    </row>
    <row r="595" spans="1:23" ht="13.5" customHeight="1">
      <c r="A595" s="31"/>
      <c r="B595" s="73"/>
      <c r="C595" s="73"/>
      <c r="D595" s="73"/>
      <c r="E595" s="31"/>
      <c r="F595" s="31"/>
      <c r="G595" s="332"/>
      <c r="H595" s="31"/>
      <c r="I595" s="31"/>
      <c r="J595" s="282"/>
      <c r="K595" s="289"/>
      <c r="L595" s="282"/>
      <c r="M595" s="52"/>
      <c r="N595" s="52"/>
      <c r="O595" s="52"/>
      <c r="P595" s="52"/>
      <c r="Q595" s="52"/>
      <c r="R595" s="31"/>
      <c r="S595" s="31"/>
      <c r="T595" s="31"/>
      <c r="U595" s="31"/>
      <c r="V595" s="31"/>
      <c r="W595" s="31"/>
    </row>
    <row r="596" spans="1:23" ht="13.5" customHeight="1">
      <c r="A596" s="31"/>
      <c r="B596" s="73"/>
      <c r="C596" s="73"/>
      <c r="D596" s="73"/>
      <c r="E596" s="31"/>
      <c r="F596" s="31"/>
      <c r="G596" s="332"/>
      <c r="H596" s="31"/>
      <c r="I596" s="31"/>
      <c r="J596" s="282"/>
      <c r="K596" s="289"/>
      <c r="L596" s="282"/>
      <c r="M596" s="52"/>
      <c r="N596" s="52"/>
      <c r="O596" s="52"/>
      <c r="P596" s="52"/>
      <c r="Q596" s="52"/>
      <c r="R596" s="31"/>
      <c r="S596" s="31"/>
      <c r="T596" s="31"/>
      <c r="U596" s="31"/>
      <c r="V596" s="31"/>
      <c r="W596" s="31"/>
    </row>
    <row r="597" spans="1:23" ht="13.5" customHeight="1">
      <c r="A597" s="31"/>
      <c r="B597" s="73"/>
      <c r="C597" s="73"/>
      <c r="D597" s="73"/>
      <c r="E597" s="31"/>
      <c r="F597" s="31"/>
      <c r="G597" s="332"/>
      <c r="H597" s="31"/>
      <c r="I597" s="31"/>
      <c r="J597" s="282"/>
      <c r="K597" s="289"/>
      <c r="L597" s="282"/>
      <c r="M597" s="52"/>
      <c r="N597" s="52"/>
      <c r="O597" s="52"/>
      <c r="P597" s="52"/>
      <c r="Q597" s="52"/>
      <c r="R597" s="31"/>
      <c r="S597" s="31"/>
      <c r="T597" s="31"/>
      <c r="U597" s="31"/>
      <c r="V597" s="31"/>
      <c r="W597" s="31"/>
    </row>
    <row r="598" spans="1:23" ht="13.5" customHeight="1">
      <c r="A598" s="31"/>
      <c r="B598" s="73"/>
      <c r="C598" s="73"/>
      <c r="D598" s="73"/>
      <c r="E598" s="31"/>
      <c r="F598" s="31"/>
      <c r="G598" s="332"/>
      <c r="H598" s="31"/>
      <c r="I598" s="31"/>
      <c r="J598" s="282"/>
      <c r="K598" s="289"/>
      <c r="L598" s="282"/>
      <c r="M598" s="52"/>
      <c r="N598" s="52"/>
      <c r="O598" s="52"/>
      <c r="P598" s="52"/>
      <c r="Q598" s="52"/>
      <c r="R598" s="31"/>
      <c r="S598" s="31"/>
      <c r="T598" s="31"/>
      <c r="U598" s="31"/>
      <c r="V598" s="31"/>
      <c r="W598" s="31"/>
    </row>
    <row r="599" spans="1:23" ht="13.5" customHeight="1">
      <c r="A599" s="31"/>
      <c r="B599" s="73"/>
      <c r="C599" s="73"/>
      <c r="D599" s="73"/>
      <c r="E599" s="31"/>
      <c r="F599" s="31"/>
      <c r="G599" s="332"/>
      <c r="H599" s="31"/>
      <c r="I599" s="31"/>
      <c r="J599" s="282"/>
      <c r="K599" s="289"/>
      <c r="L599" s="282"/>
      <c r="M599" s="52"/>
      <c r="N599" s="52"/>
      <c r="O599" s="52"/>
      <c r="P599" s="52"/>
      <c r="Q599" s="52"/>
      <c r="R599" s="31"/>
      <c r="S599" s="31"/>
      <c r="T599" s="31"/>
      <c r="U599" s="31"/>
      <c r="V599" s="31"/>
      <c r="W599" s="31"/>
    </row>
    <row r="600" spans="1:23" ht="13.5" customHeight="1">
      <c r="A600" s="31"/>
      <c r="B600" s="73"/>
      <c r="C600" s="73"/>
      <c r="D600" s="73"/>
      <c r="E600" s="31"/>
      <c r="F600" s="31"/>
      <c r="G600" s="332"/>
      <c r="H600" s="31"/>
      <c r="I600" s="31"/>
      <c r="J600" s="282"/>
      <c r="K600" s="289"/>
      <c r="L600" s="282"/>
      <c r="M600" s="52"/>
      <c r="N600" s="52"/>
      <c r="O600" s="52"/>
      <c r="P600" s="52"/>
      <c r="Q600" s="52"/>
      <c r="R600" s="31"/>
      <c r="S600" s="31"/>
      <c r="T600" s="31"/>
      <c r="U600" s="31"/>
      <c r="V600" s="31"/>
      <c r="W600" s="31"/>
    </row>
    <row r="601" spans="1:23" ht="13.5" customHeight="1">
      <c r="A601" s="31"/>
      <c r="B601" s="73"/>
      <c r="C601" s="73"/>
      <c r="D601" s="73"/>
      <c r="E601" s="31"/>
      <c r="F601" s="31"/>
      <c r="G601" s="332"/>
      <c r="H601" s="31"/>
      <c r="I601" s="31"/>
      <c r="J601" s="282"/>
      <c r="K601" s="289"/>
      <c r="L601" s="282"/>
      <c r="M601" s="52"/>
      <c r="N601" s="52"/>
      <c r="O601" s="52"/>
      <c r="P601" s="52"/>
      <c r="Q601" s="52"/>
      <c r="R601" s="31"/>
      <c r="S601" s="31"/>
      <c r="T601" s="31"/>
      <c r="U601" s="31"/>
      <c r="V601" s="31"/>
      <c r="W601" s="31"/>
    </row>
    <row r="602" spans="1:23" ht="13.5" customHeight="1">
      <c r="A602" s="31"/>
      <c r="B602" s="73"/>
      <c r="C602" s="73"/>
      <c r="D602" s="73"/>
      <c r="E602" s="31"/>
      <c r="F602" s="31"/>
      <c r="G602" s="332"/>
      <c r="H602" s="31"/>
      <c r="I602" s="31"/>
      <c r="J602" s="282"/>
      <c r="K602" s="289"/>
      <c r="L602" s="282"/>
      <c r="M602" s="52"/>
      <c r="N602" s="52"/>
      <c r="O602" s="52"/>
      <c r="P602" s="52"/>
      <c r="Q602" s="52"/>
      <c r="R602" s="31"/>
      <c r="S602" s="31"/>
      <c r="T602" s="31"/>
      <c r="U602" s="31"/>
      <c r="V602" s="31"/>
      <c r="W602" s="31"/>
    </row>
    <row r="603" spans="1:23" ht="13.5" customHeight="1">
      <c r="A603" s="31"/>
      <c r="B603" s="73"/>
      <c r="C603" s="73"/>
      <c r="D603" s="73"/>
      <c r="E603" s="31"/>
      <c r="F603" s="31"/>
      <c r="G603" s="332"/>
      <c r="H603" s="31"/>
      <c r="I603" s="31"/>
      <c r="J603" s="282"/>
      <c r="K603" s="289"/>
      <c r="L603" s="282"/>
      <c r="M603" s="52"/>
      <c r="N603" s="52"/>
      <c r="O603" s="52"/>
      <c r="P603" s="52"/>
      <c r="Q603" s="52"/>
      <c r="R603" s="31"/>
      <c r="S603" s="31"/>
      <c r="T603" s="31"/>
      <c r="U603" s="31"/>
      <c r="V603" s="31"/>
      <c r="W603" s="31"/>
    </row>
    <row r="604" spans="1:23" ht="13.5" customHeight="1">
      <c r="A604" s="31"/>
      <c r="B604" s="73"/>
      <c r="C604" s="73"/>
      <c r="D604" s="73"/>
      <c r="E604" s="31"/>
      <c r="F604" s="31"/>
      <c r="G604" s="332"/>
      <c r="H604" s="31"/>
      <c r="I604" s="31"/>
      <c r="J604" s="282"/>
      <c r="K604" s="289"/>
      <c r="L604" s="282"/>
      <c r="M604" s="52"/>
      <c r="N604" s="52"/>
      <c r="O604" s="52"/>
      <c r="P604" s="52"/>
      <c r="Q604" s="52"/>
      <c r="R604" s="31"/>
      <c r="S604" s="31"/>
      <c r="T604" s="31"/>
      <c r="U604" s="31"/>
      <c r="V604" s="31"/>
      <c r="W604" s="31"/>
    </row>
    <row r="605" spans="1:23" ht="13.5" customHeight="1">
      <c r="A605" s="31"/>
      <c r="B605" s="73"/>
      <c r="C605" s="73"/>
      <c r="D605" s="73"/>
      <c r="E605" s="31"/>
      <c r="F605" s="31"/>
      <c r="G605" s="332"/>
      <c r="H605" s="31"/>
      <c r="I605" s="31"/>
      <c r="J605" s="282"/>
      <c r="K605" s="289"/>
      <c r="L605" s="282"/>
      <c r="M605" s="52"/>
      <c r="N605" s="52"/>
      <c r="O605" s="52"/>
      <c r="P605" s="52"/>
      <c r="Q605" s="52"/>
      <c r="R605" s="31"/>
      <c r="S605" s="31"/>
      <c r="T605" s="31"/>
      <c r="U605" s="31"/>
      <c r="V605" s="31"/>
      <c r="W605" s="31"/>
    </row>
    <row r="606" spans="1:23" ht="13.5" customHeight="1">
      <c r="A606" s="31"/>
      <c r="B606" s="73"/>
      <c r="C606" s="73"/>
      <c r="D606" s="73"/>
      <c r="E606" s="31"/>
      <c r="F606" s="31"/>
      <c r="G606" s="332"/>
      <c r="H606" s="31"/>
      <c r="I606" s="31"/>
      <c r="J606" s="282"/>
      <c r="K606" s="289"/>
      <c r="L606" s="282"/>
      <c r="M606" s="52"/>
      <c r="N606" s="52"/>
      <c r="O606" s="52"/>
      <c r="P606" s="52"/>
      <c r="Q606" s="52"/>
      <c r="R606" s="31"/>
      <c r="S606" s="31"/>
      <c r="T606" s="31"/>
      <c r="U606" s="31"/>
      <c r="V606" s="31"/>
      <c r="W606" s="31"/>
    </row>
    <row r="607" spans="1:23" ht="13.5" customHeight="1">
      <c r="A607" s="31"/>
      <c r="B607" s="73"/>
      <c r="C607" s="73"/>
      <c r="D607" s="73"/>
      <c r="E607" s="31"/>
      <c r="F607" s="31"/>
      <c r="G607" s="332"/>
      <c r="H607" s="31"/>
      <c r="I607" s="31"/>
      <c r="J607" s="282"/>
      <c r="K607" s="289"/>
      <c r="L607" s="282"/>
      <c r="M607" s="52"/>
      <c r="N607" s="52"/>
      <c r="O607" s="52"/>
      <c r="P607" s="52"/>
      <c r="Q607" s="52"/>
      <c r="R607" s="31"/>
      <c r="S607" s="31"/>
      <c r="T607" s="31"/>
      <c r="U607" s="31"/>
      <c r="V607" s="31"/>
      <c r="W607" s="31"/>
    </row>
    <row r="608" spans="1:23" ht="13.5" customHeight="1">
      <c r="A608" s="31"/>
      <c r="B608" s="73"/>
      <c r="C608" s="73"/>
      <c r="D608" s="73"/>
      <c r="E608" s="31"/>
      <c r="F608" s="31"/>
      <c r="G608" s="332"/>
      <c r="H608" s="31"/>
      <c r="I608" s="31"/>
      <c r="J608" s="282"/>
      <c r="K608" s="289"/>
      <c r="L608" s="282"/>
      <c r="M608" s="52"/>
      <c r="N608" s="52"/>
      <c r="O608" s="52"/>
      <c r="P608" s="52"/>
      <c r="Q608" s="52"/>
      <c r="R608" s="31"/>
      <c r="S608" s="31"/>
      <c r="T608" s="31"/>
      <c r="U608" s="31"/>
      <c r="V608" s="31"/>
      <c r="W608" s="31"/>
    </row>
    <row r="609" spans="1:23" ht="13.5" customHeight="1">
      <c r="A609" s="31"/>
      <c r="B609" s="73"/>
      <c r="C609" s="73"/>
      <c r="D609" s="73"/>
      <c r="E609" s="31"/>
      <c r="F609" s="31"/>
      <c r="G609" s="332"/>
      <c r="H609" s="31"/>
      <c r="I609" s="31"/>
      <c r="J609" s="282"/>
      <c r="K609" s="289"/>
      <c r="L609" s="282"/>
      <c r="M609" s="52"/>
      <c r="N609" s="52"/>
      <c r="O609" s="52"/>
      <c r="P609" s="52"/>
      <c r="Q609" s="52"/>
      <c r="R609" s="31"/>
      <c r="S609" s="31"/>
      <c r="T609" s="31"/>
      <c r="U609" s="31"/>
      <c r="V609" s="31"/>
      <c r="W609" s="31"/>
    </row>
    <row r="610" spans="1:23" ht="13.5" customHeight="1">
      <c r="A610" s="31"/>
      <c r="B610" s="73"/>
      <c r="C610" s="73"/>
      <c r="D610" s="73"/>
      <c r="E610" s="31"/>
      <c r="F610" s="31"/>
      <c r="G610" s="332"/>
      <c r="H610" s="31"/>
      <c r="I610" s="31"/>
      <c r="J610" s="282"/>
      <c r="K610" s="289"/>
      <c r="L610" s="282"/>
      <c r="M610" s="52"/>
      <c r="N610" s="52"/>
      <c r="O610" s="52"/>
      <c r="P610" s="52"/>
      <c r="Q610" s="52"/>
      <c r="R610" s="31"/>
      <c r="S610" s="31"/>
      <c r="T610" s="31"/>
      <c r="U610" s="31"/>
      <c r="V610" s="31"/>
      <c r="W610" s="31"/>
    </row>
    <row r="611" spans="1:23" ht="13.5" customHeight="1">
      <c r="A611" s="31"/>
      <c r="B611" s="73"/>
      <c r="C611" s="73"/>
      <c r="D611" s="73"/>
      <c r="E611" s="31"/>
      <c r="F611" s="31"/>
      <c r="G611" s="332"/>
      <c r="H611" s="31"/>
      <c r="I611" s="31"/>
      <c r="J611" s="282"/>
      <c r="K611" s="289"/>
      <c r="L611" s="282"/>
      <c r="M611" s="52"/>
      <c r="N611" s="52"/>
      <c r="O611" s="52"/>
      <c r="P611" s="52"/>
      <c r="Q611" s="52"/>
      <c r="R611" s="31"/>
      <c r="S611" s="31"/>
      <c r="T611" s="31"/>
      <c r="U611" s="31"/>
      <c r="V611" s="31"/>
      <c r="W611" s="31"/>
    </row>
    <row r="612" spans="1:23" ht="13.5" customHeight="1">
      <c r="A612" s="31"/>
      <c r="B612" s="73"/>
      <c r="C612" s="73"/>
      <c r="D612" s="73"/>
      <c r="E612" s="31"/>
      <c r="F612" s="31"/>
      <c r="G612" s="332"/>
      <c r="H612" s="31"/>
      <c r="I612" s="31"/>
      <c r="J612" s="282"/>
      <c r="K612" s="289"/>
      <c r="L612" s="282"/>
      <c r="M612" s="52"/>
      <c r="N612" s="52"/>
      <c r="O612" s="52"/>
      <c r="P612" s="52"/>
      <c r="Q612" s="52"/>
      <c r="R612" s="31"/>
      <c r="S612" s="31"/>
      <c r="T612" s="31"/>
      <c r="U612" s="31"/>
      <c r="V612" s="31"/>
      <c r="W612" s="31"/>
    </row>
    <row r="613" spans="1:23" ht="13.5" customHeight="1">
      <c r="A613" s="31"/>
      <c r="B613" s="73"/>
      <c r="C613" s="73"/>
      <c r="D613" s="73"/>
      <c r="E613" s="31"/>
      <c r="F613" s="31"/>
      <c r="G613" s="332"/>
      <c r="H613" s="31"/>
      <c r="I613" s="31"/>
      <c r="J613" s="282"/>
      <c r="K613" s="289"/>
      <c r="L613" s="282"/>
      <c r="M613" s="52"/>
      <c r="N613" s="52"/>
      <c r="O613" s="52"/>
      <c r="P613" s="52"/>
      <c r="Q613" s="52"/>
      <c r="R613" s="31"/>
      <c r="S613" s="31"/>
      <c r="T613" s="31"/>
      <c r="U613" s="31"/>
      <c r="V613" s="31"/>
      <c r="W613" s="31"/>
    </row>
    <row r="614" spans="1:23" ht="13.5" customHeight="1">
      <c r="A614" s="31"/>
      <c r="B614" s="73"/>
      <c r="C614" s="73"/>
      <c r="D614" s="73"/>
      <c r="E614" s="31"/>
      <c r="F614" s="31"/>
      <c r="G614" s="332"/>
      <c r="H614" s="31"/>
      <c r="I614" s="31"/>
      <c r="J614" s="282"/>
      <c r="K614" s="289"/>
      <c r="L614" s="282"/>
      <c r="M614" s="52"/>
      <c r="N614" s="52"/>
      <c r="O614" s="52"/>
      <c r="P614" s="52"/>
      <c r="Q614" s="52"/>
      <c r="R614" s="31"/>
      <c r="S614" s="31"/>
      <c r="T614" s="31"/>
      <c r="U614" s="31"/>
      <c r="V614" s="31"/>
      <c r="W614" s="31"/>
    </row>
    <row r="615" spans="1:23" ht="13.5" customHeight="1">
      <c r="A615" s="31"/>
      <c r="B615" s="73"/>
      <c r="C615" s="73"/>
      <c r="D615" s="73"/>
      <c r="E615" s="31"/>
      <c r="F615" s="31"/>
      <c r="G615" s="332"/>
      <c r="H615" s="31"/>
      <c r="I615" s="31"/>
      <c r="J615" s="282"/>
      <c r="K615" s="289"/>
      <c r="L615" s="282"/>
      <c r="M615" s="52"/>
      <c r="N615" s="52"/>
      <c r="O615" s="52"/>
      <c r="P615" s="52"/>
      <c r="Q615" s="52"/>
      <c r="R615" s="31"/>
      <c r="S615" s="31"/>
      <c r="T615" s="31"/>
      <c r="U615" s="31"/>
      <c r="V615" s="31"/>
      <c r="W615" s="31"/>
    </row>
    <row r="616" spans="1:23" ht="13.5" customHeight="1">
      <c r="A616" s="31"/>
      <c r="B616" s="73"/>
      <c r="C616" s="73"/>
      <c r="D616" s="73"/>
      <c r="E616" s="31"/>
      <c r="F616" s="31"/>
      <c r="G616" s="332"/>
      <c r="H616" s="31"/>
      <c r="I616" s="31"/>
      <c r="J616" s="282"/>
      <c r="K616" s="289"/>
      <c r="L616" s="282"/>
      <c r="M616" s="52"/>
      <c r="N616" s="52"/>
      <c r="O616" s="52"/>
      <c r="P616" s="52"/>
      <c r="Q616" s="52"/>
      <c r="R616" s="31"/>
      <c r="S616" s="31"/>
      <c r="T616" s="31"/>
      <c r="U616" s="31"/>
      <c r="V616" s="31"/>
      <c r="W616" s="31"/>
    </row>
    <row r="617" spans="1:23" ht="13.5" customHeight="1">
      <c r="A617" s="31"/>
      <c r="B617" s="73"/>
      <c r="C617" s="73"/>
      <c r="D617" s="73"/>
      <c r="E617" s="31"/>
      <c r="F617" s="31"/>
      <c r="G617" s="332"/>
      <c r="H617" s="31"/>
      <c r="I617" s="31"/>
      <c r="J617" s="282"/>
      <c r="K617" s="289"/>
      <c r="L617" s="282"/>
      <c r="M617" s="52"/>
      <c r="N617" s="52"/>
      <c r="O617" s="52"/>
      <c r="P617" s="52"/>
      <c r="Q617" s="52"/>
      <c r="R617" s="31"/>
      <c r="S617" s="31"/>
      <c r="T617" s="31"/>
      <c r="U617" s="31"/>
      <c r="V617" s="31"/>
      <c r="W617" s="31"/>
    </row>
    <row r="618" spans="1:23" ht="13.5" customHeight="1">
      <c r="A618" s="31"/>
      <c r="B618" s="73"/>
      <c r="C618" s="73"/>
      <c r="D618" s="73"/>
      <c r="E618" s="31"/>
      <c r="F618" s="31"/>
      <c r="G618" s="332"/>
      <c r="H618" s="31"/>
      <c r="I618" s="31"/>
      <c r="J618" s="282"/>
      <c r="K618" s="289"/>
      <c r="L618" s="282"/>
      <c r="M618" s="52"/>
      <c r="N618" s="52"/>
      <c r="O618" s="52"/>
      <c r="P618" s="52"/>
      <c r="Q618" s="52"/>
      <c r="R618" s="31"/>
      <c r="S618" s="31"/>
      <c r="T618" s="31"/>
      <c r="U618" s="31"/>
      <c r="V618" s="31"/>
      <c r="W618" s="31"/>
    </row>
    <row r="619" spans="1:23" ht="13.5" customHeight="1">
      <c r="A619" s="31"/>
      <c r="B619" s="73"/>
      <c r="C619" s="73"/>
      <c r="D619" s="73"/>
      <c r="E619" s="31"/>
      <c r="F619" s="31"/>
      <c r="G619" s="332"/>
      <c r="H619" s="31"/>
      <c r="I619" s="31"/>
      <c r="J619" s="282"/>
      <c r="K619" s="289"/>
      <c r="L619" s="282"/>
      <c r="M619" s="52"/>
      <c r="N619" s="52"/>
      <c r="O619" s="52"/>
      <c r="P619" s="52"/>
      <c r="Q619" s="52"/>
      <c r="R619" s="31"/>
      <c r="S619" s="31"/>
      <c r="T619" s="31"/>
      <c r="U619" s="31"/>
      <c r="V619" s="31"/>
      <c r="W619" s="31"/>
    </row>
    <row r="620" spans="1:23" ht="13.5" customHeight="1">
      <c r="A620" s="31"/>
      <c r="B620" s="73"/>
      <c r="C620" s="73"/>
      <c r="D620" s="73"/>
      <c r="E620" s="31"/>
      <c r="F620" s="31"/>
      <c r="G620" s="332"/>
      <c r="H620" s="31"/>
      <c r="I620" s="31"/>
      <c r="J620" s="282"/>
      <c r="K620" s="289"/>
      <c r="L620" s="282"/>
      <c r="M620" s="52"/>
      <c r="N620" s="52"/>
      <c r="O620" s="52"/>
      <c r="P620" s="52"/>
      <c r="Q620" s="52"/>
      <c r="R620" s="31"/>
      <c r="S620" s="31"/>
      <c r="T620" s="31"/>
      <c r="U620" s="31"/>
      <c r="V620" s="31"/>
      <c r="W620" s="31"/>
    </row>
    <row r="621" spans="1:23" ht="13.5" customHeight="1">
      <c r="A621" s="31"/>
      <c r="B621" s="73"/>
      <c r="C621" s="73"/>
      <c r="D621" s="73"/>
      <c r="E621" s="31"/>
      <c r="F621" s="31"/>
      <c r="G621" s="332"/>
      <c r="H621" s="31"/>
      <c r="I621" s="31"/>
      <c r="J621" s="282"/>
      <c r="K621" s="289"/>
      <c r="L621" s="282"/>
      <c r="M621" s="52"/>
      <c r="N621" s="52"/>
      <c r="O621" s="52"/>
      <c r="P621" s="52"/>
      <c r="Q621" s="52"/>
      <c r="R621" s="31"/>
      <c r="S621" s="31"/>
      <c r="T621" s="31"/>
      <c r="U621" s="31"/>
      <c r="V621" s="31"/>
      <c r="W621" s="31"/>
    </row>
    <row r="622" spans="1:23" ht="13.5" customHeight="1">
      <c r="A622" s="31"/>
      <c r="B622" s="73"/>
      <c r="C622" s="73"/>
      <c r="D622" s="73"/>
      <c r="E622" s="31"/>
      <c r="F622" s="31"/>
      <c r="G622" s="332"/>
      <c r="H622" s="31"/>
      <c r="I622" s="31"/>
      <c r="J622" s="282"/>
      <c r="K622" s="289"/>
      <c r="L622" s="282"/>
      <c r="M622" s="52"/>
      <c r="N622" s="52"/>
      <c r="O622" s="52"/>
      <c r="P622" s="52"/>
      <c r="Q622" s="52"/>
      <c r="R622" s="31"/>
      <c r="S622" s="31"/>
      <c r="T622" s="31"/>
      <c r="U622" s="31"/>
      <c r="V622" s="31"/>
      <c r="W622" s="31"/>
    </row>
    <row r="623" spans="1:23" ht="13.5" customHeight="1">
      <c r="A623" s="31"/>
      <c r="B623" s="73"/>
      <c r="C623" s="73"/>
      <c r="D623" s="73"/>
      <c r="E623" s="31"/>
      <c r="F623" s="31"/>
      <c r="G623" s="332"/>
      <c r="H623" s="31"/>
      <c r="I623" s="31"/>
      <c r="J623" s="282"/>
      <c r="K623" s="289"/>
      <c r="L623" s="282"/>
      <c r="M623" s="52"/>
      <c r="N623" s="52"/>
      <c r="O623" s="52"/>
      <c r="P623" s="52"/>
      <c r="Q623" s="52"/>
      <c r="R623" s="31"/>
      <c r="S623" s="31"/>
      <c r="T623" s="31"/>
      <c r="U623" s="31"/>
      <c r="V623" s="31"/>
      <c r="W623" s="31"/>
    </row>
    <row r="624" spans="1:23" ht="13.5" customHeight="1">
      <c r="A624" s="31"/>
      <c r="B624" s="73"/>
      <c r="C624" s="73"/>
      <c r="D624" s="73"/>
      <c r="E624" s="31"/>
      <c r="F624" s="31"/>
      <c r="G624" s="332"/>
      <c r="H624" s="31"/>
      <c r="I624" s="31"/>
      <c r="J624" s="282"/>
      <c r="K624" s="289"/>
      <c r="L624" s="282"/>
      <c r="M624" s="52"/>
      <c r="N624" s="52"/>
      <c r="O624" s="52"/>
      <c r="P624" s="52"/>
      <c r="Q624" s="52"/>
      <c r="R624" s="31"/>
      <c r="S624" s="31"/>
      <c r="T624" s="31"/>
      <c r="U624" s="31"/>
      <c r="V624" s="31"/>
      <c r="W624" s="31"/>
    </row>
    <row r="625" spans="1:23" ht="13.5" customHeight="1">
      <c r="A625" s="31"/>
      <c r="B625" s="73"/>
      <c r="C625" s="73"/>
      <c r="D625" s="73"/>
      <c r="E625" s="31"/>
      <c r="F625" s="31"/>
      <c r="G625" s="332"/>
      <c r="H625" s="31"/>
      <c r="I625" s="31"/>
      <c r="J625" s="282"/>
      <c r="K625" s="289"/>
      <c r="L625" s="282"/>
      <c r="M625" s="52"/>
      <c r="N625" s="52"/>
      <c r="O625" s="52"/>
      <c r="P625" s="52"/>
      <c r="Q625" s="52"/>
      <c r="R625" s="31"/>
      <c r="S625" s="31"/>
      <c r="T625" s="31"/>
      <c r="U625" s="31"/>
      <c r="V625" s="31"/>
      <c r="W625" s="31"/>
    </row>
    <row r="626" spans="1:23" ht="13.5" customHeight="1">
      <c r="A626" s="31"/>
      <c r="B626" s="73"/>
      <c r="C626" s="73"/>
      <c r="D626" s="73"/>
      <c r="E626" s="31"/>
      <c r="F626" s="31"/>
      <c r="G626" s="332"/>
      <c r="H626" s="31"/>
      <c r="I626" s="31"/>
      <c r="J626" s="282"/>
      <c r="K626" s="289"/>
      <c r="L626" s="282"/>
      <c r="M626" s="52"/>
      <c r="N626" s="52"/>
      <c r="O626" s="52"/>
      <c r="P626" s="52"/>
      <c r="Q626" s="52"/>
      <c r="R626" s="31"/>
      <c r="S626" s="31"/>
      <c r="T626" s="31"/>
      <c r="U626" s="31"/>
      <c r="V626" s="31"/>
      <c r="W626" s="31"/>
    </row>
    <row r="627" spans="1:23" ht="13.5" customHeight="1">
      <c r="A627" s="31"/>
      <c r="B627" s="73"/>
      <c r="C627" s="73"/>
      <c r="D627" s="73"/>
      <c r="E627" s="31"/>
      <c r="F627" s="31"/>
      <c r="G627" s="332"/>
      <c r="H627" s="31"/>
      <c r="I627" s="31"/>
      <c r="J627" s="282"/>
      <c r="K627" s="289"/>
      <c r="L627" s="282"/>
      <c r="M627" s="52"/>
      <c r="N627" s="52"/>
      <c r="O627" s="52"/>
      <c r="P627" s="52"/>
      <c r="Q627" s="52"/>
      <c r="R627" s="31"/>
      <c r="S627" s="31"/>
      <c r="T627" s="31"/>
      <c r="U627" s="31"/>
      <c r="V627" s="31"/>
      <c r="W627" s="31"/>
    </row>
    <row r="628" spans="1:23" ht="13.5" customHeight="1">
      <c r="A628" s="31"/>
      <c r="B628" s="73"/>
      <c r="C628" s="73"/>
      <c r="D628" s="73"/>
      <c r="E628" s="31"/>
      <c r="F628" s="31"/>
      <c r="G628" s="332"/>
      <c r="H628" s="31"/>
      <c r="I628" s="31"/>
      <c r="J628" s="282"/>
      <c r="K628" s="289"/>
      <c r="L628" s="282"/>
      <c r="M628" s="52"/>
      <c r="N628" s="52"/>
      <c r="O628" s="52"/>
      <c r="P628" s="52"/>
      <c r="Q628" s="52"/>
      <c r="R628" s="31"/>
      <c r="S628" s="31"/>
      <c r="T628" s="31"/>
      <c r="U628" s="31"/>
      <c r="V628" s="31"/>
      <c r="W628" s="31"/>
    </row>
    <row r="629" spans="1:23" ht="13.5" customHeight="1">
      <c r="A629" s="31"/>
      <c r="B629" s="73"/>
      <c r="C629" s="73"/>
      <c r="D629" s="73"/>
      <c r="E629" s="31"/>
      <c r="F629" s="31"/>
      <c r="G629" s="332"/>
      <c r="H629" s="31"/>
      <c r="I629" s="31"/>
      <c r="J629" s="282"/>
      <c r="K629" s="289"/>
      <c r="L629" s="282"/>
      <c r="M629" s="52"/>
      <c r="N629" s="52"/>
      <c r="O629" s="52"/>
      <c r="P629" s="52"/>
      <c r="Q629" s="52"/>
      <c r="R629" s="31"/>
      <c r="S629" s="31"/>
      <c r="T629" s="31"/>
      <c r="U629" s="31"/>
      <c r="V629" s="31"/>
      <c r="W629" s="31"/>
    </row>
    <row r="630" spans="1:23" ht="13.5" customHeight="1">
      <c r="A630" s="31"/>
      <c r="B630" s="73"/>
      <c r="C630" s="73"/>
      <c r="D630" s="73"/>
      <c r="E630" s="31"/>
      <c r="F630" s="31"/>
      <c r="G630" s="332"/>
      <c r="H630" s="31"/>
      <c r="I630" s="31"/>
      <c r="J630" s="282"/>
      <c r="K630" s="289"/>
      <c r="L630" s="282"/>
      <c r="M630" s="52"/>
      <c r="N630" s="52"/>
      <c r="O630" s="52"/>
      <c r="P630" s="52"/>
      <c r="Q630" s="52"/>
      <c r="R630" s="31"/>
      <c r="S630" s="31"/>
      <c r="T630" s="31"/>
      <c r="U630" s="31"/>
      <c r="V630" s="31"/>
      <c r="W630" s="31"/>
    </row>
    <row r="631" spans="1:23" ht="13.5" customHeight="1">
      <c r="A631" s="31"/>
      <c r="B631" s="73"/>
      <c r="C631" s="73"/>
      <c r="D631" s="73"/>
      <c r="E631" s="31"/>
      <c r="F631" s="31"/>
      <c r="G631" s="332"/>
      <c r="H631" s="31"/>
      <c r="I631" s="31"/>
      <c r="J631" s="282"/>
      <c r="K631" s="289"/>
      <c r="L631" s="282"/>
      <c r="M631" s="52"/>
      <c r="N631" s="52"/>
      <c r="O631" s="52"/>
      <c r="P631" s="52"/>
      <c r="Q631" s="52"/>
      <c r="R631" s="31"/>
      <c r="S631" s="31"/>
      <c r="T631" s="31"/>
      <c r="U631" s="31"/>
      <c r="V631" s="31"/>
      <c r="W631" s="31"/>
    </row>
    <row r="632" spans="1:23" ht="13.5" customHeight="1">
      <c r="A632" s="31"/>
      <c r="B632" s="73"/>
      <c r="C632" s="73"/>
      <c r="D632" s="73"/>
      <c r="E632" s="31"/>
      <c r="F632" s="31"/>
      <c r="G632" s="332"/>
      <c r="H632" s="31"/>
      <c r="I632" s="31"/>
      <c r="J632" s="282"/>
      <c r="K632" s="289"/>
      <c r="L632" s="282"/>
      <c r="M632" s="52"/>
      <c r="N632" s="52"/>
      <c r="O632" s="52"/>
      <c r="P632" s="52"/>
      <c r="Q632" s="52"/>
      <c r="R632" s="31"/>
      <c r="S632" s="31"/>
      <c r="T632" s="31"/>
      <c r="U632" s="31"/>
      <c r="V632" s="31"/>
      <c r="W632" s="31"/>
    </row>
    <row r="633" spans="1:23" ht="13.5" customHeight="1">
      <c r="A633" s="31"/>
      <c r="B633" s="73"/>
      <c r="C633" s="73"/>
      <c r="D633" s="73"/>
      <c r="E633" s="31"/>
      <c r="F633" s="31"/>
      <c r="G633" s="332"/>
      <c r="H633" s="31"/>
      <c r="I633" s="31"/>
      <c r="J633" s="282"/>
      <c r="K633" s="289"/>
      <c r="L633" s="282"/>
      <c r="M633" s="52"/>
      <c r="N633" s="52"/>
      <c r="O633" s="52"/>
      <c r="P633" s="52"/>
      <c r="Q633" s="52"/>
      <c r="R633" s="31"/>
      <c r="S633" s="31"/>
      <c r="T633" s="31"/>
      <c r="U633" s="31"/>
      <c r="V633" s="31"/>
      <c r="W633" s="31"/>
    </row>
    <row r="634" spans="1:23" ht="13.5" customHeight="1">
      <c r="A634" s="31"/>
      <c r="B634" s="73"/>
      <c r="C634" s="73"/>
      <c r="D634" s="73"/>
      <c r="E634" s="31"/>
      <c r="F634" s="31"/>
      <c r="G634" s="332"/>
      <c r="H634" s="31"/>
      <c r="I634" s="31"/>
      <c r="J634" s="282"/>
      <c r="K634" s="289"/>
      <c r="L634" s="282"/>
      <c r="M634" s="52"/>
      <c r="N634" s="52"/>
      <c r="O634" s="52"/>
      <c r="P634" s="52"/>
      <c r="Q634" s="52"/>
      <c r="R634" s="31"/>
      <c r="S634" s="31"/>
      <c r="T634" s="31"/>
      <c r="U634" s="31"/>
      <c r="V634" s="31"/>
      <c r="W634" s="31"/>
    </row>
    <row r="635" spans="1:23" ht="13.5" customHeight="1">
      <c r="A635" s="31"/>
      <c r="B635" s="73"/>
      <c r="C635" s="73"/>
      <c r="D635" s="73"/>
      <c r="E635" s="31"/>
      <c r="F635" s="31"/>
      <c r="G635" s="332"/>
      <c r="H635" s="31"/>
      <c r="I635" s="31"/>
      <c r="J635" s="282"/>
      <c r="K635" s="289"/>
      <c r="L635" s="282"/>
      <c r="M635" s="52"/>
      <c r="N635" s="52"/>
      <c r="O635" s="52"/>
      <c r="P635" s="52"/>
      <c r="Q635" s="52"/>
      <c r="R635" s="31"/>
      <c r="S635" s="31"/>
      <c r="T635" s="31"/>
      <c r="U635" s="31"/>
      <c r="V635" s="31"/>
      <c r="W635" s="31"/>
    </row>
    <row r="636" spans="1:23" ht="13.5" customHeight="1">
      <c r="A636" s="31"/>
      <c r="B636" s="73"/>
      <c r="C636" s="73"/>
      <c r="D636" s="73"/>
      <c r="E636" s="31"/>
      <c r="F636" s="31"/>
      <c r="G636" s="332"/>
      <c r="H636" s="31"/>
      <c r="I636" s="31"/>
      <c r="J636" s="282"/>
      <c r="K636" s="289"/>
      <c r="L636" s="282"/>
      <c r="M636" s="52"/>
      <c r="N636" s="52"/>
      <c r="O636" s="52"/>
      <c r="P636" s="52"/>
      <c r="Q636" s="52"/>
      <c r="R636" s="31"/>
      <c r="S636" s="31"/>
      <c r="T636" s="31"/>
      <c r="U636" s="31"/>
      <c r="V636" s="31"/>
      <c r="W636" s="31"/>
    </row>
    <row r="637" spans="1:23" ht="13.5" customHeight="1">
      <c r="A637" s="31"/>
      <c r="B637" s="73"/>
      <c r="C637" s="73"/>
      <c r="D637" s="73"/>
      <c r="E637" s="31"/>
      <c r="F637" s="31"/>
      <c r="G637" s="332"/>
      <c r="H637" s="31"/>
      <c r="I637" s="31"/>
      <c r="J637" s="282"/>
      <c r="K637" s="289"/>
      <c r="L637" s="282"/>
      <c r="M637" s="52"/>
      <c r="N637" s="52"/>
      <c r="O637" s="52"/>
      <c r="P637" s="52"/>
      <c r="Q637" s="52"/>
      <c r="R637" s="31"/>
      <c r="S637" s="31"/>
      <c r="T637" s="31"/>
      <c r="U637" s="31"/>
      <c r="V637" s="31"/>
      <c r="W637" s="31"/>
    </row>
    <row r="638" spans="1:23" ht="13.5" customHeight="1">
      <c r="A638" s="31"/>
      <c r="B638" s="73"/>
      <c r="C638" s="73"/>
      <c r="D638" s="73"/>
      <c r="E638" s="31"/>
      <c r="F638" s="31"/>
      <c r="G638" s="332"/>
      <c r="H638" s="31"/>
      <c r="I638" s="31"/>
      <c r="J638" s="282"/>
      <c r="K638" s="289"/>
      <c r="L638" s="282"/>
      <c r="M638" s="52"/>
      <c r="N638" s="52"/>
      <c r="O638" s="52"/>
      <c r="P638" s="52"/>
      <c r="Q638" s="52"/>
      <c r="R638" s="31"/>
      <c r="S638" s="31"/>
      <c r="T638" s="31"/>
      <c r="U638" s="31"/>
      <c r="V638" s="31"/>
      <c r="W638" s="31"/>
    </row>
    <row r="639" spans="1:23" ht="13.5" customHeight="1">
      <c r="A639" s="31"/>
      <c r="B639" s="73"/>
      <c r="C639" s="73"/>
      <c r="D639" s="73"/>
      <c r="E639" s="31"/>
      <c r="F639" s="31"/>
      <c r="G639" s="332"/>
      <c r="H639" s="31"/>
      <c r="I639" s="31"/>
      <c r="J639" s="282"/>
      <c r="K639" s="289"/>
      <c r="L639" s="282"/>
      <c r="M639" s="52"/>
      <c r="N639" s="52"/>
      <c r="O639" s="52"/>
      <c r="P639" s="52"/>
      <c r="Q639" s="52"/>
      <c r="R639" s="31"/>
      <c r="S639" s="31"/>
      <c r="T639" s="31"/>
      <c r="U639" s="31"/>
      <c r="V639" s="31"/>
      <c r="W639" s="31"/>
    </row>
    <row r="640" spans="1:23" ht="13.5" customHeight="1">
      <c r="A640" s="31"/>
      <c r="B640" s="73"/>
      <c r="C640" s="73"/>
      <c r="D640" s="73"/>
      <c r="E640" s="31"/>
      <c r="F640" s="31"/>
      <c r="G640" s="332"/>
      <c r="H640" s="31"/>
      <c r="I640" s="31"/>
      <c r="J640" s="282"/>
      <c r="K640" s="289"/>
      <c r="L640" s="282"/>
      <c r="M640" s="52"/>
      <c r="N640" s="52"/>
      <c r="O640" s="52"/>
      <c r="P640" s="52"/>
      <c r="Q640" s="52"/>
      <c r="R640" s="31"/>
      <c r="S640" s="31"/>
      <c r="T640" s="31"/>
      <c r="U640" s="31"/>
      <c r="V640" s="31"/>
      <c r="W640" s="31"/>
    </row>
    <row r="641" spans="1:23" ht="13.5" customHeight="1">
      <c r="A641" s="31"/>
      <c r="B641" s="73"/>
      <c r="C641" s="73"/>
      <c r="D641" s="73"/>
      <c r="E641" s="31"/>
      <c r="F641" s="31"/>
      <c r="G641" s="332"/>
      <c r="H641" s="31"/>
      <c r="I641" s="31"/>
      <c r="J641" s="282"/>
      <c r="K641" s="289"/>
      <c r="L641" s="282"/>
      <c r="M641" s="52"/>
      <c r="N641" s="52"/>
      <c r="O641" s="52"/>
      <c r="P641" s="52"/>
      <c r="Q641" s="52"/>
      <c r="R641" s="31"/>
      <c r="S641" s="31"/>
      <c r="T641" s="31"/>
      <c r="U641" s="31"/>
      <c r="V641" s="31"/>
      <c r="W641" s="31"/>
    </row>
    <row r="642" spans="1:23" ht="13.5" customHeight="1">
      <c r="A642" s="31"/>
      <c r="B642" s="73"/>
      <c r="C642" s="73"/>
      <c r="D642" s="73"/>
      <c r="E642" s="31"/>
      <c r="F642" s="31"/>
      <c r="G642" s="332"/>
      <c r="H642" s="31"/>
      <c r="I642" s="31"/>
      <c r="J642" s="282"/>
      <c r="K642" s="289"/>
      <c r="L642" s="282"/>
      <c r="M642" s="52"/>
      <c r="N642" s="52"/>
      <c r="O642" s="52"/>
      <c r="P642" s="52"/>
      <c r="Q642" s="52"/>
      <c r="R642" s="31"/>
      <c r="S642" s="31"/>
      <c r="T642" s="31"/>
      <c r="U642" s="31"/>
      <c r="V642" s="31"/>
      <c r="W642" s="31"/>
    </row>
    <row r="643" spans="1:23" ht="13.5" customHeight="1">
      <c r="A643" s="31"/>
      <c r="B643" s="73"/>
      <c r="C643" s="73"/>
      <c r="D643" s="73"/>
      <c r="E643" s="31"/>
      <c r="F643" s="31"/>
      <c r="G643" s="332"/>
      <c r="H643" s="31"/>
      <c r="I643" s="31"/>
      <c r="J643" s="282"/>
      <c r="K643" s="289"/>
      <c r="L643" s="282"/>
      <c r="M643" s="52"/>
      <c r="N643" s="52"/>
      <c r="O643" s="52"/>
      <c r="P643" s="52"/>
      <c r="Q643" s="52"/>
      <c r="R643" s="31"/>
      <c r="S643" s="31"/>
      <c r="T643" s="31"/>
      <c r="U643" s="31"/>
      <c r="V643" s="31"/>
      <c r="W643" s="31"/>
    </row>
    <row r="644" spans="1:23" ht="13.5" customHeight="1">
      <c r="A644" s="31"/>
      <c r="B644" s="73"/>
      <c r="C644" s="73"/>
      <c r="D644" s="73"/>
      <c r="E644" s="31"/>
      <c r="F644" s="31"/>
      <c r="G644" s="332"/>
      <c r="H644" s="31"/>
      <c r="I644" s="31"/>
      <c r="J644" s="282"/>
      <c r="K644" s="289"/>
      <c r="L644" s="282"/>
      <c r="M644" s="52"/>
      <c r="N644" s="52"/>
      <c r="O644" s="52"/>
      <c r="P644" s="52"/>
      <c r="Q644" s="52"/>
      <c r="R644" s="31"/>
      <c r="S644" s="31"/>
      <c r="T644" s="31"/>
      <c r="U644" s="31"/>
      <c r="V644" s="31"/>
      <c r="W644" s="31"/>
    </row>
    <row r="645" spans="1:23" ht="13.5" customHeight="1">
      <c r="A645" s="31"/>
      <c r="B645" s="73"/>
      <c r="C645" s="73"/>
      <c r="D645" s="73"/>
      <c r="E645" s="31"/>
      <c r="F645" s="31"/>
      <c r="G645" s="332"/>
      <c r="H645" s="31"/>
      <c r="I645" s="31"/>
      <c r="J645" s="282"/>
      <c r="K645" s="289"/>
      <c r="L645" s="282"/>
      <c r="M645" s="52"/>
      <c r="N645" s="52"/>
      <c r="O645" s="52"/>
      <c r="P645" s="52"/>
      <c r="Q645" s="52"/>
      <c r="R645" s="31"/>
      <c r="S645" s="31"/>
      <c r="T645" s="31"/>
      <c r="U645" s="31"/>
      <c r="V645" s="31"/>
      <c r="W645" s="31"/>
    </row>
    <row r="646" spans="1:23" ht="13.5" customHeight="1">
      <c r="A646" s="31"/>
      <c r="B646" s="73"/>
      <c r="C646" s="73"/>
      <c r="D646" s="73"/>
      <c r="E646" s="31"/>
      <c r="F646" s="31"/>
      <c r="G646" s="332"/>
      <c r="H646" s="31"/>
      <c r="I646" s="31"/>
      <c r="J646" s="282"/>
      <c r="K646" s="289"/>
      <c r="L646" s="282"/>
      <c r="M646" s="52"/>
      <c r="N646" s="52"/>
      <c r="O646" s="52"/>
      <c r="P646" s="52"/>
      <c r="Q646" s="52"/>
      <c r="R646" s="31"/>
      <c r="S646" s="31"/>
      <c r="T646" s="31"/>
      <c r="U646" s="31"/>
      <c r="V646" s="31"/>
      <c r="W646" s="31"/>
    </row>
    <row r="647" spans="1:23" ht="13.5" customHeight="1">
      <c r="A647" s="31"/>
      <c r="B647" s="73"/>
      <c r="C647" s="73"/>
      <c r="D647" s="73"/>
      <c r="E647" s="31"/>
      <c r="F647" s="31"/>
      <c r="G647" s="332"/>
      <c r="H647" s="31"/>
      <c r="I647" s="31"/>
      <c r="J647" s="282"/>
      <c r="K647" s="289"/>
      <c r="L647" s="282"/>
      <c r="M647" s="52"/>
      <c r="N647" s="52"/>
      <c r="O647" s="52"/>
      <c r="P647" s="52"/>
      <c r="Q647" s="52"/>
      <c r="R647" s="31"/>
      <c r="S647" s="31"/>
      <c r="T647" s="31"/>
      <c r="U647" s="31"/>
      <c r="V647" s="31"/>
      <c r="W647" s="31"/>
    </row>
    <row r="648" spans="1:23" ht="13.5" customHeight="1">
      <c r="A648" s="31"/>
      <c r="B648" s="73"/>
      <c r="C648" s="73"/>
      <c r="D648" s="73"/>
      <c r="E648" s="31"/>
      <c r="F648" s="31"/>
      <c r="G648" s="332"/>
      <c r="H648" s="31"/>
      <c r="I648" s="31"/>
      <c r="J648" s="282"/>
      <c r="K648" s="289"/>
      <c r="L648" s="282"/>
      <c r="M648" s="52"/>
      <c r="N648" s="52"/>
      <c r="O648" s="52"/>
      <c r="P648" s="52"/>
      <c r="Q648" s="52"/>
      <c r="R648" s="31"/>
      <c r="S648" s="31"/>
      <c r="T648" s="31"/>
      <c r="U648" s="31"/>
      <c r="V648" s="31"/>
      <c r="W648" s="31"/>
    </row>
    <row r="649" spans="1:23" ht="13.5" customHeight="1">
      <c r="A649" s="31"/>
      <c r="B649" s="73"/>
      <c r="C649" s="73"/>
      <c r="D649" s="73"/>
      <c r="E649" s="31"/>
      <c r="F649" s="31"/>
      <c r="G649" s="332"/>
      <c r="H649" s="31"/>
      <c r="I649" s="31"/>
      <c r="J649" s="282"/>
      <c r="K649" s="289"/>
      <c r="L649" s="282"/>
      <c r="M649" s="52"/>
      <c r="N649" s="52"/>
      <c r="O649" s="52"/>
      <c r="P649" s="52"/>
      <c r="Q649" s="52"/>
      <c r="R649" s="31"/>
      <c r="S649" s="31"/>
      <c r="T649" s="31"/>
      <c r="U649" s="31"/>
      <c r="V649" s="31"/>
      <c r="W649" s="31"/>
    </row>
    <row r="650" spans="1:23" ht="13.5" customHeight="1">
      <c r="A650" s="31"/>
      <c r="B650" s="73"/>
      <c r="C650" s="73"/>
      <c r="D650" s="73"/>
      <c r="E650" s="31"/>
      <c r="F650" s="31"/>
      <c r="G650" s="332"/>
      <c r="H650" s="31"/>
      <c r="I650" s="31"/>
      <c r="J650" s="282"/>
      <c r="K650" s="289"/>
      <c r="L650" s="282"/>
      <c r="M650" s="52"/>
      <c r="N650" s="52"/>
      <c r="O650" s="52"/>
      <c r="P650" s="52"/>
      <c r="Q650" s="52"/>
      <c r="R650" s="31"/>
      <c r="S650" s="31"/>
      <c r="T650" s="31"/>
      <c r="U650" s="31"/>
      <c r="V650" s="31"/>
      <c r="W650" s="31"/>
    </row>
    <row r="651" spans="1:23" ht="13.5" customHeight="1">
      <c r="A651" s="31"/>
      <c r="B651" s="73"/>
      <c r="C651" s="73"/>
      <c r="D651" s="73"/>
      <c r="E651" s="31"/>
      <c r="F651" s="31"/>
      <c r="G651" s="332"/>
      <c r="H651" s="31"/>
      <c r="I651" s="31"/>
      <c r="J651" s="282"/>
      <c r="K651" s="289"/>
      <c r="L651" s="282"/>
      <c r="M651" s="52"/>
      <c r="N651" s="52"/>
      <c r="O651" s="52"/>
      <c r="P651" s="52"/>
      <c r="Q651" s="52"/>
      <c r="R651" s="31"/>
      <c r="S651" s="31"/>
      <c r="T651" s="31"/>
      <c r="U651" s="31"/>
      <c r="V651" s="31"/>
      <c r="W651" s="31"/>
    </row>
    <row r="652" spans="1:23" ht="13.5" customHeight="1">
      <c r="A652" s="31"/>
      <c r="B652" s="73"/>
      <c r="C652" s="73"/>
      <c r="D652" s="73"/>
      <c r="E652" s="31"/>
      <c r="F652" s="31"/>
      <c r="G652" s="332"/>
      <c r="H652" s="31"/>
      <c r="I652" s="31"/>
      <c r="J652" s="282"/>
      <c r="K652" s="289"/>
      <c r="L652" s="282"/>
      <c r="M652" s="52"/>
      <c r="N652" s="52"/>
      <c r="O652" s="52"/>
      <c r="P652" s="52"/>
      <c r="Q652" s="52"/>
      <c r="R652" s="31"/>
      <c r="S652" s="31"/>
      <c r="T652" s="31"/>
      <c r="U652" s="31"/>
      <c r="V652" s="31"/>
      <c r="W652" s="31"/>
    </row>
    <row r="653" spans="1:23" ht="13.5" customHeight="1">
      <c r="A653" s="31"/>
      <c r="B653" s="73"/>
      <c r="C653" s="73"/>
      <c r="D653" s="73"/>
      <c r="E653" s="31"/>
      <c r="F653" s="31"/>
      <c r="G653" s="332"/>
      <c r="H653" s="31"/>
      <c r="I653" s="31"/>
      <c r="J653" s="282"/>
      <c r="K653" s="289"/>
      <c r="L653" s="282"/>
      <c r="M653" s="52"/>
      <c r="N653" s="52"/>
      <c r="O653" s="52"/>
      <c r="P653" s="52"/>
      <c r="Q653" s="52"/>
      <c r="R653" s="31"/>
      <c r="S653" s="31"/>
      <c r="T653" s="31"/>
      <c r="U653" s="31"/>
      <c r="V653" s="31"/>
      <c r="W653" s="31"/>
    </row>
    <row r="654" spans="1:23" ht="13.5" customHeight="1">
      <c r="A654" s="31"/>
      <c r="B654" s="73"/>
      <c r="C654" s="73"/>
      <c r="D654" s="73"/>
      <c r="E654" s="31"/>
      <c r="F654" s="31"/>
      <c r="G654" s="332"/>
      <c r="H654" s="31"/>
      <c r="I654" s="31"/>
      <c r="J654" s="282"/>
      <c r="K654" s="289"/>
      <c r="L654" s="282"/>
      <c r="M654" s="52"/>
      <c r="N654" s="52"/>
      <c r="O654" s="52"/>
      <c r="P654" s="52"/>
      <c r="Q654" s="52"/>
      <c r="R654" s="31"/>
      <c r="S654" s="31"/>
      <c r="T654" s="31"/>
      <c r="U654" s="31"/>
      <c r="V654" s="31"/>
      <c r="W654" s="31"/>
    </row>
    <row r="655" spans="1:23" ht="13.5" customHeight="1">
      <c r="A655" s="31"/>
      <c r="B655" s="73"/>
      <c r="C655" s="73"/>
      <c r="D655" s="73"/>
      <c r="E655" s="31"/>
      <c r="F655" s="31"/>
      <c r="G655" s="332"/>
      <c r="H655" s="31"/>
      <c r="I655" s="31"/>
      <c r="J655" s="282"/>
      <c r="K655" s="289"/>
      <c r="L655" s="282"/>
      <c r="M655" s="52"/>
      <c r="N655" s="52"/>
      <c r="O655" s="52"/>
      <c r="P655" s="52"/>
      <c r="Q655" s="52"/>
      <c r="R655" s="31"/>
      <c r="S655" s="31"/>
      <c r="T655" s="31"/>
      <c r="U655" s="31"/>
      <c r="V655" s="31"/>
      <c r="W655" s="31"/>
    </row>
    <row r="656" spans="1:23" ht="13.5" customHeight="1">
      <c r="A656" s="31"/>
      <c r="B656" s="73"/>
      <c r="C656" s="73"/>
      <c r="D656" s="73"/>
      <c r="E656" s="31"/>
      <c r="F656" s="31"/>
      <c r="G656" s="332"/>
      <c r="H656" s="31"/>
      <c r="I656" s="31"/>
      <c r="J656" s="282"/>
      <c r="K656" s="289"/>
      <c r="L656" s="282"/>
      <c r="M656" s="52"/>
      <c r="N656" s="52"/>
      <c r="O656" s="52"/>
      <c r="P656" s="52"/>
      <c r="Q656" s="52"/>
      <c r="R656" s="31"/>
      <c r="S656" s="31"/>
      <c r="T656" s="31"/>
      <c r="U656" s="31"/>
      <c r="V656" s="31"/>
      <c r="W656" s="31"/>
    </row>
    <row r="657" spans="1:23" ht="13.5" customHeight="1">
      <c r="A657" s="31"/>
      <c r="B657" s="73"/>
      <c r="C657" s="73"/>
      <c r="D657" s="73"/>
      <c r="E657" s="31"/>
      <c r="F657" s="31"/>
      <c r="G657" s="332"/>
      <c r="H657" s="31"/>
      <c r="I657" s="31"/>
      <c r="J657" s="282"/>
      <c r="K657" s="289"/>
      <c r="L657" s="282"/>
      <c r="M657" s="52"/>
      <c r="N657" s="52"/>
      <c r="O657" s="52"/>
      <c r="P657" s="52"/>
      <c r="Q657" s="52"/>
      <c r="R657" s="31"/>
      <c r="S657" s="31"/>
      <c r="T657" s="31"/>
      <c r="U657" s="31"/>
      <c r="V657" s="31"/>
      <c r="W657" s="31"/>
    </row>
    <row r="658" spans="1:23" ht="13.5" customHeight="1">
      <c r="A658" s="31"/>
      <c r="B658" s="73"/>
      <c r="C658" s="73"/>
      <c r="D658" s="73"/>
      <c r="E658" s="31"/>
      <c r="F658" s="31"/>
      <c r="G658" s="332"/>
      <c r="H658" s="31"/>
      <c r="I658" s="31"/>
      <c r="J658" s="282"/>
      <c r="K658" s="289"/>
      <c r="L658" s="282"/>
      <c r="M658" s="52"/>
      <c r="N658" s="52"/>
      <c r="O658" s="52"/>
      <c r="P658" s="52"/>
      <c r="Q658" s="52"/>
      <c r="R658" s="31"/>
      <c r="S658" s="31"/>
      <c r="T658" s="31"/>
      <c r="U658" s="31"/>
      <c r="V658" s="31"/>
      <c r="W658" s="31"/>
    </row>
    <row r="659" spans="1:23" ht="13.5" customHeight="1">
      <c r="A659" s="31"/>
      <c r="B659" s="73"/>
      <c r="C659" s="73"/>
      <c r="D659" s="73"/>
      <c r="E659" s="31"/>
      <c r="F659" s="31"/>
      <c r="G659" s="332"/>
      <c r="H659" s="31"/>
      <c r="I659" s="31"/>
      <c r="J659" s="282"/>
      <c r="K659" s="289"/>
      <c r="L659" s="282"/>
      <c r="M659" s="52"/>
      <c r="N659" s="52"/>
      <c r="O659" s="52"/>
      <c r="P659" s="52"/>
      <c r="Q659" s="52"/>
      <c r="R659" s="31"/>
      <c r="S659" s="31"/>
      <c r="T659" s="31"/>
      <c r="U659" s="31"/>
      <c r="V659" s="31"/>
      <c r="W659" s="31"/>
    </row>
    <row r="660" spans="1:23" ht="13.5" customHeight="1">
      <c r="A660" s="31"/>
      <c r="B660" s="73"/>
      <c r="C660" s="73"/>
      <c r="D660" s="73"/>
      <c r="E660" s="31"/>
      <c r="F660" s="31"/>
      <c r="G660" s="332"/>
      <c r="H660" s="31"/>
      <c r="I660" s="31"/>
      <c r="J660" s="282"/>
      <c r="K660" s="289"/>
      <c r="L660" s="282"/>
      <c r="M660" s="52"/>
      <c r="N660" s="52"/>
      <c r="O660" s="52"/>
      <c r="P660" s="52"/>
      <c r="Q660" s="52"/>
      <c r="R660" s="31"/>
      <c r="S660" s="31"/>
      <c r="T660" s="31"/>
      <c r="U660" s="31"/>
      <c r="V660" s="31"/>
      <c r="W660" s="31"/>
    </row>
    <row r="661" spans="1:23" ht="13.5" customHeight="1">
      <c r="A661" s="31"/>
      <c r="B661" s="73"/>
      <c r="C661" s="73"/>
      <c r="D661" s="73"/>
      <c r="E661" s="31"/>
      <c r="F661" s="31"/>
      <c r="G661" s="332"/>
      <c r="H661" s="31"/>
      <c r="I661" s="31"/>
      <c r="J661" s="282"/>
      <c r="K661" s="289"/>
      <c r="L661" s="282"/>
      <c r="M661" s="52"/>
      <c r="N661" s="52"/>
      <c r="O661" s="52"/>
      <c r="P661" s="52"/>
      <c r="Q661" s="52"/>
      <c r="R661" s="31"/>
      <c r="S661" s="31"/>
      <c r="T661" s="31"/>
      <c r="U661" s="31"/>
      <c r="V661" s="31"/>
      <c r="W661" s="31"/>
    </row>
    <row r="662" spans="1:23" ht="13.5" customHeight="1">
      <c r="A662" s="31"/>
      <c r="B662" s="73"/>
      <c r="C662" s="73"/>
      <c r="D662" s="73"/>
      <c r="E662" s="31"/>
      <c r="F662" s="31"/>
      <c r="G662" s="332"/>
      <c r="H662" s="31"/>
      <c r="I662" s="31"/>
      <c r="J662" s="282"/>
      <c r="K662" s="289"/>
      <c r="L662" s="282"/>
      <c r="M662" s="52"/>
      <c r="N662" s="52"/>
      <c r="O662" s="52"/>
      <c r="P662" s="52"/>
      <c r="Q662" s="52"/>
      <c r="R662" s="31"/>
      <c r="S662" s="31"/>
      <c r="T662" s="31"/>
      <c r="U662" s="31"/>
      <c r="V662" s="31"/>
      <c r="W662" s="31"/>
    </row>
    <row r="663" spans="1:23" ht="13.5" customHeight="1">
      <c r="A663" s="31"/>
      <c r="B663" s="73"/>
      <c r="C663" s="73"/>
      <c r="D663" s="73"/>
      <c r="E663" s="31"/>
      <c r="F663" s="31"/>
      <c r="G663" s="332"/>
      <c r="H663" s="31"/>
      <c r="I663" s="31"/>
      <c r="J663" s="282"/>
      <c r="K663" s="289"/>
      <c r="L663" s="282"/>
      <c r="M663" s="52"/>
      <c r="N663" s="52"/>
      <c r="O663" s="52"/>
      <c r="P663" s="52"/>
      <c r="Q663" s="52"/>
      <c r="R663" s="31"/>
      <c r="S663" s="31"/>
      <c r="T663" s="31"/>
      <c r="U663" s="31"/>
      <c r="V663" s="31"/>
      <c r="W663" s="31"/>
    </row>
    <row r="664" spans="1:23" ht="13.5" customHeight="1">
      <c r="A664" s="31"/>
      <c r="B664" s="73"/>
      <c r="C664" s="73"/>
      <c r="D664" s="73"/>
      <c r="E664" s="31"/>
      <c r="F664" s="31"/>
      <c r="G664" s="332"/>
      <c r="H664" s="31"/>
      <c r="I664" s="31"/>
      <c r="J664" s="282"/>
      <c r="K664" s="289"/>
      <c r="L664" s="282"/>
      <c r="M664" s="52"/>
      <c r="N664" s="52"/>
      <c r="O664" s="52"/>
      <c r="P664" s="52"/>
      <c r="Q664" s="52"/>
      <c r="R664" s="31"/>
      <c r="S664" s="31"/>
      <c r="T664" s="31"/>
      <c r="U664" s="31"/>
      <c r="V664" s="31"/>
      <c r="W664" s="31"/>
    </row>
    <row r="665" spans="1:23" ht="13.5" customHeight="1">
      <c r="A665" s="31"/>
      <c r="B665" s="73"/>
      <c r="C665" s="73"/>
      <c r="D665" s="73"/>
      <c r="E665" s="31"/>
      <c r="F665" s="31"/>
      <c r="G665" s="332"/>
      <c r="H665" s="31"/>
      <c r="I665" s="31"/>
      <c r="J665" s="282"/>
      <c r="K665" s="289"/>
      <c r="L665" s="282"/>
      <c r="M665" s="52"/>
      <c r="N665" s="52"/>
      <c r="O665" s="52"/>
      <c r="P665" s="52"/>
      <c r="Q665" s="52"/>
      <c r="R665" s="31"/>
      <c r="S665" s="31"/>
      <c r="T665" s="31"/>
      <c r="U665" s="31"/>
      <c r="V665" s="31"/>
      <c r="W665" s="31"/>
    </row>
    <row r="666" spans="1:23" ht="13.5" customHeight="1">
      <c r="A666" s="31"/>
      <c r="B666" s="73"/>
      <c r="C666" s="73"/>
      <c r="D666" s="73"/>
      <c r="E666" s="31"/>
      <c r="F666" s="31"/>
      <c r="G666" s="332"/>
      <c r="H666" s="31"/>
      <c r="I666" s="31"/>
      <c r="J666" s="282"/>
      <c r="K666" s="289"/>
      <c r="L666" s="282"/>
      <c r="M666" s="52"/>
      <c r="N666" s="52"/>
      <c r="O666" s="52"/>
      <c r="P666" s="52"/>
      <c r="Q666" s="52"/>
      <c r="R666" s="31"/>
      <c r="S666" s="31"/>
      <c r="T666" s="31"/>
      <c r="U666" s="31"/>
      <c r="V666" s="31"/>
      <c r="W666" s="31"/>
    </row>
    <row r="667" spans="1:23" ht="13.5" customHeight="1">
      <c r="A667" s="31"/>
      <c r="B667" s="73"/>
      <c r="C667" s="73"/>
      <c r="D667" s="73"/>
      <c r="E667" s="31"/>
      <c r="F667" s="31"/>
      <c r="G667" s="332"/>
      <c r="H667" s="31"/>
      <c r="I667" s="31"/>
      <c r="J667" s="282"/>
      <c r="K667" s="289"/>
      <c r="L667" s="282"/>
      <c r="M667" s="52"/>
      <c r="N667" s="52"/>
      <c r="O667" s="52"/>
      <c r="P667" s="52"/>
      <c r="Q667" s="52"/>
      <c r="R667" s="31"/>
      <c r="S667" s="31"/>
      <c r="T667" s="31"/>
      <c r="U667" s="31"/>
      <c r="V667" s="31"/>
      <c r="W667" s="31"/>
    </row>
    <row r="668" spans="1:23" ht="13.5" customHeight="1">
      <c r="A668" s="31"/>
      <c r="B668" s="73"/>
      <c r="C668" s="73"/>
      <c r="D668" s="73"/>
      <c r="E668" s="31"/>
      <c r="F668" s="31"/>
      <c r="G668" s="332"/>
      <c r="H668" s="31"/>
      <c r="I668" s="31"/>
      <c r="J668" s="282"/>
      <c r="K668" s="289"/>
      <c r="L668" s="282"/>
      <c r="M668" s="52"/>
      <c r="N668" s="52"/>
      <c r="O668" s="52"/>
      <c r="P668" s="52"/>
      <c r="Q668" s="52"/>
      <c r="R668" s="31"/>
      <c r="S668" s="31"/>
      <c r="T668" s="31"/>
      <c r="U668" s="31"/>
      <c r="V668" s="31"/>
      <c r="W668" s="31"/>
    </row>
    <row r="669" spans="1:23" ht="13.5" customHeight="1">
      <c r="A669" s="31"/>
      <c r="B669" s="73"/>
      <c r="C669" s="73"/>
      <c r="D669" s="73"/>
      <c r="E669" s="31"/>
      <c r="F669" s="31"/>
      <c r="G669" s="332"/>
      <c r="H669" s="31"/>
      <c r="I669" s="31"/>
      <c r="J669" s="282"/>
      <c r="K669" s="289"/>
      <c r="L669" s="282"/>
      <c r="M669" s="52"/>
      <c r="N669" s="52"/>
      <c r="O669" s="52"/>
      <c r="P669" s="52"/>
      <c r="Q669" s="52"/>
      <c r="R669" s="31"/>
      <c r="S669" s="31"/>
      <c r="T669" s="31"/>
      <c r="U669" s="31"/>
      <c r="V669" s="31"/>
      <c r="W669" s="31"/>
    </row>
    <row r="670" spans="1:23" ht="13.5" customHeight="1">
      <c r="A670" s="31"/>
      <c r="B670" s="73"/>
      <c r="C670" s="73"/>
      <c r="D670" s="73"/>
      <c r="E670" s="31"/>
      <c r="F670" s="31"/>
      <c r="G670" s="332"/>
      <c r="H670" s="31"/>
      <c r="I670" s="31"/>
      <c r="J670" s="282"/>
      <c r="K670" s="289"/>
      <c r="L670" s="282"/>
      <c r="M670" s="52"/>
      <c r="N670" s="52"/>
      <c r="O670" s="52"/>
      <c r="P670" s="52"/>
      <c r="Q670" s="52"/>
      <c r="R670" s="31"/>
      <c r="S670" s="31"/>
      <c r="T670" s="31"/>
      <c r="U670" s="31"/>
      <c r="V670" s="31"/>
      <c r="W670" s="31"/>
    </row>
    <row r="671" spans="1:23" ht="13.5" customHeight="1">
      <c r="A671" s="31"/>
      <c r="B671" s="73"/>
      <c r="C671" s="73"/>
      <c r="D671" s="73"/>
      <c r="E671" s="31"/>
      <c r="F671" s="31"/>
      <c r="G671" s="332"/>
      <c r="H671" s="31"/>
      <c r="I671" s="31"/>
      <c r="J671" s="282"/>
      <c r="K671" s="289"/>
      <c r="L671" s="282"/>
      <c r="M671" s="52"/>
      <c r="N671" s="52"/>
      <c r="O671" s="52"/>
      <c r="P671" s="52"/>
      <c r="Q671" s="52"/>
      <c r="R671" s="31"/>
      <c r="S671" s="31"/>
      <c r="T671" s="31"/>
      <c r="U671" s="31"/>
      <c r="V671" s="31"/>
      <c r="W671" s="31"/>
    </row>
    <row r="672" spans="1:23" ht="13.5" customHeight="1">
      <c r="A672" s="31"/>
      <c r="B672" s="73"/>
      <c r="C672" s="73"/>
      <c r="D672" s="73"/>
      <c r="E672" s="31"/>
      <c r="F672" s="31"/>
      <c r="G672" s="332"/>
      <c r="H672" s="31"/>
      <c r="I672" s="31"/>
      <c r="J672" s="282"/>
      <c r="K672" s="289"/>
      <c r="L672" s="282"/>
      <c r="M672" s="52"/>
      <c r="N672" s="52"/>
      <c r="O672" s="52"/>
      <c r="P672" s="52"/>
      <c r="Q672" s="52"/>
      <c r="R672" s="31"/>
      <c r="S672" s="31"/>
      <c r="T672" s="31"/>
      <c r="U672" s="31"/>
      <c r="V672" s="31"/>
      <c r="W672" s="31"/>
    </row>
    <row r="673" spans="1:23" ht="13.5" customHeight="1">
      <c r="A673" s="31"/>
      <c r="B673" s="73"/>
      <c r="C673" s="73"/>
      <c r="D673" s="73"/>
      <c r="E673" s="31"/>
      <c r="F673" s="31"/>
      <c r="G673" s="332"/>
      <c r="H673" s="31"/>
      <c r="I673" s="31"/>
      <c r="J673" s="282"/>
      <c r="K673" s="289"/>
      <c r="L673" s="282"/>
      <c r="M673" s="52"/>
      <c r="N673" s="52"/>
      <c r="O673" s="52"/>
      <c r="P673" s="52"/>
      <c r="Q673" s="52"/>
      <c r="R673" s="31"/>
      <c r="S673" s="31"/>
      <c r="T673" s="31"/>
      <c r="U673" s="31"/>
      <c r="V673" s="31"/>
      <c r="W673" s="31"/>
    </row>
    <row r="674" spans="1:23" ht="13.5" customHeight="1">
      <c r="A674" s="31"/>
      <c r="B674" s="73"/>
      <c r="C674" s="73"/>
      <c r="D674" s="73"/>
      <c r="E674" s="31"/>
      <c r="F674" s="31"/>
      <c r="G674" s="332"/>
      <c r="H674" s="31"/>
      <c r="I674" s="31"/>
      <c r="J674" s="282"/>
      <c r="K674" s="289"/>
      <c r="L674" s="282"/>
      <c r="M674" s="52"/>
      <c r="N674" s="52"/>
      <c r="O674" s="52"/>
      <c r="P674" s="52"/>
      <c r="Q674" s="52"/>
      <c r="R674" s="31"/>
      <c r="S674" s="31"/>
      <c r="T674" s="31"/>
      <c r="U674" s="31"/>
      <c r="V674" s="31"/>
      <c r="W674" s="31"/>
    </row>
    <row r="675" spans="1:23" ht="13.5" customHeight="1">
      <c r="A675" s="31"/>
      <c r="B675" s="73"/>
      <c r="C675" s="73"/>
      <c r="D675" s="73"/>
      <c r="E675" s="31"/>
      <c r="F675" s="31"/>
      <c r="G675" s="332"/>
      <c r="H675" s="31"/>
      <c r="I675" s="31"/>
      <c r="J675" s="282"/>
      <c r="K675" s="289"/>
      <c r="L675" s="282"/>
      <c r="M675" s="52"/>
      <c r="N675" s="52"/>
      <c r="O675" s="52"/>
      <c r="P675" s="52"/>
      <c r="Q675" s="52"/>
      <c r="R675" s="31"/>
      <c r="S675" s="31"/>
      <c r="T675" s="31"/>
      <c r="U675" s="31"/>
      <c r="V675" s="31"/>
      <c r="W675" s="31"/>
    </row>
    <row r="676" spans="1:23" ht="13.5" customHeight="1">
      <c r="A676" s="31"/>
      <c r="B676" s="73"/>
      <c r="C676" s="73"/>
      <c r="D676" s="73"/>
      <c r="E676" s="31"/>
      <c r="F676" s="31"/>
      <c r="G676" s="332"/>
      <c r="H676" s="31"/>
      <c r="I676" s="31"/>
      <c r="J676" s="282"/>
      <c r="K676" s="289"/>
      <c r="L676" s="282"/>
      <c r="M676" s="52"/>
      <c r="N676" s="52"/>
      <c r="O676" s="52"/>
      <c r="P676" s="52"/>
      <c r="Q676" s="52"/>
      <c r="R676" s="31"/>
      <c r="S676" s="31"/>
      <c r="T676" s="31"/>
      <c r="U676" s="31"/>
      <c r="V676" s="31"/>
      <c r="W676" s="31"/>
    </row>
    <row r="677" spans="1:23" ht="13.5" customHeight="1">
      <c r="A677" s="31"/>
      <c r="B677" s="73"/>
      <c r="C677" s="73"/>
      <c r="D677" s="73"/>
      <c r="E677" s="31"/>
      <c r="F677" s="31"/>
      <c r="G677" s="332"/>
      <c r="H677" s="31"/>
      <c r="I677" s="31"/>
      <c r="J677" s="282"/>
      <c r="K677" s="289"/>
      <c r="L677" s="282"/>
      <c r="M677" s="52"/>
      <c r="N677" s="52"/>
      <c r="O677" s="52"/>
      <c r="P677" s="52"/>
      <c r="Q677" s="52"/>
      <c r="R677" s="31"/>
      <c r="S677" s="31"/>
      <c r="T677" s="31"/>
      <c r="U677" s="31"/>
      <c r="V677" s="31"/>
      <c r="W677" s="31"/>
    </row>
    <row r="678" spans="1:23" ht="13.5" customHeight="1">
      <c r="A678" s="31"/>
      <c r="B678" s="73"/>
      <c r="C678" s="73"/>
      <c r="D678" s="73"/>
      <c r="E678" s="31"/>
      <c r="F678" s="31"/>
      <c r="G678" s="332"/>
      <c r="H678" s="31"/>
      <c r="I678" s="31"/>
      <c r="J678" s="282"/>
      <c r="K678" s="289"/>
      <c r="L678" s="282"/>
      <c r="M678" s="52"/>
      <c r="N678" s="52"/>
      <c r="O678" s="52"/>
      <c r="P678" s="52"/>
      <c r="Q678" s="52"/>
      <c r="R678" s="31"/>
      <c r="S678" s="31"/>
      <c r="T678" s="31"/>
      <c r="U678" s="31"/>
      <c r="V678" s="31"/>
      <c r="W678" s="31"/>
    </row>
    <row r="679" spans="1:23" ht="13.5" customHeight="1">
      <c r="A679" s="31"/>
      <c r="B679" s="73"/>
      <c r="C679" s="73"/>
      <c r="D679" s="73"/>
      <c r="E679" s="31"/>
      <c r="F679" s="31"/>
      <c r="G679" s="332"/>
      <c r="H679" s="31"/>
      <c r="I679" s="31"/>
      <c r="J679" s="282"/>
      <c r="K679" s="289"/>
      <c r="L679" s="282"/>
      <c r="M679" s="52"/>
      <c r="N679" s="52"/>
      <c r="O679" s="52"/>
      <c r="P679" s="52"/>
      <c r="Q679" s="52"/>
      <c r="R679" s="31"/>
      <c r="S679" s="31"/>
      <c r="T679" s="31"/>
      <c r="U679" s="31"/>
      <c r="V679" s="31"/>
      <c r="W679" s="31"/>
    </row>
    <row r="680" spans="1:23" ht="13.5" customHeight="1">
      <c r="A680" s="31"/>
      <c r="B680" s="73"/>
      <c r="C680" s="73"/>
      <c r="D680" s="73"/>
      <c r="E680" s="31"/>
      <c r="F680" s="31"/>
      <c r="G680" s="332"/>
      <c r="H680" s="31"/>
      <c r="I680" s="31"/>
      <c r="J680" s="282"/>
      <c r="K680" s="289"/>
      <c r="L680" s="282"/>
      <c r="M680" s="52"/>
      <c r="N680" s="52"/>
      <c r="O680" s="52"/>
      <c r="P680" s="52"/>
      <c r="Q680" s="52"/>
      <c r="R680" s="31"/>
      <c r="S680" s="31"/>
      <c r="T680" s="31"/>
      <c r="U680" s="31"/>
      <c r="V680" s="31"/>
      <c r="W680" s="31"/>
    </row>
    <row r="681" spans="1:23" ht="13.5" customHeight="1">
      <c r="A681" s="31"/>
      <c r="B681" s="73"/>
      <c r="C681" s="73"/>
      <c r="D681" s="73"/>
      <c r="E681" s="31"/>
      <c r="F681" s="31"/>
      <c r="G681" s="332"/>
      <c r="H681" s="31"/>
      <c r="I681" s="31"/>
      <c r="J681" s="282"/>
      <c r="K681" s="289"/>
      <c r="L681" s="282"/>
      <c r="M681" s="52"/>
      <c r="N681" s="52"/>
      <c r="O681" s="52"/>
      <c r="P681" s="52"/>
      <c r="Q681" s="52"/>
      <c r="R681" s="31"/>
      <c r="S681" s="31"/>
      <c r="T681" s="31"/>
      <c r="U681" s="31"/>
      <c r="V681" s="31"/>
      <c r="W681" s="31"/>
    </row>
    <row r="682" spans="1:23" ht="13.5" customHeight="1">
      <c r="A682" s="31"/>
      <c r="B682" s="73"/>
      <c r="C682" s="73"/>
      <c r="D682" s="73"/>
      <c r="E682" s="31"/>
      <c r="F682" s="31"/>
      <c r="G682" s="332"/>
      <c r="H682" s="31"/>
      <c r="I682" s="31"/>
      <c r="J682" s="282"/>
      <c r="K682" s="289"/>
      <c r="L682" s="282"/>
      <c r="M682" s="52"/>
      <c r="N682" s="52"/>
      <c r="O682" s="52"/>
      <c r="P682" s="52"/>
      <c r="Q682" s="52"/>
      <c r="R682" s="31"/>
      <c r="S682" s="31"/>
      <c r="T682" s="31"/>
      <c r="U682" s="31"/>
      <c r="V682" s="31"/>
      <c r="W682" s="31"/>
    </row>
    <row r="683" spans="1:23" ht="13.5" customHeight="1">
      <c r="A683" s="31"/>
      <c r="B683" s="73"/>
      <c r="C683" s="73"/>
      <c r="D683" s="73"/>
      <c r="E683" s="31"/>
      <c r="F683" s="31"/>
      <c r="G683" s="332"/>
      <c r="H683" s="31"/>
      <c r="I683" s="31"/>
      <c r="J683" s="282"/>
      <c r="K683" s="289"/>
      <c r="L683" s="282"/>
      <c r="M683" s="52"/>
      <c r="N683" s="52"/>
      <c r="O683" s="52"/>
      <c r="P683" s="52"/>
      <c r="Q683" s="52"/>
      <c r="R683" s="31"/>
      <c r="S683" s="31"/>
      <c r="T683" s="31"/>
      <c r="U683" s="31"/>
      <c r="V683" s="31"/>
      <c r="W683" s="31"/>
    </row>
    <row r="684" spans="1:23" ht="13.5" customHeight="1">
      <c r="A684" s="31"/>
      <c r="B684" s="73"/>
      <c r="C684" s="73"/>
      <c r="D684" s="73"/>
      <c r="E684" s="31"/>
      <c r="F684" s="31"/>
      <c r="G684" s="332"/>
      <c r="H684" s="31"/>
      <c r="I684" s="31"/>
      <c r="J684" s="282"/>
      <c r="K684" s="289"/>
      <c r="L684" s="282"/>
      <c r="M684" s="52"/>
      <c r="N684" s="52"/>
      <c r="O684" s="52"/>
      <c r="P684" s="52"/>
      <c r="Q684" s="52"/>
      <c r="R684" s="31"/>
      <c r="S684" s="31"/>
      <c r="T684" s="31"/>
      <c r="U684" s="31"/>
      <c r="V684" s="31"/>
      <c r="W684" s="31"/>
    </row>
    <row r="685" spans="1:23" ht="13.5" customHeight="1">
      <c r="A685" s="31"/>
      <c r="B685" s="73"/>
      <c r="C685" s="73"/>
      <c r="D685" s="73"/>
      <c r="E685" s="31"/>
      <c r="F685" s="31"/>
      <c r="G685" s="332"/>
      <c r="H685" s="31"/>
      <c r="I685" s="31"/>
      <c r="J685" s="282"/>
      <c r="K685" s="289"/>
      <c r="L685" s="282"/>
      <c r="M685" s="52"/>
      <c r="N685" s="52"/>
      <c r="O685" s="52"/>
      <c r="P685" s="52"/>
      <c r="Q685" s="52"/>
      <c r="R685" s="31"/>
      <c r="S685" s="31"/>
      <c r="T685" s="31"/>
      <c r="U685" s="31"/>
      <c r="V685" s="31"/>
      <c r="W685" s="31"/>
    </row>
    <row r="686" spans="1:23" ht="13.5" customHeight="1">
      <c r="A686" s="31"/>
      <c r="B686" s="73"/>
      <c r="C686" s="73"/>
      <c r="D686" s="73"/>
      <c r="E686" s="31"/>
      <c r="F686" s="31"/>
      <c r="G686" s="332"/>
      <c r="H686" s="31"/>
      <c r="I686" s="31"/>
      <c r="J686" s="282"/>
      <c r="K686" s="289"/>
      <c r="L686" s="282"/>
      <c r="M686" s="52"/>
      <c r="N686" s="52"/>
      <c r="O686" s="52"/>
      <c r="P686" s="52"/>
      <c r="Q686" s="52"/>
      <c r="R686" s="31"/>
      <c r="S686" s="31"/>
      <c r="T686" s="31"/>
      <c r="U686" s="31"/>
      <c r="V686" s="31"/>
      <c r="W686" s="31"/>
    </row>
    <row r="687" spans="1:23" ht="13.5" customHeight="1">
      <c r="A687" s="31"/>
      <c r="B687" s="73"/>
      <c r="C687" s="73"/>
      <c r="D687" s="73"/>
      <c r="E687" s="31"/>
      <c r="F687" s="31"/>
      <c r="G687" s="332"/>
      <c r="H687" s="31"/>
      <c r="I687" s="31"/>
      <c r="J687" s="282"/>
      <c r="K687" s="289"/>
      <c r="L687" s="282"/>
      <c r="M687" s="52"/>
      <c r="N687" s="52"/>
      <c r="O687" s="52"/>
      <c r="P687" s="52"/>
      <c r="Q687" s="52"/>
      <c r="R687" s="31"/>
      <c r="S687" s="31"/>
      <c r="T687" s="31"/>
      <c r="U687" s="31"/>
      <c r="V687" s="31"/>
      <c r="W687" s="31"/>
    </row>
    <row r="688" spans="1:23" ht="13.5" customHeight="1">
      <c r="A688" s="31"/>
      <c r="B688" s="73"/>
      <c r="C688" s="73"/>
      <c r="D688" s="73"/>
      <c r="E688" s="31"/>
      <c r="F688" s="31"/>
      <c r="G688" s="332"/>
      <c r="H688" s="31"/>
      <c r="I688" s="31"/>
      <c r="J688" s="282"/>
      <c r="K688" s="289"/>
      <c r="L688" s="282"/>
      <c r="M688" s="52"/>
      <c r="N688" s="52"/>
      <c r="O688" s="52"/>
      <c r="P688" s="52"/>
      <c r="Q688" s="52"/>
      <c r="R688" s="31"/>
      <c r="S688" s="31"/>
      <c r="T688" s="31"/>
      <c r="U688" s="31"/>
      <c r="V688" s="31"/>
      <c r="W688" s="31"/>
    </row>
    <row r="689" spans="1:23" ht="13.5" customHeight="1">
      <c r="A689" s="31"/>
      <c r="B689" s="73"/>
      <c r="C689" s="73"/>
      <c r="D689" s="73"/>
      <c r="E689" s="31"/>
      <c r="F689" s="31"/>
      <c r="G689" s="332"/>
      <c r="H689" s="31"/>
      <c r="I689" s="31"/>
      <c r="J689" s="282"/>
      <c r="K689" s="289"/>
      <c r="L689" s="282"/>
      <c r="M689" s="52"/>
      <c r="N689" s="52"/>
      <c r="O689" s="52"/>
      <c r="P689" s="52"/>
      <c r="Q689" s="52"/>
      <c r="R689" s="31"/>
      <c r="S689" s="31"/>
      <c r="T689" s="31"/>
      <c r="U689" s="31"/>
      <c r="V689" s="31"/>
      <c r="W689" s="31"/>
    </row>
    <row r="690" spans="1:23" ht="13.5" customHeight="1">
      <c r="A690" s="31"/>
      <c r="B690" s="73"/>
      <c r="C690" s="73"/>
      <c r="D690" s="73"/>
      <c r="E690" s="31"/>
      <c r="F690" s="31"/>
      <c r="G690" s="332"/>
      <c r="H690" s="31"/>
      <c r="I690" s="31"/>
      <c r="J690" s="282"/>
      <c r="K690" s="289"/>
      <c r="L690" s="282"/>
      <c r="M690" s="52"/>
      <c r="N690" s="52"/>
      <c r="O690" s="52"/>
      <c r="P690" s="52"/>
      <c r="Q690" s="52"/>
      <c r="R690" s="31"/>
      <c r="S690" s="31"/>
      <c r="T690" s="31"/>
      <c r="U690" s="31"/>
      <c r="V690" s="31"/>
      <c r="W690" s="31"/>
    </row>
    <row r="691" spans="1:23" ht="13.5" customHeight="1">
      <c r="A691" s="31"/>
      <c r="B691" s="73"/>
      <c r="C691" s="73"/>
      <c r="D691" s="73"/>
      <c r="E691" s="31"/>
      <c r="F691" s="31"/>
      <c r="G691" s="332"/>
      <c r="H691" s="31"/>
      <c r="I691" s="31"/>
      <c r="J691" s="282"/>
      <c r="K691" s="289"/>
      <c r="L691" s="282"/>
      <c r="M691" s="52"/>
      <c r="N691" s="52"/>
      <c r="O691" s="52"/>
      <c r="P691" s="52"/>
      <c r="Q691" s="52"/>
      <c r="R691" s="31"/>
      <c r="S691" s="31"/>
      <c r="T691" s="31"/>
      <c r="U691" s="31"/>
      <c r="V691" s="31"/>
      <c r="W691" s="31"/>
    </row>
    <row r="692" spans="1:23" ht="13.5" customHeight="1">
      <c r="A692" s="31"/>
      <c r="B692" s="73"/>
      <c r="C692" s="73"/>
      <c r="D692" s="73"/>
      <c r="E692" s="31"/>
      <c r="F692" s="31"/>
      <c r="G692" s="332"/>
      <c r="H692" s="31"/>
      <c r="I692" s="31"/>
      <c r="J692" s="282"/>
      <c r="K692" s="289"/>
      <c r="L692" s="282"/>
      <c r="M692" s="52"/>
      <c r="N692" s="52"/>
      <c r="O692" s="52"/>
      <c r="P692" s="52"/>
      <c r="Q692" s="52"/>
      <c r="R692" s="31"/>
      <c r="S692" s="31"/>
      <c r="T692" s="31"/>
      <c r="U692" s="31"/>
      <c r="V692" s="31"/>
      <c r="W692" s="31"/>
    </row>
    <row r="693" spans="1:23" ht="13.5" customHeight="1">
      <c r="A693" s="31"/>
      <c r="B693" s="73"/>
      <c r="C693" s="73"/>
      <c r="D693" s="73"/>
      <c r="E693" s="31"/>
      <c r="F693" s="31"/>
      <c r="G693" s="332"/>
      <c r="H693" s="31"/>
      <c r="I693" s="31"/>
      <c r="J693" s="282"/>
      <c r="K693" s="289"/>
      <c r="L693" s="282"/>
      <c r="M693" s="52"/>
      <c r="N693" s="52"/>
      <c r="O693" s="52"/>
      <c r="P693" s="52"/>
      <c r="Q693" s="52"/>
      <c r="R693" s="31"/>
      <c r="S693" s="31"/>
      <c r="T693" s="31"/>
      <c r="U693" s="31"/>
      <c r="V693" s="31"/>
      <c r="W693" s="31"/>
    </row>
    <row r="694" spans="1:23" ht="13.5" customHeight="1">
      <c r="A694" s="31"/>
      <c r="B694" s="73"/>
      <c r="C694" s="73"/>
      <c r="D694" s="73"/>
      <c r="E694" s="31"/>
      <c r="F694" s="31"/>
      <c r="G694" s="332"/>
      <c r="H694" s="31"/>
      <c r="I694" s="31"/>
      <c r="J694" s="282"/>
      <c r="K694" s="289"/>
      <c r="L694" s="282"/>
      <c r="M694" s="52"/>
      <c r="N694" s="52"/>
      <c r="O694" s="52"/>
      <c r="P694" s="52"/>
      <c r="Q694" s="52"/>
      <c r="R694" s="31"/>
      <c r="S694" s="31"/>
      <c r="T694" s="31"/>
      <c r="U694" s="31"/>
      <c r="V694" s="31"/>
      <c r="W694" s="31"/>
    </row>
    <row r="695" spans="1:23" ht="13.5" customHeight="1">
      <c r="A695" s="31"/>
      <c r="B695" s="73"/>
      <c r="C695" s="73"/>
      <c r="D695" s="73"/>
      <c r="E695" s="31"/>
      <c r="F695" s="31"/>
      <c r="G695" s="332"/>
      <c r="H695" s="31"/>
      <c r="I695" s="31"/>
      <c r="J695" s="282"/>
      <c r="K695" s="289"/>
      <c r="L695" s="282"/>
      <c r="M695" s="52"/>
      <c r="N695" s="52"/>
      <c r="O695" s="52"/>
      <c r="P695" s="52"/>
      <c r="Q695" s="52"/>
      <c r="R695" s="31"/>
      <c r="S695" s="31"/>
      <c r="T695" s="31"/>
      <c r="U695" s="31"/>
      <c r="V695" s="31"/>
      <c r="W695" s="31"/>
    </row>
    <row r="696" spans="1:23" ht="13.5" customHeight="1">
      <c r="A696" s="31"/>
      <c r="B696" s="73"/>
      <c r="C696" s="73"/>
      <c r="D696" s="73"/>
      <c r="E696" s="31"/>
      <c r="F696" s="31"/>
      <c r="G696" s="332"/>
      <c r="H696" s="31"/>
      <c r="I696" s="31"/>
      <c r="J696" s="282"/>
      <c r="K696" s="289"/>
      <c r="L696" s="282"/>
      <c r="M696" s="52"/>
      <c r="N696" s="52"/>
      <c r="O696" s="52"/>
      <c r="P696" s="52"/>
      <c r="Q696" s="52"/>
      <c r="R696" s="31"/>
      <c r="S696" s="31"/>
      <c r="T696" s="31"/>
      <c r="U696" s="31"/>
      <c r="V696" s="31"/>
      <c r="W696" s="31"/>
    </row>
    <row r="697" spans="1:23" ht="13.5" customHeight="1">
      <c r="A697" s="31"/>
      <c r="B697" s="73"/>
      <c r="C697" s="73"/>
      <c r="D697" s="73"/>
      <c r="E697" s="31"/>
      <c r="F697" s="31"/>
      <c r="G697" s="332"/>
      <c r="H697" s="31"/>
      <c r="I697" s="31"/>
      <c r="J697" s="282"/>
      <c r="K697" s="289"/>
      <c r="L697" s="282"/>
      <c r="M697" s="52"/>
      <c r="N697" s="52"/>
      <c r="O697" s="52"/>
      <c r="P697" s="52"/>
      <c r="Q697" s="52"/>
      <c r="R697" s="31"/>
      <c r="S697" s="31"/>
      <c r="T697" s="31"/>
      <c r="U697" s="31"/>
      <c r="V697" s="31"/>
      <c r="W697" s="31"/>
    </row>
    <row r="698" spans="1:23" ht="13.5" customHeight="1">
      <c r="A698" s="31"/>
      <c r="B698" s="73"/>
      <c r="C698" s="73"/>
      <c r="D698" s="73"/>
      <c r="E698" s="31"/>
      <c r="F698" s="31"/>
      <c r="G698" s="332"/>
      <c r="H698" s="31"/>
      <c r="I698" s="31"/>
      <c r="J698" s="282"/>
      <c r="K698" s="289"/>
      <c r="L698" s="282"/>
      <c r="M698" s="52"/>
      <c r="N698" s="52"/>
      <c r="O698" s="52"/>
      <c r="P698" s="52"/>
      <c r="Q698" s="52"/>
      <c r="R698" s="31"/>
      <c r="S698" s="31"/>
      <c r="T698" s="31"/>
      <c r="U698" s="31"/>
      <c r="V698" s="31"/>
      <c r="W698" s="31"/>
    </row>
    <row r="699" spans="1:23" ht="13.5" customHeight="1">
      <c r="A699" s="31"/>
      <c r="B699" s="73"/>
      <c r="C699" s="73"/>
      <c r="D699" s="73"/>
      <c r="E699" s="31"/>
      <c r="F699" s="31"/>
      <c r="G699" s="332"/>
      <c r="H699" s="31"/>
      <c r="I699" s="31"/>
      <c r="J699" s="282"/>
      <c r="K699" s="289"/>
      <c r="L699" s="282"/>
      <c r="M699" s="52"/>
      <c r="N699" s="52"/>
      <c r="O699" s="52"/>
      <c r="P699" s="52"/>
      <c r="Q699" s="52"/>
      <c r="R699" s="31"/>
      <c r="S699" s="31"/>
      <c r="T699" s="31"/>
      <c r="U699" s="31"/>
      <c r="V699" s="31"/>
      <c r="W699" s="31"/>
    </row>
    <row r="700" spans="1:23" ht="13.5" customHeight="1">
      <c r="A700" s="31"/>
      <c r="B700" s="73"/>
      <c r="C700" s="73"/>
      <c r="D700" s="73"/>
      <c r="E700" s="31"/>
      <c r="F700" s="31"/>
      <c r="G700" s="332"/>
      <c r="H700" s="31"/>
      <c r="I700" s="31"/>
      <c r="J700" s="282"/>
      <c r="K700" s="289"/>
      <c r="L700" s="282"/>
      <c r="M700" s="52"/>
      <c r="N700" s="52"/>
      <c r="O700" s="52"/>
      <c r="P700" s="52"/>
      <c r="Q700" s="52"/>
      <c r="R700" s="31"/>
      <c r="S700" s="31"/>
      <c r="T700" s="31"/>
      <c r="U700" s="31"/>
      <c r="V700" s="31"/>
      <c r="W700" s="31"/>
    </row>
    <row r="701" spans="1:23" ht="13.5" customHeight="1">
      <c r="A701" s="31"/>
      <c r="B701" s="73"/>
      <c r="C701" s="73"/>
      <c r="D701" s="73"/>
      <c r="E701" s="31"/>
      <c r="F701" s="31"/>
      <c r="G701" s="332"/>
      <c r="H701" s="31"/>
      <c r="I701" s="31"/>
      <c r="J701" s="282"/>
      <c r="K701" s="289"/>
      <c r="L701" s="282"/>
      <c r="M701" s="52"/>
      <c r="N701" s="52"/>
      <c r="O701" s="52"/>
      <c r="P701" s="52"/>
      <c r="Q701" s="52"/>
      <c r="R701" s="31"/>
      <c r="S701" s="31"/>
      <c r="T701" s="31"/>
      <c r="U701" s="31"/>
      <c r="V701" s="31"/>
      <c r="W701" s="31"/>
    </row>
    <row r="702" spans="1:23" ht="13.5" customHeight="1">
      <c r="A702" s="31"/>
      <c r="B702" s="73"/>
      <c r="C702" s="73"/>
      <c r="D702" s="73"/>
      <c r="E702" s="31"/>
      <c r="F702" s="31"/>
      <c r="G702" s="332"/>
      <c r="H702" s="31"/>
      <c r="I702" s="31"/>
      <c r="J702" s="282"/>
      <c r="K702" s="289"/>
      <c r="L702" s="282"/>
      <c r="M702" s="52"/>
      <c r="N702" s="52"/>
      <c r="O702" s="52"/>
      <c r="P702" s="52"/>
      <c r="Q702" s="52"/>
      <c r="R702" s="31"/>
      <c r="S702" s="31"/>
      <c r="T702" s="31"/>
      <c r="U702" s="31"/>
      <c r="V702" s="31"/>
      <c r="W702" s="31"/>
    </row>
    <row r="703" spans="1:23" ht="13.5" customHeight="1">
      <c r="A703" s="31"/>
      <c r="B703" s="73"/>
      <c r="C703" s="73"/>
      <c r="D703" s="73"/>
      <c r="E703" s="31"/>
      <c r="F703" s="31"/>
      <c r="G703" s="332"/>
      <c r="H703" s="31"/>
      <c r="I703" s="31"/>
      <c r="J703" s="282"/>
      <c r="K703" s="289"/>
      <c r="L703" s="282"/>
      <c r="M703" s="52"/>
      <c r="N703" s="52"/>
      <c r="O703" s="52"/>
      <c r="P703" s="52"/>
      <c r="Q703" s="52"/>
      <c r="R703" s="31"/>
      <c r="S703" s="31"/>
      <c r="T703" s="31"/>
      <c r="U703" s="31"/>
      <c r="V703" s="31"/>
      <c r="W703" s="31"/>
    </row>
    <row r="704" spans="1:23" ht="13.5" customHeight="1">
      <c r="A704" s="31"/>
      <c r="B704" s="73"/>
      <c r="C704" s="73"/>
      <c r="D704" s="73"/>
      <c r="E704" s="31"/>
      <c r="F704" s="31"/>
      <c r="G704" s="332"/>
      <c r="H704" s="31"/>
      <c r="I704" s="31"/>
      <c r="J704" s="282"/>
      <c r="K704" s="289"/>
      <c r="L704" s="282"/>
      <c r="M704" s="52"/>
      <c r="N704" s="52"/>
      <c r="O704" s="52"/>
      <c r="P704" s="52"/>
      <c r="Q704" s="52"/>
      <c r="R704" s="31"/>
      <c r="S704" s="31"/>
      <c r="T704" s="31"/>
      <c r="U704" s="31"/>
      <c r="V704" s="31"/>
      <c r="W704" s="31"/>
    </row>
    <row r="705" spans="1:23" ht="13.5" customHeight="1">
      <c r="A705" s="31"/>
      <c r="B705" s="73"/>
      <c r="C705" s="73"/>
      <c r="D705" s="73"/>
      <c r="E705" s="31"/>
      <c r="F705" s="31"/>
      <c r="G705" s="332"/>
      <c r="H705" s="31"/>
      <c r="I705" s="31"/>
      <c r="J705" s="282"/>
      <c r="K705" s="289"/>
      <c r="L705" s="282"/>
      <c r="M705" s="52"/>
      <c r="N705" s="52"/>
      <c r="O705" s="52"/>
      <c r="P705" s="52"/>
      <c r="Q705" s="52"/>
      <c r="R705" s="31"/>
      <c r="S705" s="31"/>
      <c r="T705" s="31"/>
      <c r="U705" s="31"/>
      <c r="V705" s="31"/>
      <c r="W705" s="31"/>
    </row>
    <row r="706" spans="1:23" ht="13.5" customHeight="1">
      <c r="A706" s="31"/>
      <c r="B706" s="73"/>
      <c r="C706" s="73"/>
      <c r="D706" s="73"/>
      <c r="E706" s="31"/>
      <c r="F706" s="31"/>
      <c r="G706" s="332"/>
      <c r="H706" s="31"/>
      <c r="I706" s="31"/>
      <c r="J706" s="282"/>
      <c r="K706" s="289"/>
      <c r="L706" s="282"/>
      <c r="M706" s="52"/>
      <c r="N706" s="52"/>
      <c r="O706" s="52"/>
      <c r="P706" s="52"/>
      <c r="Q706" s="52"/>
      <c r="R706" s="31"/>
      <c r="S706" s="31"/>
      <c r="T706" s="31"/>
      <c r="U706" s="31"/>
      <c r="V706" s="31"/>
      <c r="W706" s="31"/>
    </row>
    <row r="707" spans="1:23" ht="13.5" customHeight="1">
      <c r="A707" s="31"/>
      <c r="B707" s="73"/>
      <c r="C707" s="73"/>
      <c r="D707" s="73"/>
      <c r="E707" s="31"/>
      <c r="F707" s="31"/>
      <c r="G707" s="332"/>
      <c r="H707" s="31"/>
      <c r="I707" s="31"/>
      <c r="J707" s="282"/>
      <c r="K707" s="289"/>
      <c r="L707" s="282"/>
      <c r="M707" s="52"/>
      <c r="N707" s="52"/>
      <c r="O707" s="52"/>
      <c r="P707" s="52"/>
      <c r="Q707" s="52"/>
      <c r="R707" s="31"/>
      <c r="S707" s="31"/>
      <c r="T707" s="31"/>
      <c r="U707" s="31"/>
      <c r="V707" s="31"/>
      <c r="W707" s="31"/>
    </row>
    <row r="708" spans="1:23" ht="13.5" customHeight="1">
      <c r="A708" s="31"/>
      <c r="B708" s="73"/>
      <c r="C708" s="73"/>
      <c r="D708" s="73"/>
      <c r="E708" s="31"/>
      <c r="F708" s="31"/>
      <c r="G708" s="332"/>
      <c r="H708" s="31"/>
      <c r="I708" s="31"/>
      <c r="J708" s="282"/>
      <c r="K708" s="289"/>
      <c r="L708" s="282"/>
      <c r="M708" s="52"/>
      <c r="N708" s="52"/>
      <c r="O708" s="52"/>
      <c r="P708" s="52"/>
      <c r="Q708" s="52"/>
      <c r="R708" s="31"/>
      <c r="S708" s="31"/>
      <c r="T708" s="31"/>
      <c r="U708" s="31"/>
      <c r="V708" s="31"/>
      <c r="W708" s="31"/>
    </row>
    <row r="709" spans="1:23" ht="13.5" customHeight="1">
      <c r="A709" s="31"/>
      <c r="B709" s="73"/>
      <c r="C709" s="73"/>
      <c r="D709" s="73"/>
      <c r="E709" s="31"/>
      <c r="F709" s="31"/>
      <c r="G709" s="332"/>
      <c r="H709" s="31"/>
      <c r="I709" s="31"/>
      <c r="J709" s="282"/>
      <c r="K709" s="289"/>
      <c r="L709" s="282"/>
      <c r="M709" s="52"/>
      <c r="N709" s="52"/>
      <c r="O709" s="52"/>
      <c r="P709" s="52"/>
      <c r="Q709" s="52"/>
      <c r="R709" s="31"/>
      <c r="S709" s="31"/>
      <c r="T709" s="31"/>
      <c r="U709" s="31"/>
      <c r="V709" s="31"/>
      <c r="W709" s="31"/>
    </row>
    <row r="710" spans="1:23" ht="13.5" customHeight="1">
      <c r="A710" s="31"/>
      <c r="B710" s="73"/>
      <c r="C710" s="73"/>
      <c r="D710" s="73"/>
      <c r="E710" s="31"/>
      <c r="F710" s="31"/>
      <c r="G710" s="332"/>
      <c r="H710" s="31"/>
      <c r="I710" s="31"/>
      <c r="J710" s="282"/>
      <c r="K710" s="289"/>
      <c r="L710" s="282"/>
      <c r="M710" s="52"/>
      <c r="N710" s="52"/>
      <c r="O710" s="52"/>
      <c r="P710" s="52"/>
      <c r="Q710" s="52"/>
      <c r="R710" s="31"/>
      <c r="S710" s="31"/>
      <c r="T710" s="31"/>
      <c r="U710" s="31"/>
      <c r="V710" s="31"/>
      <c r="W710" s="31"/>
    </row>
    <row r="711" spans="1:23" ht="13.5" customHeight="1">
      <c r="A711" s="31"/>
      <c r="B711" s="73"/>
      <c r="C711" s="73"/>
      <c r="D711" s="73"/>
      <c r="E711" s="31"/>
      <c r="F711" s="31"/>
      <c r="G711" s="332"/>
      <c r="H711" s="31"/>
      <c r="I711" s="31"/>
      <c r="J711" s="282"/>
      <c r="K711" s="289"/>
      <c r="L711" s="282"/>
      <c r="M711" s="52"/>
      <c r="N711" s="52"/>
      <c r="O711" s="52"/>
      <c r="P711" s="52"/>
      <c r="Q711" s="52"/>
      <c r="R711" s="31"/>
      <c r="S711" s="31"/>
      <c r="T711" s="31"/>
      <c r="U711" s="31"/>
      <c r="V711" s="31"/>
      <c r="W711" s="31"/>
    </row>
    <row r="712" spans="1:23" ht="13.5" customHeight="1">
      <c r="A712" s="31"/>
      <c r="B712" s="73"/>
      <c r="C712" s="73"/>
      <c r="D712" s="73"/>
      <c r="E712" s="31"/>
      <c r="F712" s="31"/>
      <c r="G712" s="332"/>
      <c r="H712" s="31"/>
      <c r="I712" s="31"/>
      <c r="J712" s="282"/>
      <c r="K712" s="289"/>
      <c r="L712" s="282"/>
      <c r="M712" s="52"/>
      <c r="N712" s="52"/>
      <c r="O712" s="52"/>
      <c r="P712" s="52"/>
      <c r="Q712" s="52"/>
      <c r="R712" s="31"/>
      <c r="S712" s="31"/>
      <c r="T712" s="31"/>
      <c r="U712" s="31"/>
      <c r="V712" s="31"/>
      <c r="W712" s="31"/>
    </row>
    <row r="713" spans="1:23" ht="13.5" customHeight="1">
      <c r="A713" s="31"/>
      <c r="B713" s="73"/>
      <c r="C713" s="73"/>
      <c r="D713" s="73"/>
      <c r="E713" s="31"/>
      <c r="F713" s="31"/>
      <c r="G713" s="332"/>
      <c r="H713" s="31"/>
      <c r="I713" s="31"/>
      <c r="J713" s="282"/>
      <c r="K713" s="289"/>
      <c r="L713" s="282"/>
      <c r="M713" s="52"/>
      <c r="N713" s="52"/>
      <c r="O713" s="52"/>
      <c r="P713" s="52"/>
      <c r="Q713" s="52"/>
      <c r="R713" s="31"/>
      <c r="S713" s="31"/>
      <c r="T713" s="31"/>
      <c r="U713" s="31"/>
      <c r="V713" s="31"/>
      <c r="W713" s="31"/>
    </row>
    <row r="714" spans="1:23" ht="13.5" customHeight="1">
      <c r="A714" s="31"/>
      <c r="B714" s="73"/>
      <c r="C714" s="73"/>
      <c r="D714" s="73"/>
      <c r="E714" s="31"/>
      <c r="F714" s="31"/>
      <c r="G714" s="332"/>
      <c r="H714" s="31"/>
      <c r="I714" s="31"/>
      <c r="J714" s="282"/>
      <c r="K714" s="289"/>
      <c r="L714" s="282"/>
      <c r="M714" s="52"/>
      <c r="N714" s="52"/>
      <c r="O714" s="52"/>
      <c r="P714" s="52"/>
      <c r="Q714" s="52"/>
      <c r="R714" s="31"/>
      <c r="S714" s="31"/>
      <c r="T714" s="31"/>
      <c r="U714" s="31"/>
      <c r="V714" s="31"/>
      <c r="W714" s="31"/>
    </row>
    <row r="715" spans="1:23" ht="13.5" customHeight="1">
      <c r="A715" s="31"/>
      <c r="B715" s="73"/>
      <c r="C715" s="73"/>
      <c r="D715" s="73"/>
      <c r="E715" s="31"/>
      <c r="F715" s="31"/>
      <c r="G715" s="332"/>
      <c r="H715" s="31"/>
      <c r="I715" s="31"/>
      <c r="J715" s="282"/>
      <c r="K715" s="289"/>
      <c r="L715" s="282"/>
      <c r="M715" s="52"/>
      <c r="N715" s="52"/>
      <c r="O715" s="52"/>
      <c r="P715" s="52"/>
      <c r="Q715" s="52"/>
      <c r="R715" s="31"/>
      <c r="S715" s="31"/>
      <c r="T715" s="31"/>
      <c r="U715" s="31"/>
      <c r="V715" s="31"/>
      <c r="W715" s="31"/>
    </row>
    <row r="716" spans="1:23" ht="13.5" customHeight="1">
      <c r="A716" s="31"/>
      <c r="B716" s="73"/>
      <c r="C716" s="73"/>
      <c r="D716" s="73"/>
      <c r="E716" s="31"/>
      <c r="F716" s="31"/>
      <c r="G716" s="332"/>
      <c r="H716" s="31"/>
      <c r="I716" s="31"/>
      <c r="J716" s="282"/>
      <c r="K716" s="289"/>
      <c r="L716" s="282"/>
      <c r="M716" s="52"/>
      <c r="N716" s="52"/>
      <c r="O716" s="52"/>
      <c r="P716" s="52"/>
      <c r="Q716" s="52"/>
      <c r="R716" s="31"/>
      <c r="S716" s="31"/>
      <c r="T716" s="31"/>
      <c r="U716" s="31"/>
      <c r="V716" s="31"/>
      <c r="W716" s="31"/>
    </row>
    <row r="717" spans="1:23" ht="13.5" customHeight="1">
      <c r="A717" s="31"/>
      <c r="B717" s="73"/>
      <c r="C717" s="73"/>
      <c r="D717" s="73"/>
      <c r="E717" s="31"/>
      <c r="F717" s="31"/>
      <c r="G717" s="332"/>
      <c r="H717" s="31"/>
      <c r="I717" s="31"/>
      <c r="J717" s="282"/>
      <c r="K717" s="289"/>
      <c r="L717" s="282"/>
      <c r="M717" s="52"/>
      <c r="N717" s="52"/>
      <c r="O717" s="52"/>
      <c r="P717" s="52"/>
      <c r="Q717" s="52"/>
      <c r="R717" s="31"/>
      <c r="S717" s="31"/>
      <c r="T717" s="31"/>
      <c r="U717" s="31"/>
      <c r="V717" s="31"/>
      <c r="W717" s="31"/>
    </row>
    <row r="718" spans="1:23" ht="13.5" customHeight="1">
      <c r="A718" s="31"/>
      <c r="B718" s="73"/>
      <c r="C718" s="73"/>
      <c r="D718" s="73"/>
      <c r="E718" s="31"/>
      <c r="F718" s="31"/>
      <c r="G718" s="332"/>
      <c r="H718" s="31"/>
      <c r="I718" s="31"/>
      <c r="J718" s="282"/>
      <c r="K718" s="289"/>
      <c r="L718" s="282"/>
      <c r="M718" s="52"/>
      <c r="N718" s="52"/>
      <c r="O718" s="52"/>
      <c r="P718" s="52"/>
      <c r="Q718" s="52"/>
      <c r="R718" s="31"/>
      <c r="S718" s="31"/>
      <c r="T718" s="31"/>
      <c r="U718" s="31"/>
      <c r="V718" s="31"/>
      <c r="W718" s="31"/>
    </row>
    <row r="719" spans="1:23" ht="13.5" customHeight="1">
      <c r="A719" s="31"/>
      <c r="B719" s="73"/>
      <c r="C719" s="73"/>
      <c r="D719" s="73"/>
      <c r="E719" s="31"/>
      <c r="F719" s="31"/>
      <c r="G719" s="332"/>
      <c r="H719" s="31"/>
      <c r="I719" s="31"/>
      <c r="J719" s="282"/>
      <c r="K719" s="289"/>
      <c r="L719" s="282"/>
      <c r="M719" s="52"/>
      <c r="N719" s="52"/>
      <c r="O719" s="52"/>
      <c r="P719" s="52"/>
      <c r="Q719" s="52"/>
      <c r="R719" s="31"/>
      <c r="S719" s="31"/>
      <c r="T719" s="31"/>
      <c r="U719" s="31"/>
      <c r="V719" s="31"/>
      <c r="W719" s="31"/>
    </row>
    <row r="720" spans="1:23" ht="13.5" customHeight="1">
      <c r="A720" s="31"/>
      <c r="B720" s="73"/>
      <c r="C720" s="73"/>
      <c r="D720" s="73"/>
      <c r="E720" s="31"/>
      <c r="F720" s="31"/>
      <c r="G720" s="332"/>
      <c r="H720" s="31"/>
      <c r="I720" s="31"/>
      <c r="J720" s="282"/>
      <c r="K720" s="289"/>
      <c r="L720" s="282"/>
      <c r="M720" s="52"/>
      <c r="N720" s="52"/>
      <c r="O720" s="52"/>
      <c r="P720" s="52"/>
      <c r="Q720" s="52"/>
      <c r="R720" s="31"/>
      <c r="S720" s="31"/>
      <c r="T720" s="31"/>
      <c r="U720" s="31"/>
      <c r="V720" s="31"/>
      <c r="W720" s="31"/>
    </row>
    <row r="721" spans="1:23" ht="13.5" customHeight="1">
      <c r="A721" s="31"/>
      <c r="B721" s="73"/>
      <c r="C721" s="73"/>
      <c r="D721" s="73"/>
      <c r="E721" s="31"/>
      <c r="F721" s="31"/>
      <c r="G721" s="332"/>
      <c r="H721" s="31"/>
      <c r="I721" s="31"/>
      <c r="J721" s="282"/>
      <c r="K721" s="289"/>
      <c r="L721" s="282"/>
      <c r="M721" s="52"/>
      <c r="N721" s="52"/>
      <c r="O721" s="52"/>
      <c r="P721" s="52"/>
      <c r="Q721" s="52"/>
      <c r="R721" s="31"/>
      <c r="S721" s="31"/>
      <c r="T721" s="31"/>
      <c r="U721" s="31"/>
      <c r="V721" s="31"/>
      <c r="W721" s="31"/>
    </row>
    <row r="722" spans="1:23" ht="13.5" customHeight="1">
      <c r="A722" s="31"/>
      <c r="B722" s="73"/>
      <c r="C722" s="73"/>
      <c r="D722" s="73"/>
      <c r="E722" s="31"/>
      <c r="F722" s="31"/>
      <c r="G722" s="332"/>
      <c r="H722" s="31"/>
      <c r="I722" s="31"/>
      <c r="J722" s="282"/>
      <c r="K722" s="289"/>
      <c r="L722" s="282"/>
      <c r="M722" s="52"/>
      <c r="N722" s="52"/>
      <c r="O722" s="52"/>
      <c r="P722" s="52"/>
      <c r="Q722" s="52"/>
      <c r="R722" s="31"/>
      <c r="S722" s="31"/>
      <c r="T722" s="31"/>
      <c r="U722" s="31"/>
      <c r="V722" s="31"/>
      <c r="W722" s="31"/>
    </row>
    <row r="723" spans="1:23" ht="13.5" customHeight="1">
      <c r="A723" s="31"/>
      <c r="B723" s="73"/>
      <c r="C723" s="73"/>
      <c r="D723" s="73"/>
      <c r="E723" s="31"/>
      <c r="F723" s="31"/>
      <c r="G723" s="332"/>
      <c r="H723" s="31"/>
      <c r="I723" s="31"/>
      <c r="J723" s="282"/>
      <c r="K723" s="289"/>
      <c r="L723" s="282"/>
      <c r="M723" s="52"/>
      <c r="N723" s="52"/>
      <c r="O723" s="52"/>
      <c r="P723" s="52"/>
      <c r="Q723" s="52"/>
      <c r="R723" s="31"/>
      <c r="S723" s="31"/>
      <c r="T723" s="31"/>
      <c r="U723" s="31"/>
      <c r="V723" s="31"/>
      <c r="W723" s="31"/>
    </row>
    <row r="724" spans="1:23" ht="13.5" customHeight="1">
      <c r="A724" s="31"/>
      <c r="B724" s="73"/>
      <c r="C724" s="73"/>
      <c r="D724" s="73"/>
      <c r="E724" s="31"/>
      <c r="F724" s="31"/>
      <c r="G724" s="332"/>
      <c r="H724" s="31"/>
      <c r="I724" s="31"/>
      <c r="J724" s="282"/>
      <c r="K724" s="289"/>
      <c r="L724" s="282"/>
      <c r="M724" s="52"/>
      <c r="N724" s="52"/>
      <c r="O724" s="52"/>
      <c r="P724" s="52"/>
      <c r="Q724" s="52"/>
      <c r="R724" s="31"/>
      <c r="S724" s="31"/>
      <c r="T724" s="31"/>
      <c r="U724" s="31"/>
      <c r="V724" s="31"/>
      <c r="W724" s="31"/>
    </row>
    <row r="725" spans="1:23" ht="13.5" customHeight="1">
      <c r="A725" s="31"/>
      <c r="B725" s="73"/>
      <c r="C725" s="73"/>
      <c r="D725" s="73"/>
      <c r="E725" s="31"/>
      <c r="F725" s="31"/>
      <c r="G725" s="332"/>
      <c r="H725" s="31"/>
      <c r="I725" s="31"/>
      <c r="J725" s="282"/>
      <c r="K725" s="289"/>
      <c r="L725" s="282"/>
      <c r="M725" s="52"/>
      <c r="N725" s="52"/>
      <c r="O725" s="52"/>
      <c r="P725" s="52"/>
      <c r="Q725" s="52"/>
      <c r="R725" s="31"/>
      <c r="S725" s="31"/>
      <c r="T725" s="31"/>
      <c r="U725" s="31"/>
      <c r="V725" s="31"/>
      <c r="W725" s="31"/>
    </row>
    <row r="726" spans="1:23" ht="13.5" customHeight="1">
      <c r="A726" s="31"/>
      <c r="B726" s="73"/>
      <c r="C726" s="73"/>
      <c r="D726" s="73"/>
      <c r="E726" s="31"/>
      <c r="F726" s="31"/>
      <c r="G726" s="332"/>
      <c r="H726" s="31"/>
      <c r="I726" s="31"/>
      <c r="J726" s="282"/>
      <c r="K726" s="289"/>
      <c r="L726" s="282"/>
      <c r="M726" s="52"/>
      <c r="N726" s="52"/>
      <c r="O726" s="52"/>
      <c r="P726" s="52"/>
      <c r="Q726" s="52"/>
      <c r="R726" s="31"/>
      <c r="S726" s="31"/>
      <c r="T726" s="31"/>
      <c r="U726" s="31"/>
      <c r="V726" s="31"/>
      <c r="W726" s="31"/>
    </row>
    <row r="727" spans="1:23" ht="13.5" customHeight="1">
      <c r="A727" s="31"/>
      <c r="B727" s="73"/>
      <c r="C727" s="73"/>
      <c r="D727" s="73"/>
      <c r="E727" s="31"/>
      <c r="F727" s="31"/>
      <c r="G727" s="332"/>
      <c r="H727" s="31"/>
      <c r="I727" s="31"/>
      <c r="J727" s="282"/>
      <c r="K727" s="289"/>
      <c r="L727" s="282"/>
      <c r="M727" s="52"/>
      <c r="N727" s="52"/>
      <c r="O727" s="52"/>
      <c r="P727" s="52"/>
      <c r="Q727" s="52"/>
      <c r="R727" s="31"/>
      <c r="S727" s="31"/>
      <c r="T727" s="31"/>
      <c r="U727" s="31"/>
      <c r="V727" s="31"/>
      <c r="W727" s="31"/>
    </row>
    <row r="728" spans="1:23" ht="13.5" customHeight="1">
      <c r="A728" s="31"/>
      <c r="B728" s="73"/>
      <c r="C728" s="73"/>
      <c r="D728" s="73"/>
      <c r="E728" s="31"/>
      <c r="F728" s="31"/>
      <c r="G728" s="332"/>
      <c r="H728" s="31"/>
      <c r="I728" s="31"/>
      <c r="J728" s="282"/>
      <c r="K728" s="289"/>
      <c r="L728" s="282"/>
      <c r="M728" s="52"/>
      <c r="N728" s="52"/>
      <c r="O728" s="52"/>
      <c r="P728" s="52"/>
      <c r="Q728" s="52"/>
      <c r="R728" s="31"/>
      <c r="S728" s="31"/>
      <c r="T728" s="31"/>
      <c r="U728" s="31"/>
      <c r="V728" s="31"/>
      <c r="W728" s="31"/>
    </row>
    <row r="729" spans="1:23" ht="13.5" customHeight="1">
      <c r="A729" s="31"/>
      <c r="B729" s="73"/>
      <c r="C729" s="73"/>
      <c r="D729" s="73"/>
      <c r="E729" s="31"/>
      <c r="F729" s="31"/>
      <c r="G729" s="332"/>
      <c r="H729" s="31"/>
      <c r="I729" s="31"/>
      <c r="J729" s="282"/>
      <c r="K729" s="289"/>
      <c r="L729" s="282"/>
      <c r="M729" s="52"/>
      <c r="N729" s="52"/>
      <c r="O729" s="52"/>
      <c r="P729" s="52"/>
      <c r="Q729" s="52"/>
      <c r="R729" s="31"/>
      <c r="S729" s="31"/>
      <c r="T729" s="31"/>
      <c r="U729" s="31"/>
      <c r="V729" s="31"/>
      <c r="W729" s="31"/>
    </row>
    <row r="730" spans="1:23" ht="13.5" customHeight="1">
      <c r="A730" s="31"/>
      <c r="B730" s="73"/>
      <c r="C730" s="73"/>
      <c r="D730" s="73"/>
      <c r="E730" s="31"/>
      <c r="F730" s="31"/>
      <c r="G730" s="332"/>
      <c r="H730" s="31"/>
      <c r="I730" s="31"/>
      <c r="J730" s="282"/>
      <c r="K730" s="289"/>
      <c r="L730" s="282"/>
      <c r="M730" s="52"/>
      <c r="N730" s="52"/>
      <c r="O730" s="52"/>
      <c r="P730" s="52"/>
      <c r="Q730" s="52"/>
      <c r="R730" s="31"/>
      <c r="S730" s="31"/>
      <c r="T730" s="31"/>
      <c r="U730" s="31"/>
      <c r="V730" s="31"/>
      <c r="W730" s="31"/>
    </row>
    <row r="731" spans="1:23" ht="13.5" customHeight="1">
      <c r="A731" s="31"/>
      <c r="B731" s="73"/>
      <c r="C731" s="73"/>
      <c r="D731" s="73"/>
      <c r="E731" s="31"/>
      <c r="F731" s="31"/>
      <c r="G731" s="332"/>
      <c r="H731" s="31"/>
      <c r="I731" s="31"/>
      <c r="J731" s="282"/>
      <c r="K731" s="289"/>
      <c r="L731" s="282"/>
      <c r="M731" s="52"/>
      <c r="N731" s="52"/>
      <c r="O731" s="52"/>
      <c r="P731" s="52"/>
      <c r="Q731" s="52"/>
      <c r="R731" s="31"/>
      <c r="S731" s="31"/>
      <c r="T731" s="31"/>
      <c r="U731" s="31"/>
      <c r="V731" s="31"/>
      <c r="W731" s="31"/>
    </row>
    <row r="732" spans="1:23" ht="13.5" customHeight="1">
      <c r="A732" s="31"/>
      <c r="B732" s="73"/>
      <c r="C732" s="73"/>
      <c r="D732" s="73"/>
      <c r="E732" s="31"/>
      <c r="F732" s="31"/>
      <c r="G732" s="332"/>
      <c r="H732" s="31"/>
      <c r="I732" s="31"/>
      <c r="J732" s="282"/>
      <c r="K732" s="289"/>
      <c r="L732" s="282"/>
      <c r="M732" s="52"/>
      <c r="N732" s="52"/>
      <c r="O732" s="52"/>
      <c r="P732" s="52"/>
      <c r="Q732" s="52"/>
      <c r="R732" s="31"/>
      <c r="S732" s="31"/>
      <c r="T732" s="31"/>
      <c r="U732" s="31"/>
      <c r="V732" s="31"/>
      <c r="W732" s="31"/>
    </row>
    <row r="733" spans="1:23" ht="13.5" customHeight="1">
      <c r="A733" s="31"/>
      <c r="B733" s="73"/>
      <c r="C733" s="73"/>
      <c r="D733" s="73"/>
      <c r="E733" s="31"/>
      <c r="F733" s="31"/>
      <c r="G733" s="332"/>
      <c r="H733" s="31"/>
      <c r="I733" s="31"/>
      <c r="J733" s="282"/>
      <c r="K733" s="289"/>
      <c r="L733" s="282"/>
      <c r="M733" s="52"/>
      <c r="N733" s="52"/>
      <c r="O733" s="52"/>
      <c r="P733" s="52"/>
      <c r="Q733" s="52"/>
      <c r="R733" s="31"/>
      <c r="S733" s="31"/>
      <c r="T733" s="31"/>
      <c r="U733" s="31"/>
      <c r="V733" s="31"/>
      <c r="W733" s="31"/>
    </row>
    <row r="734" spans="1:23" ht="13.5" customHeight="1">
      <c r="A734" s="31"/>
      <c r="B734" s="73"/>
      <c r="C734" s="73"/>
      <c r="D734" s="73"/>
      <c r="E734" s="31"/>
      <c r="F734" s="31"/>
      <c r="G734" s="332"/>
      <c r="H734" s="31"/>
      <c r="I734" s="31"/>
      <c r="J734" s="282"/>
      <c r="K734" s="289"/>
      <c r="L734" s="282"/>
      <c r="M734" s="52"/>
      <c r="N734" s="52"/>
      <c r="O734" s="52"/>
      <c r="P734" s="52"/>
      <c r="Q734" s="52"/>
      <c r="R734" s="31"/>
      <c r="S734" s="31"/>
      <c r="T734" s="31"/>
      <c r="U734" s="31"/>
      <c r="V734" s="31"/>
      <c r="W734" s="31"/>
    </row>
    <row r="735" spans="1:23" ht="13.5" customHeight="1">
      <c r="A735" s="31"/>
      <c r="B735" s="73"/>
      <c r="C735" s="73"/>
      <c r="D735" s="73"/>
      <c r="E735" s="31"/>
      <c r="F735" s="31"/>
      <c r="G735" s="332"/>
      <c r="H735" s="31"/>
      <c r="I735" s="31"/>
      <c r="J735" s="282"/>
      <c r="K735" s="289"/>
      <c r="L735" s="282"/>
      <c r="M735" s="52"/>
      <c r="N735" s="52"/>
      <c r="O735" s="52"/>
      <c r="P735" s="52"/>
      <c r="Q735" s="52"/>
      <c r="R735" s="31"/>
      <c r="S735" s="31"/>
      <c r="T735" s="31"/>
      <c r="U735" s="31"/>
      <c r="V735" s="31"/>
      <c r="W735" s="31"/>
    </row>
    <row r="736" spans="1:23" ht="13.5" customHeight="1">
      <c r="A736" s="31"/>
      <c r="B736" s="73"/>
      <c r="C736" s="73"/>
      <c r="D736" s="73"/>
      <c r="E736" s="31"/>
      <c r="F736" s="31"/>
      <c r="G736" s="332"/>
      <c r="H736" s="31"/>
      <c r="I736" s="31"/>
      <c r="J736" s="282"/>
      <c r="K736" s="289"/>
      <c r="L736" s="282"/>
      <c r="M736" s="52"/>
      <c r="N736" s="52"/>
      <c r="O736" s="52"/>
      <c r="P736" s="52"/>
      <c r="Q736" s="52"/>
      <c r="R736" s="31"/>
      <c r="S736" s="31"/>
      <c r="T736" s="31"/>
      <c r="U736" s="31"/>
      <c r="V736" s="31"/>
      <c r="W736" s="31"/>
    </row>
    <row r="737" spans="1:23" ht="13.5" customHeight="1">
      <c r="A737" s="31"/>
      <c r="B737" s="73"/>
      <c r="C737" s="73"/>
      <c r="D737" s="73"/>
      <c r="E737" s="31"/>
      <c r="F737" s="31"/>
      <c r="G737" s="332"/>
      <c r="H737" s="31"/>
      <c r="I737" s="31"/>
      <c r="J737" s="282"/>
      <c r="K737" s="289"/>
      <c r="L737" s="282"/>
      <c r="M737" s="52"/>
      <c r="N737" s="52"/>
      <c r="O737" s="52"/>
      <c r="P737" s="52"/>
      <c r="Q737" s="52"/>
      <c r="R737" s="31"/>
      <c r="S737" s="31"/>
      <c r="T737" s="31"/>
      <c r="U737" s="31"/>
      <c r="V737" s="31"/>
      <c r="W737" s="31"/>
    </row>
    <row r="738" spans="1:23" ht="13.5" customHeight="1">
      <c r="A738" s="31"/>
      <c r="B738" s="73"/>
      <c r="C738" s="73"/>
      <c r="D738" s="73"/>
      <c r="E738" s="31"/>
      <c r="F738" s="31"/>
      <c r="G738" s="332"/>
      <c r="H738" s="31"/>
      <c r="I738" s="31"/>
      <c r="J738" s="282"/>
      <c r="K738" s="289"/>
      <c r="L738" s="282"/>
      <c r="M738" s="52"/>
      <c r="N738" s="52"/>
      <c r="O738" s="52"/>
      <c r="P738" s="52"/>
      <c r="Q738" s="52"/>
      <c r="R738" s="31"/>
      <c r="S738" s="31"/>
      <c r="T738" s="31"/>
      <c r="U738" s="31"/>
      <c r="V738" s="31"/>
      <c r="W738" s="31"/>
    </row>
    <row r="739" spans="1:23" ht="13.5" customHeight="1">
      <c r="A739" s="31"/>
      <c r="B739" s="73"/>
      <c r="C739" s="73"/>
      <c r="D739" s="73"/>
      <c r="E739" s="31"/>
      <c r="F739" s="31"/>
      <c r="G739" s="332"/>
      <c r="H739" s="31"/>
      <c r="I739" s="31"/>
      <c r="J739" s="282"/>
      <c r="K739" s="289"/>
      <c r="L739" s="282"/>
      <c r="M739" s="52"/>
      <c r="N739" s="52"/>
      <c r="O739" s="52"/>
      <c r="P739" s="52"/>
      <c r="Q739" s="52"/>
      <c r="R739" s="31"/>
      <c r="S739" s="31"/>
      <c r="T739" s="31"/>
      <c r="U739" s="31"/>
      <c r="V739" s="31"/>
      <c r="W739" s="31"/>
    </row>
    <row r="740" spans="1:23" ht="13.5" customHeight="1">
      <c r="A740" s="31"/>
      <c r="B740" s="73"/>
      <c r="C740" s="73"/>
      <c r="D740" s="73"/>
      <c r="E740" s="31"/>
      <c r="F740" s="31"/>
      <c r="G740" s="332"/>
      <c r="H740" s="31"/>
      <c r="I740" s="31"/>
      <c r="J740" s="282"/>
      <c r="K740" s="289"/>
      <c r="L740" s="282"/>
      <c r="M740" s="52"/>
      <c r="N740" s="52"/>
      <c r="O740" s="52"/>
      <c r="P740" s="52"/>
      <c r="Q740" s="52"/>
      <c r="R740" s="31"/>
      <c r="S740" s="31"/>
      <c r="T740" s="31"/>
      <c r="U740" s="31"/>
      <c r="V740" s="31"/>
      <c r="W740" s="31"/>
    </row>
    <row r="741" spans="1:23" ht="13.5" customHeight="1">
      <c r="A741" s="31"/>
      <c r="B741" s="73"/>
      <c r="C741" s="73"/>
      <c r="D741" s="73"/>
      <c r="E741" s="31"/>
      <c r="F741" s="31"/>
      <c r="G741" s="332"/>
      <c r="H741" s="31"/>
      <c r="I741" s="31"/>
      <c r="J741" s="282"/>
      <c r="K741" s="289"/>
      <c r="L741" s="282"/>
      <c r="M741" s="52"/>
      <c r="N741" s="52"/>
      <c r="O741" s="52"/>
      <c r="P741" s="52"/>
      <c r="Q741" s="52"/>
      <c r="R741" s="31"/>
      <c r="S741" s="31"/>
      <c r="T741" s="31"/>
      <c r="U741" s="31"/>
      <c r="V741" s="31"/>
      <c r="W741" s="31"/>
    </row>
    <row r="742" spans="1:23" ht="13.5" customHeight="1">
      <c r="A742" s="31"/>
      <c r="B742" s="73"/>
      <c r="C742" s="73"/>
      <c r="D742" s="73"/>
      <c r="E742" s="31"/>
      <c r="F742" s="31"/>
      <c r="G742" s="332"/>
      <c r="H742" s="31"/>
      <c r="I742" s="31"/>
      <c r="J742" s="282"/>
      <c r="K742" s="289"/>
      <c r="L742" s="282"/>
      <c r="M742" s="52"/>
      <c r="N742" s="52"/>
      <c r="O742" s="52"/>
      <c r="P742" s="52"/>
      <c r="Q742" s="52"/>
      <c r="R742" s="31"/>
      <c r="S742" s="31"/>
      <c r="T742" s="31"/>
      <c r="U742" s="31"/>
      <c r="V742" s="31"/>
      <c r="W742" s="31"/>
    </row>
    <row r="743" spans="1:23" ht="13.5" customHeight="1">
      <c r="A743" s="31"/>
      <c r="B743" s="73"/>
      <c r="C743" s="73"/>
      <c r="D743" s="73"/>
      <c r="E743" s="31"/>
      <c r="F743" s="31"/>
      <c r="G743" s="332"/>
      <c r="H743" s="31"/>
      <c r="I743" s="31"/>
      <c r="J743" s="282"/>
      <c r="K743" s="289"/>
      <c r="L743" s="282"/>
      <c r="M743" s="52"/>
      <c r="N743" s="52"/>
      <c r="O743" s="52"/>
      <c r="P743" s="52"/>
      <c r="Q743" s="52"/>
      <c r="R743" s="31"/>
      <c r="S743" s="31"/>
      <c r="T743" s="31"/>
      <c r="U743" s="31"/>
      <c r="V743" s="31"/>
      <c r="W743" s="31"/>
    </row>
    <row r="744" spans="1:23" ht="13.5" customHeight="1">
      <c r="A744" s="31"/>
      <c r="B744" s="73"/>
      <c r="C744" s="73"/>
      <c r="D744" s="73"/>
      <c r="E744" s="31"/>
      <c r="F744" s="31"/>
      <c r="G744" s="332"/>
      <c r="H744" s="31"/>
      <c r="I744" s="31"/>
      <c r="J744" s="282"/>
      <c r="K744" s="289"/>
      <c r="L744" s="282"/>
      <c r="M744" s="52"/>
      <c r="N744" s="52"/>
      <c r="O744" s="52"/>
      <c r="P744" s="52"/>
      <c r="Q744" s="52"/>
      <c r="R744" s="31"/>
      <c r="S744" s="31"/>
      <c r="T744" s="31"/>
      <c r="U744" s="31"/>
      <c r="V744" s="31"/>
      <c r="W744" s="31"/>
    </row>
    <row r="745" spans="1:23" ht="13.5" customHeight="1">
      <c r="A745" s="31"/>
      <c r="B745" s="73"/>
      <c r="C745" s="73"/>
      <c r="D745" s="73"/>
      <c r="E745" s="31"/>
      <c r="F745" s="31"/>
      <c r="G745" s="332"/>
      <c r="H745" s="31"/>
      <c r="I745" s="31"/>
      <c r="J745" s="282"/>
      <c r="K745" s="289"/>
      <c r="L745" s="282"/>
      <c r="M745" s="52"/>
      <c r="N745" s="52"/>
      <c r="O745" s="52"/>
      <c r="P745" s="52"/>
      <c r="Q745" s="52"/>
      <c r="R745" s="31"/>
      <c r="S745" s="31"/>
      <c r="T745" s="31"/>
      <c r="U745" s="31"/>
      <c r="V745" s="31"/>
      <c r="W745" s="31"/>
    </row>
    <row r="746" spans="1:23" ht="13.5" customHeight="1">
      <c r="A746" s="31"/>
      <c r="B746" s="73"/>
      <c r="C746" s="73"/>
      <c r="D746" s="73"/>
      <c r="E746" s="31"/>
      <c r="F746" s="31"/>
      <c r="G746" s="332"/>
      <c r="H746" s="31"/>
      <c r="I746" s="31"/>
      <c r="J746" s="282"/>
      <c r="K746" s="289"/>
      <c r="L746" s="282"/>
      <c r="M746" s="52"/>
      <c r="N746" s="52"/>
      <c r="O746" s="52"/>
      <c r="P746" s="52"/>
      <c r="Q746" s="52"/>
      <c r="R746" s="31"/>
      <c r="S746" s="31"/>
      <c r="T746" s="31"/>
      <c r="U746" s="31"/>
      <c r="V746" s="31"/>
      <c r="W746" s="31"/>
    </row>
    <row r="747" spans="1:23" ht="13.5" customHeight="1">
      <c r="A747" s="31"/>
      <c r="B747" s="73"/>
      <c r="C747" s="73"/>
      <c r="D747" s="73"/>
      <c r="E747" s="31"/>
      <c r="F747" s="31"/>
      <c r="G747" s="332"/>
      <c r="H747" s="31"/>
      <c r="I747" s="31"/>
      <c r="J747" s="282"/>
      <c r="K747" s="289"/>
      <c r="L747" s="282"/>
      <c r="M747" s="52"/>
      <c r="N747" s="52"/>
      <c r="O747" s="52"/>
      <c r="P747" s="52"/>
      <c r="Q747" s="52"/>
      <c r="R747" s="31"/>
      <c r="S747" s="31"/>
      <c r="T747" s="31"/>
      <c r="U747" s="31"/>
      <c r="V747" s="31"/>
      <c r="W747" s="31"/>
    </row>
    <row r="748" spans="1:23" ht="13.5" customHeight="1">
      <c r="A748" s="31"/>
      <c r="B748" s="73"/>
      <c r="C748" s="73"/>
      <c r="D748" s="73"/>
      <c r="E748" s="31"/>
      <c r="F748" s="31"/>
      <c r="G748" s="332"/>
      <c r="H748" s="31"/>
      <c r="I748" s="31"/>
      <c r="J748" s="282"/>
      <c r="K748" s="289"/>
      <c r="L748" s="282"/>
      <c r="M748" s="52"/>
      <c r="N748" s="52"/>
      <c r="O748" s="52"/>
      <c r="P748" s="52"/>
      <c r="Q748" s="52"/>
      <c r="R748" s="31"/>
      <c r="S748" s="31"/>
      <c r="T748" s="31"/>
      <c r="U748" s="31"/>
      <c r="V748" s="31"/>
      <c r="W748" s="31"/>
    </row>
    <row r="749" spans="1:23" ht="13.5" customHeight="1">
      <c r="A749" s="31"/>
      <c r="B749" s="73"/>
      <c r="C749" s="73"/>
      <c r="D749" s="73"/>
      <c r="E749" s="31"/>
      <c r="F749" s="31"/>
      <c r="G749" s="332"/>
      <c r="H749" s="31"/>
      <c r="I749" s="31"/>
      <c r="J749" s="282"/>
      <c r="K749" s="289"/>
      <c r="L749" s="282"/>
      <c r="M749" s="52"/>
      <c r="N749" s="52"/>
      <c r="O749" s="52"/>
      <c r="P749" s="52"/>
      <c r="Q749" s="52"/>
      <c r="R749" s="31"/>
      <c r="S749" s="31"/>
      <c r="T749" s="31"/>
      <c r="U749" s="31"/>
      <c r="V749" s="31"/>
      <c r="W749" s="31"/>
    </row>
    <row r="750" spans="1:23" ht="13.5" customHeight="1">
      <c r="A750" s="31"/>
      <c r="B750" s="73"/>
      <c r="C750" s="73"/>
      <c r="D750" s="73"/>
      <c r="E750" s="31"/>
      <c r="F750" s="31"/>
      <c r="G750" s="332"/>
      <c r="H750" s="31"/>
      <c r="I750" s="31"/>
      <c r="J750" s="282"/>
      <c r="K750" s="289"/>
      <c r="L750" s="282"/>
      <c r="M750" s="52"/>
      <c r="N750" s="52"/>
      <c r="O750" s="52"/>
      <c r="P750" s="52"/>
      <c r="Q750" s="52"/>
      <c r="R750" s="31"/>
      <c r="S750" s="31"/>
      <c r="T750" s="31"/>
      <c r="U750" s="31"/>
      <c r="V750" s="31"/>
      <c r="W750" s="31"/>
    </row>
    <row r="751" spans="1:23" ht="13.5" customHeight="1">
      <c r="A751" s="31"/>
      <c r="B751" s="73"/>
      <c r="C751" s="73"/>
      <c r="D751" s="73"/>
      <c r="E751" s="31"/>
      <c r="F751" s="31"/>
      <c r="G751" s="332"/>
      <c r="H751" s="31"/>
      <c r="I751" s="31"/>
      <c r="J751" s="282"/>
      <c r="K751" s="289"/>
      <c r="L751" s="282"/>
      <c r="M751" s="52"/>
      <c r="N751" s="52"/>
      <c r="O751" s="52"/>
      <c r="P751" s="52"/>
      <c r="Q751" s="52"/>
      <c r="R751" s="31"/>
      <c r="S751" s="31"/>
      <c r="T751" s="31"/>
      <c r="U751" s="31"/>
      <c r="V751" s="31"/>
      <c r="W751" s="31"/>
    </row>
    <row r="752" spans="1:23" ht="13.5" customHeight="1">
      <c r="A752" s="31"/>
      <c r="B752" s="73"/>
      <c r="C752" s="73"/>
      <c r="D752" s="73"/>
      <c r="E752" s="31"/>
      <c r="F752" s="31"/>
      <c r="G752" s="332"/>
      <c r="H752" s="31"/>
      <c r="I752" s="31"/>
      <c r="J752" s="282"/>
      <c r="K752" s="289"/>
      <c r="L752" s="282"/>
      <c r="M752" s="52"/>
      <c r="N752" s="52"/>
      <c r="O752" s="52"/>
      <c r="P752" s="52"/>
      <c r="Q752" s="52"/>
      <c r="R752" s="31"/>
      <c r="S752" s="31"/>
      <c r="T752" s="31"/>
      <c r="U752" s="31"/>
      <c r="V752" s="31"/>
      <c r="W752" s="31"/>
    </row>
    <row r="753" spans="1:23" ht="13.5" customHeight="1">
      <c r="A753" s="31"/>
      <c r="B753" s="73"/>
      <c r="C753" s="73"/>
      <c r="D753" s="73"/>
      <c r="E753" s="31"/>
      <c r="F753" s="31"/>
      <c r="G753" s="332"/>
      <c r="H753" s="31"/>
      <c r="I753" s="31"/>
      <c r="J753" s="282"/>
      <c r="K753" s="289"/>
      <c r="L753" s="282"/>
      <c r="M753" s="52"/>
      <c r="N753" s="52"/>
      <c r="O753" s="52"/>
      <c r="P753" s="52"/>
      <c r="Q753" s="52"/>
      <c r="R753" s="31"/>
      <c r="S753" s="31"/>
      <c r="T753" s="31"/>
      <c r="U753" s="31"/>
      <c r="V753" s="31"/>
      <c r="W753" s="31"/>
    </row>
    <row r="754" spans="1:23" ht="13.5" customHeight="1">
      <c r="A754" s="31"/>
      <c r="B754" s="73"/>
      <c r="C754" s="73"/>
      <c r="D754" s="73"/>
      <c r="E754" s="31"/>
      <c r="F754" s="31"/>
      <c r="G754" s="332"/>
      <c r="H754" s="31"/>
      <c r="I754" s="31"/>
      <c r="J754" s="282"/>
      <c r="K754" s="289"/>
      <c r="L754" s="282"/>
      <c r="M754" s="52"/>
      <c r="N754" s="52"/>
      <c r="O754" s="52"/>
      <c r="P754" s="52"/>
      <c r="Q754" s="52"/>
      <c r="R754" s="31"/>
      <c r="S754" s="31"/>
      <c r="T754" s="31"/>
      <c r="U754" s="31"/>
      <c r="V754" s="31"/>
      <c r="W754" s="31"/>
    </row>
    <row r="755" spans="1:23" ht="13.5" customHeight="1">
      <c r="A755" s="31"/>
      <c r="B755" s="73"/>
      <c r="C755" s="73"/>
      <c r="D755" s="73"/>
      <c r="E755" s="31"/>
      <c r="F755" s="31"/>
      <c r="G755" s="332"/>
      <c r="H755" s="31"/>
      <c r="I755" s="31"/>
      <c r="J755" s="282"/>
      <c r="K755" s="289"/>
      <c r="L755" s="282"/>
      <c r="M755" s="52"/>
      <c r="N755" s="52"/>
      <c r="O755" s="52"/>
      <c r="P755" s="52"/>
      <c r="Q755" s="52"/>
      <c r="R755" s="31"/>
      <c r="S755" s="31"/>
      <c r="T755" s="31"/>
      <c r="U755" s="31"/>
      <c r="V755" s="31"/>
      <c r="W755" s="31"/>
    </row>
    <row r="756" spans="1:23" ht="13.5" customHeight="1">
      <c r="A756" s="31"/>
      <c r="B756" s="73"/>
      <c r="C756" s="73"/>
      <c r="D756" s="73"/>
      <c r="E756" s="31"/>
      <c r="F756" s="31"/>
      <c r="G756" s="332"/>
      <c r="H756" s="31"/>
      <c r="I756" s="31"/>
      <c r="J756" s="282"/>
      <c r="K756" s="289"/>
      <c r="L756" s="282"/>
      <c r="M756" s="52"/>
      <c r="N756" s="52"/>
      <c r="O756" s="52"/>
      <c r="P756" s="52"/>
      <c r="Q756" s="52"/>
      <c r="R756" s="31"/>
      <c r="S756" s="31"/>
      <c r="T756" s="31"/>
      <c r="U756" s="31"/>
      <c r="V756" s="31"/>
      <c r="W756" s="31"/>
    </row>
    <row r="757" spans="1:23" ht="13.5" customHeight="1">
      <c r="A757" s="31"/>
      <c r="B757" s="73"/>
      <c r="C757" s="73"/>
      <c r="D757" s="73"/>
      <c r="E757" s="31"/>
      <c r="F757" s="31"/>
      <c r="G757" s="332"/>
      <c r="H757" s="31"/>
      <c r="I757" s="31"/>
      <c r="J757" s="282"/>
      <c r="K757" s="289"/>
      <c r="L757" s="282"/>
      <c r="M757" s="52"/>
      <c r="N757" s="52"/>
      <c r="O757" s="52"/>
      <c r="P757" s="52"/>
      <c r="Q757" s="52"/>
      <c r="R757" s="31"/>
      <c r="S757" s="31"/>
      <c r="T757" s="31"/>
      <c r="U757" s="31"/>
      <c r="V757" s="31"/>
      <c r="W757" s="31"/>
    </row>
    <row r="758" spans="1:23" ht="13.5" customHeight="1">
      <c r="A758" s="31"/>
      <c r="B758" s="73"/>
      <c r="C758" s="73"/>
      <c r="D758" s="73"/>
      <c r="E758" s="31"/>
      <c r="F758" s="31"/>
      <c r="G758" s="332"/>
      <c r="H758" s="31"/>
      <c r="I758" s="31"/>
      <c r="J758" s="282"/>
      <c r="K758" s="289"/>
      <c r="L758" s="282"/>
      <c r="M758" s="52"/>
      <c r="N758" s="52"/>
      <c r="O758" s="52"/>
      <c r="P758" s="52"/>
      <c r="Q758" s="52"/>
      <c r="R758" s="31"/>
      <c r="S758" s="31"/>
      <c r="T758" s="31"/>
      <c r="U758" s="31"/>
      <c r="V758" s="31"/>
      <c r="W758" s="31"/>
    </row>
    <row r="759" spans="1:23" ht="13.5" customHeight="1">
      <c r="A759" s="31"/>
      <c r="B759" s="73"/>
      <c r="C759" s="73"/>
      <c r="D759" s="73"/>
      <c r="E759" s="31"/>
      <c r="F759" s="31"/>
      <c r="G759" s="332"/>
      <c r="H759" s="31"/>
      <c r="I759" s="31"/>
      <c r="J759" s="282"/>
      <c r="K759" s="289"/>
      <c r="L759" s="282"/>
      <c r="M759" s="52"/>
      <c r="N759" s="52"/>
      <c r="O759" s="52"/>
      <c r="P759" s="52"/>
      <c r="Q759" s="52"/>
      <c r="R759" s="31"/>
      <c r="S759" s="31"/>
      <c r="T759" s="31"/>
      <c r="U759" s="31"/>
      <c r="V759" s="31"/>
      <c r="W759" s="31"/>
    </row>
    <row r="760" spans="1:23" ht="13.5" customHeight="1">
      <c r="A760" s="31"/>
      <c r="B760" s="73"/>
      <c r="C760" s="73"/>
      <c r="D760" s="73"/>
      <c r="E760" s="31"/>
      <c r="F760" s="31"/>
      <c r="G760" s="332"/>
      <c r="H760" s="31"/>
      <c r="I760" s="31"/>
      <c r="J760" s="282"/>
      <c r="K760" s="289"/>
      <c r="L760" s="282"/>
      <c r="M760" s="52"/>
      <c r="N760" s="52"/>
      <c r="O760" s="52"/>
      <c r="P760" s="52"/>
      <c r="Q760" s="52"/>
      <c r="R760" s="31"/>
      <c r="S760" s="31"/>
      <c r="T760" s="31"/>
      <c r="U760" s="31"/>
      <c r="V760" s="31"/>
      <c r="W760" s="31"/>
    </row>
    <row r="761" spans="1:23" ht="13.5" customHeight="1">
      <c r="A761" s="31"/>
      <c r="B761" s="73"/>
      <c r="C761" s="73"/>
      <c r="D761" s="73"/>
      <c r="E761" s="31"/>
      <c r="F761" s="31"/>
      <c r="G761" s="332"/>
      <c r="H761" s="31"/>
      <c r="I761" s="31"/>
      <c r="J761" s="282"/>
      <c r="K761" s="289"/>
      <c r="L761" s="282"/>
      <c r="M761" s="52"/>
      <c r="N761" s="52"/>
      <c r="O761" s="52"/>
      <c r="P761" s="52"/>
      <c r="Q761" s="52"/>
      <c r="R761" s="31"/>
      <c r="S761" s="31"/>
      <c r="T761" s="31"/>
      <c r="U761" s="31"/>
      <c r="V761" s="31"/>
      <c r="W761" s="31"/>
    </row>
    <row r="762" spans="1:23" ht="13.5" customHeight="1">
      <c r="A762" s="31"/>
      <c r="B762" s="73"/>
      <c r="C762" s="73"/>
      <c r="D762" s="73"/>
      <c r="E762" s="31"/>
      <c r="F762" s="31"/>
      <c r="G762" s="332"/>
      <c r="H762" s="31"/>
      <c r="I762" s="31"/>
      <c r="J762" s="282"/>
      <c r="K762" s="289"/>
      <c r="L762" s="282"/>
      <c r="M762" s="52"/>
      <c r="N762" s="52"/>
      <c r="O762" s="52"/>
      <c r="P762" s="52"/>
      <c r="Q762" s="52"/>
      <c r="R762" s="31"/>
      <c r="S762" s="31"/>
      <c r="T762" s="31"/>
      <c r="U762" s="31"/>
      <c r="V762" s="31"/>
      <c r="W762" s="31"/>
    </row>
    <row r="763" spans="1:23" ht="13.5" customHeight="1">
      <c r="A763" s="31"/>
      <c r="B763" s="73"/>
      <c r="C763" s="73"/>
      <c r="D763" s="73"/>
      <c r="E763" s="31"/>
      <c r="F763" s="31"/>
      <c r="G763" s="332"/>
      <c r="H763" s="31"/>
      <c r="I763" s="31"/>
      <c r="J763" s="282"/>
      <c r="K763" s="289"/>
      <c r="L763" s="282"/>
      <c r="M763" s="52"/>
      <c r="N763" s="52"/>
      <c r="O763" s="52"/>
      <c r="P763" s="52"/>
      <c r="Q763" s="52"/>
      <c r="R763" s="31"/>
      <c r="S763" s="31"/>
      <c r="T763" s="31"/>
      <c r="U763" s="31"/>
      <c r="V763" s="31"/>
      <c r="W763" s="31"/>
    </row>
    <row r="764" spans="1:23" ht="13.5" customHeight="1">
      <c r="A764" s="31"/>
      <c r="B764" s="73"/>
      <c r="C764" s="73"/>
      <c r="D764" s="73"/>
      <c r="E764" s="31"/>
      <c r="F764" s="31"/>
      <c r="G764" s="332"/>
      <c r="H764" s="31"/>
      <c r="I764" s="31"/>
      <c r="J764" s="282"/>
      <c r="K764" s="289"/>
      <c r="L764" s="282"/>
      <c r="M764" s="52"/>
      <c r="N764" s="52"/>
      <c r="O764" s="52"/>
      <c r="P764" s="52"/>
      <c r="Q764" s="52"/>
      <c r="R764" s="31"/>
      <c r="S764" s="31"/>
      <c r="T764" s="31"/>
      <c r="U764" s="31"/>
      <c r="V764" s="31"/>
      <c r="W764" s="31"/>
    </row>
    <row r="765" spans="1:23" ht="13.5" customHeight="1">
      <c r="A765" s="31"/>
      <c r="B765" s="73"/>
      <c r="C765" s="73"/>
      <c r="D765" s="73"/>
      <c r="E765" s="31"/>
      <c r="F765" s="31"/>
      <c r="G765" s="332"/>
      <c r="H765" s="31"/>
      <c r="I765" s="31"/>
      <c r="J765" s="282"/>
      <c r="K765" s="289"/>
      <c r="L765" s="282"/>
      <c r="M765" s="52"/>
      <c r="N765" s="52"/>
      <c r="O765" s="52"/>
      <c r="P765" s="52"/>
      <c r="Q765" s="52"/>
      <c r="R765" s="31"/>
      <c r="S765" s="31"/>
      <c r="T765" s="31"/>
      <c r="U765" s="31"/>
      <c r="V765" s="31"/>
      <c r="W765" s="31"/>
    </row>
    <row r="766" spans="1:23" ht="13.5" customHeight="1">
      <c r="A766" s="31"/>
      <c r="B766" s="73"/>
      <c r="C766" s="73"/>
      <c r="D766" s="73"/>
      <c r="E766" s="31"/>
      <c r="F766" s="31"/>
      <c r="G766" s="332"/>
      <c r="H766" s="31"/>
      <c r="I766" s="31"/>
      <c r="J766" s="282"/>
      <c r="K766" s="289"/>
      <c r="L766" s="282"/>
      <c r="M766" s="52"/>
      <c r="N766" s="52"/>
      <c r="O766" s="52"/>
      <c r="P766" s="52"/>
      <c r="Q766" s="52"/>
      <c r="R766" s="31"/>
      <c r="S766" s="31"/>
      <c r="T766" s="31"/>
      <c r="U766" s="31"/>
      <c r="V766" s="31"/>
      <c r="W766" s="31"/>
    </row>
    <row r="767" spans="1:23" ht="13.5" customHeight="1">
      <c r="A767" s="31"/>
      <c r="B767" s="73"/>
      <c r="C767" s="73"/>
      <c r="D767" s="73"/>
      <c r="E767" s="31"/>
      <c r="F767" s="31"/>
      <c r="G767" s="332"/>
      <c r="H767" s="31"/>
      <c r="I767" s="31"/>
      <c r="J767" s="282"/>
      <c r="K767" s="289"/>
      <c r="L767" s="282"/>
      <c r="M767" s="52"/>
      <c r="N767" s="52"/>
      <c r="O767" s="52"/>
      <c r="P767" s="52"/>
      <c r="Q767" s="52"/>
      <c r="R767" s="31"/>
      <c r="S767" s="31"/>
      <c r="T767" s="31"/>
      <c r="U767" s="31"/>
      <c r="V767" s="31"/>
      <c r="W767" s="31"/>
    </row>
    <row r="768" spans="1:23" ht="13.5" customHeight="1">
      <c r="A768" s="31"/>
      <c r="B768" s="73"/>
      <c r="C768" s="73"/>
      <c r="D768" s="73"/>
      <c r="E768" s="31"/>
      <c r="F768" s="31"/>
      <c r="G768" s="332"/>
      <c r="H768" s="31"/>
      <c r="I768" s="31"/>
      <c r="J768" s="282"/>
      <c r="K768" s="289"/>
      <c r="L768" s="282"/>
      <c r="M768" s="52"/>
      <c r="N768" s="52"/>
      <c r="O768" s="52"/>
      <c r="P768" s="52"/>
      <c r="Q768" s="52"/>
      <c r="R768" s="31"/>
      <c r="S768" s="31"/>
      <c r="T768" s="31"/>
      <c r="U768" s="31"/>
      <c r="V768" s="31"/>
      <c r="W768" s="31"/>
    </row>
    <row r="769" spans="1:23" ht="13.5" customHeight="1">
      <c r="A769" s="31"/>
      <c r="B769" s="73"/>
      <c r="C769" s="73"/>
      <c r="D769" s="73"/>
      <c r="E769" s="31"/>
      <c r="F769" s="31"/>
      <c r="G769" s="332"/>
      <c r="H769" s="31"/>
      <c r="I769" s="31"/>
      <c r="J769" s="282"/>
      <c r="K769" s="289"/>
      <c r="L769" s="282"/>
      <c r="M769" s="52"/>
      <c r="N769" s="52"/>
      <c r="O769" s="52"/>
      <c r="P769" s="52"/>
      <c r="Q769" s="52"/>
      <c r="R769" s="31"/>
      <c r="S769" s="31"/>
      <c r="T769" s="31"/>
      <c r="U769" s="31"/>
      <c r="V769" s="31"/>
      <c r="W769" s="31"/>
    </row>
    <row r="770" spans="1:23" ht="13.5" customHeight="1">
      <c r="A770" s="31"/>
      <c r="B770" s="73"/>
      <c r="C770" s="73"/>
      <c r="D770" s="73"/>
      <c r="E770" s="31"/>
      <c r="F770" s="31"/>
      <c r="G770" s="332"/>
      <c r="H770" s="31"/>
      <c r="I770" s="31"/>
      <c r="J770" s="282"/>
      <c r="K770" s="289"/>
      <c r="L770" s="282"/>
      <c r="M770" s="52"/>
      <c r="N770" s="52"/>
      <c r="O770" s="52"/>
      <c r="P770" s="52"/>
      <c r="Q770" s="52"/>
      <c r="R770" s="31"/>
      <c r="S770" s="31"/>
      <c r="T770" s="31"/>
      <c r="U770" s="31"/>
      <c r="V770" s="31"/>
      <c r="W770" s="31"/>
    </row>
    <row r="771" spans="1:23" ht="13.5" customHeight="1">
      <c r="A771" s="31"/>
      <c r="B771" s="73"/>
      <c r="C771" s="73"/>
      <c r="D771" s="73"/>
      <c r="E771" s="31"/>
      <c r="F771" s="31"/>
      <c r="G771" s="332"/>
      <c r="H771" s="31"/>
      <c r="I771" s="31"/>
      <c r="J771" s="282"/>
      <c r="K771" s="289"/>
      <c r="L771" s="282"/>
      <c r="M771" s="52"/>
      <c r="N771" s="52"/>
      <c r="O771" s="52"/>
      <c r="P771" s="52"/>
      <c r="Q771" s="52"/>
      <c r="R771" s="31"/>
      <c r="S771" s="31"/>
      <c r="T771" s="31"/>
      <c r="U771" s="31"/>
      <c r="V771" s="31"/>
      <c r="W771" s="31"/>
    </row>
    <row r="772" spans="1:23" ht="13.5" customHeight="1">
      <c r="A772" s="31"/>
      <c r="B772" s="73"/>
      <c r="C772" s="73"/>
      <c r="D772" s="73"/>
      <c r="E772" s="31"/>
      <c r="F772" s="31"/>
      <c r="G772" s="332"/>
      <c r="H772" s="31"/>
      <c r="I772" s="31"/>
      <c r="J772" s="282"/>
      <c r="K772" s="289"/>
      <c r="L772" s="282"/>
      <c r="M772" s="52"/>
      <c r="N772" s="52"/>
      <c r="O772" s="52"/>
      <c r="P772" s="52"/>
      <c r="Q772" s="52"/>
      <c r="R772" s="31"/>
      <c r="S772" s="31"/>
      <c r="T772" s="31"/>
      <c r="U772" s="31"/>
      <c r="V772" s="31"/>
      <c r="W772" s="31"/>
    </row>
    <row r="773" spans="1:23" ht="13.5" customHeight="1">
      <c r="A773" s="31"/>
      <c r="B773" s="73"/>
      <c r="C773" s="73"/>
      <c r="D773" s="73"/>
      <c r="E773" s="31"/>
      <c r="F773" s="31"/>
      <c r="G773" s="332"/>
      <c r="H773" s="31"/>
      <c r="I773" s="31"/>
      <c r="J773" s="282"/>
      <c r="K773" s="289"/>
      <c r="L773" s="282"/>
      <c r="M773" s="52"/>
      <c r="N773" s="52"/>
      <c r="O773" s="52"/>
      <c r="P773" s="52"/>
      <c r="Q773" s="52"/>
      <c r="R773" s="31"/>
      <c r="S773" s="31"/>
      <c r="T773" s="31"/>
      <c r="U773" s="31"/>
      <c r="V773" s="31"/>
      <c r="W773" s="31"/>
    </row>
    <row r="774" spans="1:23" ht="13.5" customHeight="1">
      <c r="A774" s="31"/>
      <c r="B774" s="73"/>
      <c r="C774" s="73"/>
      <c r="D774" s="73"/>
      <c r="E774" s="31"/>
      <c r="F774" s="31"/>
      <c r="G774" s="332"/>
      <c r="H774" s="31"/>
      <c r="I774" s="31"/>
      <c r="J774" s="282"/>
      <c r="K774" s="289"/>
      <c r="L774" s="282"/>
      <c r="M774" s="52"/>
      <c r="N774" s="52"/>
      <c r="O774" s="52"/>
      <c r="P774" s="52"/>
      <c r="Q774" s="52"/>
      <c r="R774" s="31"/>
      <c r="S774" s="31"/>
      <c r="T774" s="31"/>
      <c r="U774" s="31"/>
      <c r="V774" s="31"/>
      <c r="W774" s="31"/>
    </row>
    <row r="775" spans="1:23" ht="13.5" customHeight="1">
      <c r="A775" s="31"/>
      <c r="B775" s="73"/>
      <c r="C775" s="73"/>
      <c r="D775" s="73"/>
      <c r="E775" s="31"/>
      <c r="F775" s="31"/>
      <c r="G775" s="332"/>
      <c r="H775" s="31"/>
      <c r="I775" s="31"/>
      <c r="J775" s="282"/>
      <c r="K775" s="289"/>
      <c r="L775" s="282"/>
      <c r="M775" s="52"/>
      <c r="N775" s="52"/>
      <c r="O775" s="52"/>
      <c r="P775" s="52"/>
      <c r="Q775" s="52"/>
      <c r="R775" s="31"/>
      <c r="S775" s="31"/>
      <c r="T775" s="31"/>
      <c r="U775" s="31"/>
      <c r="V775" s="31"/>
      <c r="W775" s="31"/>
    </row>
    <row r="776" spans="1:23" ht="13.5" customHeight="1">
      <c r="A776" s="31"/>
      <c r="B776" s="73"/>
      <c r="C776" s="73"/>
      <c r="D776" s="73"/>
      <c r="E776" s="31"/>
      <c r="F776" s="31"/>
      <c r="G776" s="332"/>
      <c r="H776" s="31"/>
      <c r="I776" s="31"/>
      <c r="J776" s="282"/>
      <c r="K776" s="289"/>
      <c r="L776" s="282"/>
      <c r="M776" s="52"/>
      <c r="N776" s="52"/>
      <c r="O776" s="52"/>
      <c r="P776" s="52"/>
      <c r="Q776" s="52"/>
      <c r="R776" s="31"/>
      <c r="S776" s="31"/>
      <c r="T776" s="31"/>
      <c r="U776" s="31"/>
      <c r="V776" s="31"/>
      <c r="W776" s="31"/>
    </row>
    <row r="777" spans="1:23" ht="13.5" customHeight="1">
      <c r="A777" s="31"/>
      <c r="B777" s="73"/>
      <c r="C777" s="73"/>
      <c r="D777" s="73"/>
      <c r="E777" s="31"/>
      <c r="F777" s="31"/>
      <c r="G777" s="332"/>
      <c r="H777" s="31"/>
      <c r="I777" s="31"/>
      <c r="J777" s="282"/>
      <c r="K777" s="289"/>
      <c r="L777" s="282"/>
      <c r="M777" s="52"/>
      <c r="N777" s="52"/>
      <c r="O777" s="52"/>
      <c r="P777" s="52"/>
      <c r="Q777" s="52"/>
      <c r="R777" s="31"/>
      <c r="S777" s="31"/>
      <c r="T777" s="31"/>
      <c r="U777" s="31"/>
      <c r="V777" s="31"/>
      <c r="W777" s="31"/>
    </row>
    <row r="778" spans="1:23" ht="13.5" customHeight="1">
      <c r="A778" s="31"/>
      <c r="B778" s="73"/>
      <c r="C778" s="73"/>
      <c r="D778" s="73"/>
      <c r="E778" s="31"/>
      <c r="F778" s="31"/>
      <c r="G778" s="332"/>
      <c r="H778" s="31"/>
      <c r="I778" s="31"/>
      <c r="J778" s="282"/>
      <c r="K778" s="289"/>
      <c r="L778" s="282"/>
      <c r="M778" s="52"/>
      <c r="N778" s="52"/>
      <c r="O778" s="52"/>
      <c r="P778" s="52"/>
      <c r="Q778" s="52"/>
      <c r="R778" s="31"/>
      <c r="S778" s="31"/>
      <c r="T778" s="31"/>
      <c r="U778" s="31"/>
      <c r="V778" s="31"/>
      <c r="W778" s="31"/>
    </row>
    <row r="779" spans="1:23" ht="13.5" customHeight="1">
      <c r="A779" s="31"/>
      <c r="B779" s="73"/>
      <c r="C779" s="73"/>
      <c r="D779" s="73"/>
      <c r="E779" s="31"/>
      <c r="F779" s="31"/>
      <c r="G779" s="332"/>
      <c r="H779" s="31"/>
      <c r="I779" s="31"/>
      <c r="J779" s="282"/>
      <c r="K779" s="289"/>
      <c r="L779" s="282"/>
      <c r="M779" s="52"/>
      <c r="N779" s="52"/>
      <c r="O779" s="52"/>
      <c r="P779" s="52"/>
      <c r="Q779" s="52"/>
      <c r="R779" s="31"/>
      <c r="S779" s="31"/>
      <c r="T779" s="31"/>
      <c r="U779" s="31"/>
      <c r="V779" s="31"/>
      <c r="W779" s="31"/>
    </row>
    <row r="780" spans="1:23" ht="13.5" customHeight="1">
      <c r="A780" s="31"/>
      <c r="B780" s="73"/>
      <c r="C780" s="73"/>
      <c r="D780" s="73"/>
      <c r="E780" s="31"/>
      <c r="F780" s="31"/>
      <c r="G780" s="332"/>
      <c r="H780" s="31"/>
      <c r="I780" s="31"/>
      <c r="J780" s="282"/>
      <c r="K780" s="289"/>
      <c r="L780" s="282"/>
      <c r="M780" s="52"/>
      <c r="N780" s="52"/>
      <c r="O780" s="52"/>
      <c r="P780" s="52"/>
      <c r="Q780" s="52"/>
      <c r="R780" s="31"/>
      <c r="S780" s="31"/>
      <c r="T780" s="31"/>
      <c r="U780" s="31"/>
      <c r="V780" s="31"/>
      <c r="W780" s="31"/>
    </row>
    <row r="781" spans="1:23" ht="13.5" customHeight="1">
      <c r="A781" s="31"/>
      <c r="B781" s="73"/>
      <c r="C781" s="73"/>
      <c r="D781" s="73"/>
      <c r="E781" s="31"/>
      <c r="F781" s="31"/>
      <c r="G781" s="332"/>
      <c r="H781" s="31"/>
      <c r="I781" s="31"/>
      <c r="J781" s="282"/>
      <c r="K781" s="289"/>
      <c r="L781" s="282"/>
      <c r="M781" s="52"/>
      <c r="N781" s="52"/>
      <c r="O781" s="52"/>
      <c r="P781" s="52"/>
      <c r="Q781" s="52"/>
      <c r="R781" s="31"/>
      <c r="S781" s="31"/>
      <c r="T781" s="31"/>
      <c r="U781" s="31"/>
      <c r="V781" s="31"/>
      <c r="W781" s="31"/>
    </row>
    <row r="782" spans="1:23" ht="13.5" customHeight="1">
      <c r="A782" s="31"/>
      <c r="B782" s="73"/>
      <c r="C782" s="73"/>
      <c r="D782" s="73"/>
      <c r="E782" s="31"/>
      <c r="F782" s="31"/>
      <c r="G782" s="332"/>
      <c r="H782" s="31"/>
      <c r="I782" s="31"/>
      <c r="J782" s="282"/>
      <c r="K782" s="289"/>
      <c r="L782" s="282"/>
      <c r="M782" s="52"/>
      <c r="N782" s="52"/>
      <c r="O782" s="52"/>
      <c r="P782" s="52"/>
      <c r="Q782" s="52"/>
      <c r="R782" s="31"/>
      <c r="S782" s="31"/>
      <c r="T782" s="31"/>
      <c r="U782" s="31"/>
      <c r="V782" s="31"/>
      <c r="W782" s="31"/>
    </row>
    <row r="783" spans="1:23" ht="13.5" customHeight="1">
      <c r="A783" s="31"/>
      <c r="B783" s="73"/>
      <c r="C783" s="73"/>
      <c r="D783" s="73"/>
      <c r="E783" s="31"/>
      <c r="F783" s="31"/>
      <c r="G783" s="332"/>
      <c r="H783" s="31"/>
      <c r="I783" s="31"/>
      <c r="J783" s="282"/>
      <c r="K783" s="289"/>
      <c r="L783" s="282"/>
      <c r="M783" s="52"/>
      <c r="N783" s="52"/>
      <c r="O783" s="52"/>
      <c r="P783" s="52"/>
      <c r="Q783" s="52"/>
      <c r="R783" s="31"/>
      <c r="S783" s="31"/>
      <c r="T783" s="31"/>
      <c r="U783" s="31"/>
      <c r="V783" s="31"/>
      <c r="W783" s="31"/>
    </row>
    <row r="784" spans="1:23" ht="13.5" customHeight="1">
      <c r="A784" s="31"/>
      <c r="B784" s="73"/>
      <c r="C784" s="73"/>
      <c r="D784" s="73"/>
      <c r="E784" s="31"/>
      <c r="F784" s="31"/>
      <c r="G784" s="332"/>
      <c r="H784" s="31"/>
      <c r="I784" s="31"/>
      <c r="J784" s="282"/>
      <c r="K784" s="289"/>
      <c r="L784" s="282"/>
      <c r="M784" s="52"/>
      <c r="N784" s="52"/>
      <c r="O784" s="52"/>
      <c r="P784" s="52"/>
      <c r="Q784" s="52"/>
      <c r="R784" s="31"/>
      <c r="S784" s="31"/>
      <c r="T784" s="31"/>
      <c r="U784" s="31"/>
      <c r="V784" s="31"/>
      <c r="W784" s="31"/>
    </row>
    <row r="785" spans="1:23" ht="13.5" customHeight="1">
      <c r="A785" s="31"/>
      <c r="B785" s="73"/>
      <c r="C785" s="73"/>
      <c r="D785" s="73"/>
      <c r="E785" s="31"/>
      <c r="F785" s="31"/>
      <c r="G785" s="332"/>
      <c r="H785" s="31"/>
      <c r="I785" s="31"/>
      <c r="J785" s="282"/>
      <c r="K785" s="289"/>
      <c r="L785" s="282"/>
      <c r="M785" s="52"/>
      <c r="N785" s="52"/>
      <c r="O785" s="52"/>
      <c r="P785" s="52"/>
      <c r="Q785" s="52"/>
      <c r="R785" s="31"/>
      <c r="S785" s="31"/>
      <c r="T785" s="31"/>
      <c r="U785" s="31"/>
      <c r="V785" s="31"/>
      <c r="W785" s="31"/>
    </row>
    <row r="786" spans="1:23" ht="13.5" customHeight="1">
      <c r="A786" s="31"/>
      <c r="B786" s="73"/>
      <c r="C786" s="73"/>
      <c r="D786" s="73"/>
      <c r="E786" s="31"/>
      <c r="F786" s="31"/>
      <c r="G786" s="332"/>
      <c r="H786" s="31"/>
      <c r="I786" s="31"/>
      <c r="J786" s="282"/>
      <c r="K786" s="289"/>
      <c r="L786" s="282"/>
      <c r="M786" s="52"/>
      <c r="N786" s="52"/>
      <c r="O786" s="52"/>
      <c r="P786" s="52"/>
      <c r="Q786" s="52"/>
      <c r="R786" s="31"/>
      <c r="S786" s="31"/>
      <c r="T786" s="31"/>
      <c r="U786" s="31"/>
      <c r="V786" s="31"/>
      <c r="W786" s="31"/>
    </row>
    <row r="787" spans="1:23" ht="13.5" customHeight="1">
      <c r="A787" s="31"/>
      <c r="B787" s="73"/>
      <c r="C787" s="73"/>
      <c r="D787" s="73"/>
      <c r="E787" s="31"/>
      <c r="F787" s="31"/>
      <c r="G787" s="332"/>
      <c r="H787" s="31"/>
      <c r="I787" s="31"/>
      <c r="J787" s="282"/>
      <c r="K787" s="289"/>
      <c r="L787" s="282"/>
      <c r="M787" s="52"/>
      <c r="N787" s="52"/>
      <c r="O787" s="52"/>
      <c r="P787" s="52"/>
      <c r="Q787" s="52"/>
      <c r="R787" s="31"/>
      <c r="S787" s="31"/>
      <c r="T787" s="31"/>
      <c r="U787" s="31"/>
      <c r="V787" s="31"/>
      <c r="W787" s="31"/>
    </row>
    <row r="788" spans="1:23" ht="13.5" customHeight="1">
      <c r="A788" s="31"/>
      <c r="B788" s="73"/>
      <c r="C788" s="73"/>
      <c r="D788" s="73"/>
      <c r="E788" s="31"/>
      <c r="F788" s="31"/>
      <c r="G788" s="332"/>
      <c r="H788" s="31"/>
      <c r="I788" s="31"/>
      <c r="J788" s="282"/>
      <c r="K788" s="289"/>
      <c r="L788" s="282"/>
      <c r="M788" s="52"/>
      <c r="N788" s="52"/>
      <c r="O788" s="52"/>
      <c r="P788" s="52"/>
      <c r="Q788" s="52"/>
      <c r="R788" s="31"/>
      <c r="S788" s="31"/>
      <c r="T788" s="31"/>
      <c r="U788" s="31"/>
      <c r="V788" s="31"/>
      <c r="W788" s="31"/>
    </row>
    <row r="789" spans="1:23" ht="13.5" customHeight="1">
      <c r="A789" s="31"/>
      <c r="B789" s="73"/>
      <c r="C789" s="73"/>
      <c r="D789" s="73"/>
      <c r="E789" s="31"/>
      <c r="F789" s="31"/>
      <c r="G789" s="332"/>
      <c r="H789" s="31"/>
      <c r="I789" s="31"/>
      <c r="J789" s="282"/>
      <c r="K789" s="289"/>
      <c r="L789" s="282"/>
      <c r="M789" s="52"/>
      <c r="N789" s="52"/>
      <c r="O789" s="52"/>
      <c r="P789" s="52"/>
      <c r="Q789" s="52"/>
      <c r="R789" s="31"/>
      <c r="S789" s="31"/>
      <c r="T789" s="31"/>
      <c r="U789" s="31"/>
      <c r="V789" s="31"/>
      <c r="W789" s="31"/>
    </row>
    <row r="790" spans="1:23" ht="13.5" customHeight="1">
      <c r="A790" s="31"/>
      <c r="B790" s="73"/>
      <c r="C790" s="73"/>
      <c r="D790" s="73"/>
      <c r="E790" s="31"/>
      <c r="F790" s="31"/>
      <c r="G790" s="332"/>
      <c r="H790" s="31"/>
      <c r="I790" s="31"/>
      <c r="J790" s="282"/>
      <c r="K790" s="289"/>
      <c r="L790" s="282"/>
      <c r="M790" s="52"/>
      <c r="N790" s="52"/>
      <c r="O790" s="52"/>
      <c r="P790" s="52"/>
      <c r="Q790" s="52"/>
      <c r="R790" s="31"/>
      <c r="S790" s="31"/>
      <c r="T790" s="31"/>
      <c r="U790" s="31"/>
      <c r="V790" s="31"/>
      <c r="W790" s="31"/>
    </row>
    <row r="791" spans="1:23" ht="13.5" customHeight="1">
      <c r="A791" s="31"/>
      <c r="B791" s="73"/>
      <c r="C791" s="73"/>
      <c r="D791" s="73"/>
      <c r="E791" s="31"/>
      <c r="F791" s="31"/>
      <c r="G791" s="332"/>
      <c r="H791" s="31"/>
      <c r="I791" s="31"/>
      <c r="J791" s="282"/>
      <c r="K791" s="289"/>
      <c r="L791" s="282"/>
      <c r="M791" s="52"/>
      <c r="N791" s="52"/>
      <c r="O791" s="52"/>
      <c r="P791" s="52"/>
      <c r="Q791" s="52"/>
      <c r="R791" s="31"/>
      <c r="S791" s="31"/>
      <c r="T791" s="31"/>
      <c r="U791" s="31"/>
      <c r="V791" s="31"/>
      <c r="W791" s="31"/>
    </row>
    <row r="792" spans="1:23" ht="13.5" customHeight="1">
      <c r="A792" s="31"/>
      <c r="B792" s="73"/>
      <c r="C792" s="73"/>
      <c r="D792" s="73"/>
      <c r="E792" s="31"/>
      <c r="F792" s="31"/>
      <c r="G792" s="332"/>
      <c r="H792" s="31"/>
      <c r="I792" s="31"/>
      <c r="J792" s="282"/>
      <c r="K792" s="289"/>
      <c r="L792" s="282"/>
      <c r="M792" s="52"/>
      <c r="N792" s="52"/>
      <c r="O792" s="52"/>
      <c r="P792" s="52"/>
      <c r="Q792" s="52"/>
      <c r="R792" s="31"/>
      <c r="S792" s="31"/>
      <c r="T792" s="31"/>
      <c r="U792" s="31"/>
      <c r="V792" s="31"/>
      <c r="W792" s="31"/>
    </row>
    <row r="793" spans="1:23" ht="13.5" customHeight="1">
      <c r="A793" s="31"/>
      <c r="B793" s="73"/>
      <c r="C793" s="73"/>
      <c r="D793" s="73"/>
      <c r="E793" s="31"/>
      <c r="F793" s="31"/>
      <c r="G793" s="332"/>
      <c r="H793" s="31"/>
      <c r="I793" s="31"/>
      <c r="J793" s="282"/>
      <c r="K793" s="289"/>
      <c r="L793" s="282"/>
      <c r="M793" s="52"/>
      <c r="N793" s="52"/>
      <c r="O793" s="52"/>
      <c r="P793" s="52"/>
      <c r="Q793" s="52"/>
      <c r="R793" s="31"/>
      <c r="S793" s="31"/>
      <c r="T793" s="31"/>
      <c r="U793" s="31"/>
      <c r="V793" s="31"/>
      <c r="W793" s="31"/>
    </row>
    <row r="794" spans="1:23" ht="13.5" customHeight="1">
      <c r="A794" s="31"/>
      <c r="B794" s="73"/>
      <c r="C794" s="73"/>
      <c r="D794" s="73"/>
      <c r="E794" s="31"/>
      <c r="F794" s="31"/>
      <c r="G794" s="332"/>
      <c r="H794" s="31"/>
      <c r="I794" s="31"/>
      <c r="J794" s="282"/>
      <c r="K794" s="289"/>
      <c r="L794" s="282"/>
      <c r="M794" s="52"/>
      <c r="N794" s="52"/>
      <c r="O794" s="52"/>
      <c r="P794" s="52"/>
      <c r="Q794" s="52"/>
      <c r="R794" s="31"/>
      <c r="S794" s="31"/>
      <c r="T794" s="31"/>
      <c r="U794" s="31"/>
      <c r="V794" s="31"/>
      <c r="W794" s="31"/>
    </row>
    <row r="795" spans="1:23" ht="13.5" customHeight="1">
      <c r="A795" s="31"/>
      <c r="B795" s="73"/>
      <c r="C795" s="73"/>
      <c r="D795" s="73"/>
      <c r="E795" s="31"/>
      <c r="F795" s="31"/>
      <c r="G795" s="332"/>
      <c r="H795" s="31"/>
      <c r="I795" s="31"/>
      <c r="J795" s="282"/>
      <c r="K795" s="289"/>
      <c r="L795" s="282"/>
      <c r="M795" s="52"/>
      <c r="N795" s="52"/>
      <c r="O795" s="52"/>
      <c r="P795" s="52"/>
      <c r="Q795" s="52"/>
      <c r="R795" s="31"/>
      <c r="S795" s="31"/>
      <c r="T795" s="31"/>
      <c r="U795" s="31"/>
      <c r="V795" s="31"/>
      <c r="W795" s="31"/>
    </row>
    <row r="796" spans="1:23" ht="13.5" customHeight="1">
      <c r="A796" s="31"/>
      <c r="B796" s="73"/>
      <c r="C796" s="73"/>
      <c r="D796" s="73"/>
      <c r="E796" s="31"/>
      <c r="F796" s="31"/>
      <c r="G796" s="332"/>
      <c r="H796" s="31"/>
      <c r="I796" s="31"/>
      <c r="J796" s="282"/>
      <c r="K796" s="289"/>
      <c r="L796" s="282"/>
      <c r="M796" s="52"/>
      <c r="N796" s="52"/>
      <c r="O796" s="52"/>
      <c r="P796" s="52"/>
      <c r="Q796" s="52"/>
      <c r="R796" s="31"/>
      <c r="S796" s="31"/>
      <c r="T796" s="31"/>
      <c r="U796" s="31"/>
      <c r="V796" s="31"/>
      <c r="W796" s="31"/>
    </row>
    <row r="797" spans="1:23" ht="13.5" customHeight="1">
      <c r="A797" s="31"/>
      <c r="B797" s="73"/>
      <c r="C797" s="73"/>
      <c r="D797" s="73"/>
      <c r="E797" s="31"/>
      <c r="F797" s="31"/>
      <c r="G797" s="332"/>
      <c r="H797" s="31"/>
      <c r="I797" s="31"/>
      <c r="J797" s="282"/>
      <c r="K797" s="289"/>
      <c r="L797" s="282"/>
      <c r="M797" s="52"/>
      <c r="N797" s="52"/>
      <c r="O797" s="52"/>
      <c r="P797" s="52"/>
      <c r="Q797" s="52"/>
      <c r="R797" s="31"/>
      <c r="S797" s="31"/>
      <c r="T797" s="31"/>
      <c r="U797" s="31"/>
      <c r="V797" s="31"/>
      <c r="W797" s="31"/>
    </row>
    <row r="798" spans="1:23" ht="13.5" customHeight="1">
      <c r="A798" s="31"/>
      <c r="B798" s="73"/>
      <c r="C798" s="73"/>
      <c r="D798" s="73"/>
      <c r="E798" s="31"/>
      <c r="F798" s="31"/>
      <c r="G798" s="332"/>
      <c r="H798" s="31"/>
      <c r="I798" s="31"/>
      <c r="J798" s="282"/>
      <c r="K798" s="289"/>
      <c r="L798" s="282"/>
      <c r="M798" s="52"/>
      <c r="N798" s="52"/>
      <c r="O798" s="52"/>
      <c r="P798" s="52"/>
      <c r="Q798" s="52"/>
      <c r="R798" s="31"/>
      <c r="S798" s="31"/>
      <c r="T798" s="31"/>
      <c r="U798" s="31"/>
      <c r="V798" s="31"/>
      <c r="W798" s="31"/>
    </row>
    <row r="799" spans="1:23" ht="13.5" customHeight="1">
      <c r="A799" s="31"/>
      <c r="B799" s="73"/>
      <c r="C799" s="73"/>
      <c r="D799" s="73"/>
      <c r="E799" s="31"/>
      <c r="F799" s="31"/>
      <c r="G799" s="332"/>
      <c r="H799" s="31"/>
      <c r="I799" s="31"/>
      <c r="J799" s="282"/>
      <c r="K799" s="289"/>
      <c r="L799" s="282"/>
      <c r="M799" s="52"/>
      <c r="N799" s="52"/>
      <c r="O799" s="52"/>
      <c r="P799" s="52"/>
      <c r="Q799" s="52"/>
      <c r="R799" s="31"/>
      <c r="S799" s="31"/>
      <c r="T799" s="31"/>
      <c r="U799" s="31"/>
      <c r="V799" s="31"/>
      <c r="W799" s="31"/>
    </row>
    <row r="800" spans="1:23" ht="13.5" customHeight="1">
      <c r="A800" s="31"/>
      <c r="B800" s="73"/>
      <c r="C800" s="73"/>
      <c r="D800" s="73"/>
      <c r="E800" s="31"/>
      <c r="F800" s="31"/>
      <c r="G800" s="332"/>
      <c r="H800" s="31"/>
      <c r="I800" s="31"/>
      <c r="J800" s="282"/>
      <c r="K800" s="289"/>
      <c r="L800" s="282"/>
      <c r="M800" s="52"/>
      <c r="N800" s="52"/>
      <c r="O800" s="52"/>
      <c r="P800" s="52"/>
      <c r="Q800" s="52"/>
      <c r="R800" s="31"/>
      <c r="S800" s="31"/>
      <c r="T800" s="31"/>
      <c r="U800" s="31"/>
      <c r="V800" s="31"/>
      <c r="W800" s="31"/>
    </row>
    <row r="801" spans="1:23" ht="13.5" customHeight="1">
      <c r="A801" s="31"/>
      <c r="B801" s="73"/>
      <c r="C801" s="73"/>
      <c r="D801" s="73"/>
      <c r="E801" s="31"/>
      <c r="F801" s="31"/>
      <c r="G801" s="332"/>
      <c r="H801" s="31"/>
      <c r="I801" s="31"/>
      <c r="J801" s="282"/>
      <c r="K801" s="289"/>
      <c r="L801" s="282"/>
      <c r="M801" s="52"/>
      <c r="N801" s="52"/>
      <c r="O801" s="52"/>
      <c r="P801" s="52"/>
      <c r="Q801" s="52"/>
      <c r="R801" s="31"/>
      <c r="S801" s="31"/>
      <c r="T801" s="31"/>
      <c r="U801" s="31"/>
      <c r="V801" s="31"/>
      <c r="W801" s="31"/>
    </row>
    <row r="802" spans="1:23" ht="13.5" customHeight="1">
      <c r="A802" s="31"/>
      <c r="B802" s="73"/>
      <c r="C802" s="73"/>
      <c r="D802" s="73"/>
      <c r="E802" s="31"/>
      <c r="F802" s="31"/>
      <c r="G802" s="332"/>
      <c r="H802" s="31"/>
      <c r="I802" s="31"/>
      <c r="J802" s="282"/>
      <c r="K802" s="289"/>
      <c r="L802" s="282"/>
      <c r="M802" s="52"/>
      <c r="N802" s="52"/>
      <c r="O802" s="52"/>
      <c r="P802" s="52"/>
      <c r="Q802" s="52"/>
      <c r="R802" s="31"/>
      <c r="S802" s="31"/>
      <c r="T802" s="31"/>
      <c r="U802" s="31"/>
      <c r="V802" s="31"/>
      <c r="W802" s="31"/>
    </row>
    <row r="803" spans="1:23" ht="13.5" customHeight="1">
      <c r="A803" s="31"/>
      <c r="B803" s="73"/>
      <c r="C803" s="73"/>
      <c r="D803" s="73"/>
      <c r="E803" s="31"/>
      <c r="F803" s="31"/>
      <c r="G803" s="332"/>
      <c r="H803" s="31"/>
      <c r="I803" s="31"/>
      <c r="J803" s="282"/>
      <c r="K803" s="289"/>
      <c r="L803" s="282"/>
      <c r="M803" s="52"/>
      <c r="N803" s="52"/>
      <c r="O803" s="52"/>
      <c r="P803" s="52"/>
      <c r="Q803" s="52"/>
      <c r="R803" s="31"/>
      <c r="S803" s="31"/>
      <c r="T803" s="31"/>
      <c r="U803" s="31"/>
      <c r="V803" s="31"/>
      <c r="W803" s="31"/>
    </row>
    <row r="804" spans="1:23" ht="13.5" customHeight="1">
      <c r="A804" s="31"/>
      <c r="B804" s="73"/>
      <c r="C804" s="73"/>
      <c r="D804" s="73"/>
      <c r="E804" s="31"/>
      <c r="F804" s="31"/>
      <c r="G804" s="332"/>
      <c r="H804" s="31"/>
      <c r="I804" s="31"/>
      <c r="J804" s="282"/>
      <c r="K804" s="289"/>
      <c r="L804" s="282"/>
      <c r="M804" s="52"/>
      <c r="N804" s="52"/>
      <c r="O804" s="52"/>
      <c r="P804" s="52"/>
      <c r="Q804" s="52"/>
      <c r="R804" s="31"/>
      <c r="S804" s="31"/>
      <c r="T804" s="31"/>
      <c r="U804" s="31"/>
      <c r="V804" s="31"/>
      <c r="W804" s="31"/>
    </row>
    <row r="805" spans="1:23" ht="13.5" customHeight="1">
      <c r="A805" s="31"/>
      <c r="B805" s="73"/>
      <c r="C805" s="73"/>
      <c r="D805" s="73"/>
      <c r="E805" s="31"/>
      <c r="F805" s="31"/>
      <c r="G805" s="332"/>
      <c r="H805" s="31"/>
      <c r="I805" s="31"/>
      <c r="J805" s="282"/>
      <c r="K805" s="289"/>
      <c r="L805" s="282"/>
      <c r="M805" s="52"/>
      <c r="N805" s="52"/>
      <c r="O805" s="52"/>
      <c r="P805" s="52"/>
      <c r="Q805" s="52"/>
      <c r="R805" s="31"/>
      <c r="S805" s="31"/>
      <c r="T805" s="31"/>
      <c r="U805" s="31"/>
      <c r="V805" s="31"/>
      <c r="W805" s="31"/>
    </row>
    <row r="806" spans="1:23" ht="13.5" customHeight="1">
      <c r="A806" s="31"/>
      <c r="B806" s="73"/>
      <c r="C806" s="73"/>
      <c r="D806" s="73"/>
      <c r="E806" s="31"/>
      <c r="F806" s="31"/>
      <c r="G806" s="332"/>
      <c r="H806" s="31"/>
      <c r="I806" s="31"/>
      <c r="J806" s="282"/>
      <c r="K806" s="289"/>
      <c r="L806" s="282"/>
      <c r="M806" s="52"/>
      <c r="N806" s="52"/>
      <c r="O806" s="52"/>
      <c r="P806" s="52"/>
      <c r="Q806" s="52"/>
      <c r="R806" s="31"/>
      <c r="S806" s="31"/>
      <c r="T806" s="31"/>
      <c r="U806" s="31"/>
      <c r="V806" s="31"/>
      <c r="W806" s="31"/>
    </row>
    <row r="807" spans="1:23" ht="13.5" customHeight="1">
      <c r="A807" s="31"/>
      <c r="B807" s="73"/>
      <c r="C807" s="73"/>
      <c r="D807" s="73"/>
      <c r="E807" s="31"/>
      <c r="F807" s="31"/>
      <c r="G807" s="332"/>
      <c r="H807" s="31"/>
      <c r="I807" s="31"/>
      <c r="J807" s="282"/>
      <c r="K807" s="289"/>
      <c r="L807" s="282"/>
      <c r="M807" s="52"/>
      <c r="N807" s="52"/>
      <c r="O807" s="52"/>
      <c r="P807" s="52"/>
      <c r="Q807" s="52"/>
      <c r="R807" s="31"/>
      <c r="S807" s="31"/>
      <c r="T807" s="31"/>
      <c r="U807" s="31"/>
      <c r="V807" s="31"/>
      <c r="W807" s="31"/>
    </row>
    <row r="808" spans="1:23" ht="13.5" customHeight="1">
      <c r="A808" s="31"/>
      <c r="B808" s="73"/>
      <c r="C808" s="73"/>
      <c r="D808" s="73"/>
      <c r="E808" s="31"/>
      <c r="F808" s="31"/>
      <c r="G808" s="332"/>
      <c r="H808" s="31"/>
      <c r="I808" s="31"/>
      <c r="J808" s="282"/>
      <c r="K808" s="289"/>
      <c r="L808" s="282"/>
      <c r="M808" s="52"/>
      <c r="N808" s="52"/>
      <c r="O808" s="52"/>
      <c r="P808" s="52"/>
      <c r="Q808" s="52"/>
      <c r="R808" s="31"/>
      <c r="S808" s="31"/>
      <c r="T808" s="31"/>
      <c r="U808" s="31"/>
      <c r="V808" s="31"/>
      <c r="W808" s="31"/>
    </row>
    <row r="809" spans="1:23" ht="13.5" customHeight="1">
      <c r="A809" s="31"/>
      <c r="B809" s="73"/>
      <c r="C809" s="73"/>
      <c r="D809" s="73"/>
      <c r="E809" s="31"/>
      <c r="F809" s="31"/>
      <c r="G809" s="332"/>
      <c r="H809" s="31"/>
      <c r="I809" s="31"/>
      <c r="J809" s="282"/>
      <c r="K809" s="289"/>
      <c r="L809" s="282"/>
      <c r="M809" s="52"/>
      <c r="N809" s="52"/>
      <c r="O809" s="52"/>
      <c r="P809" s="52"/>
      <c r="Q809" s="52"/>
      <c r="R809" s="31"/>
      <c r="S809" s="31"/>
      <c r="T809" s="31"/>
      <c r="U809" s="31"/>
      <c r="V809" s="31"/>
      <c r="W809" s="31"/>
    </row>
    <row r="810" spans="1:23" ht="13.5" customHeight="1">
      <c r="A810" s="31"/>
      <c r="B810" s="73"/>
      <c r="C810" s="73"/>
      <c r="D810" s="73"/>
      <c r="E810" s="31"/>
      <c r="F810" s="31"/>
      <c r="G810" s="332"/>
      <c r="H810" s="31"/>
      <c r="I810" s="31"/>
      <c r="J810" s="282"/>
      <c r="K810" s="289"/>
      <c r="L810" s="282"/>
      <c r="M810" s="52"/>
      <c r="N810" s="52"/>
      <c r="O810" s="52"/>
      <c r="P810" s="52"/>
      <c r="Q810" s="52"/>
      <c r="R810" s="31"/>
      <c r="S810" s="31"/>
      <c r="T810" s="31"/>
      <c r="U810" s="31"/>
      <c r="V810" s="31"/>
      <c r="W810" s="31"/>
    </row>
    <row r="811" spans="1:23" ht="13.5" customHeight="1">
      <c r="A811" s="31"/>
      <c r="B811" s="73"/>
      <c r="C811" s="73"/>
      <c r="D811" s="73"/>
      <c r="E811" s="31"/>
      <c r="F811" s="31"/>
      <c r="G811" s="332"/>
      <c r="H811" s="31"/>
      <c r="I811" s="31"/>
      <c r="J811" s="282"/>
      <c r="K811" s="289"/>
      <c r="L811" s="282"/>
      <c r="M811" s="52"/>
      <c r="N811" s="52"/>
      <c r="O811" s="52"/>
      <c r="P811" s="52"/>
      <c r="Q811" s="52"/>
      <c r="R811" s="31"/>
      <c r="S811" s="31"/>
      <c r="T811" s="31"/>
      <c r="U811" s="31"/>
      <c r="V811" s="31"/>
      <c r="W811" s="31"/>
    </row>
    <row r="812" spans="1:23" ht="13.5" customHeight="1">
      <c r="A812" s="31"/>
      <c r="B812" s="73"/>
      <c r="C812" s="73"/>
      <c r="D812" s="73"/>
      <c r="E812" s="31"/>
      <c r="F812" s="31"/>
      <c r="G812" s="332"/>
      <c r="H812" s="31"/>
      <c r="I812" s="31"/>
      <c r="J812" s="282"/>
      <c r="K812" s="289"/>
      <c r="L812" s="282"/>
      <c r="M812" s="52"/>
      <c r="N812" s="52"/>
      <c r="O812" s="52"/>
      <c r="P812" s="52"/>
      <c r="Q812" s="52"/>
      <c r="R812" s="31"/>
      <c r="S812" s="31"/>
      <c r="T812" s="31"/>
      <c r="U812" s="31"/>
      <c r="V812" s="31"/>
      <c r="W812" s="31"/>
    </row>
    <row r="813" spans="1:23" ht="13.5" customHeight="1">
      <c r="A813" s="31"/>
      <c r="B813" s="73"/>
      <c r="C813" s="73"/>
      <c r="D813" s="73"/>
      <c r="E813" s="31"/>
      <c r="F813" s="31"/>
      <c r="G813" s="332"/>
      <c r="H813" s="31"/>
      <c r="I813" s="31"/>
      <c r="J813" s="282"/>
      <c r="K813" s="289"/>
      <c r="L813" s="282"/>
      <c r="M813" s="52"/>
      <c r="N813" s="52"/>
      <c r="O813" s="52"/>
      <c r="P813" s="52"/>
      <c r="Q813" s="52"/>
      <c r="R813" s="31"/>
      <c r="S813" s="31"/>
      <c r="T813" s="31"/>
      <c r="U813" s="31"/>
      <c r="V813" s="31"/>
      <c r="W813" s="31"/>
    </row>
    <row r="814" spans="1:23" ht="13.5" customHeight="1">
      <c r="A814" s="31"/>
      <c r="B814" s="73"/>
      <c r="C814" s="73"/>
      <c r="D814" s="73"/>
      <c r="E814" s="31"/>
      <c r="F814" s="31"/>
      <c r="G814" s="332"/>
      <c r="H814" s="31"/>
      <c r="I814" s="31"/>
      <c r="J814" s="282"/>
      <c r="K814" s="289"/>
      <c r="L814" s="282"/>
      <c r="M814" s="52"/>
      <c r="N814" s="52"/>
      <c r="O814" s="52"/>
      <c r="P814" s="52"/>
      <c r="Q814" s="52"/>
      <c r="R814" s="31"/>
      <c r="S814" s="31"/>
      <c r="T814" s="31"/>
      <c r="U814" s="31"/>
      <c r="V814" s="31"/>
      <c r="W814" s="31"/>
    </row>
    <row r="815" spans="1:23" ht="13.5" customHeight="1">
      <c r="A815" s="31"/>
      <c r="B815" s="73"/>
      <c r="C815" s="73"/>
      <c r="D815" s="73"/>
      <c r="E815" s="31"/>
      <c r="F815" s="31"/>
      <c r="G815" s="332"/>
      <c r="H815" s="31"/>
      <c r="I815" s="31"/>
      <c r="J815" s="282"/>
      <c r="K815" s="289"/>
      <c r="L815" s="282"/>
      <c r="M815" s="52"/>
      <c r="N815" s="52"/>
      <c r="O815" s="52"/>
      <c r="P815" s="52"/>
      <c r="Q815" s="52"/>
      <c r="R815" s="31"/>
      <c r="S815" s="31"/>
      <c r="T815" s="31"/>
      <c r="U815" s="31"/>
      <c r="V815" s="31"/>
      <c r="W815" s="31"/>
    </row>
    <row r="816" spans="1:23" ht="13.5" customHeight="1">
      <c r="A816" s="31"/>
      <c r="B816" s="73"/>
      <c r="C816" s="73"/>
      <c r="D816" s="73"/>
      <c r="E816" s="31"/>
      <c r="F816" s="31"/>
      <c r="G816" s="332"/>
      <c r="H816" s="31"/>
      <c r="I816" s="31"/>
      <c r="J816" s="282"/>
      <c r="K816" s="289"/>
      <c r="L816" s="282"/>
      <c r="M816" s="52"/>
      <c r="N816" s="52"/>
      <c r="O816" s="52"/>
      <c r="P816" s="52"/>
      <c r="Q816" s="52"/>
      <c r="R816" s="31"/>
      <c r="S816" s="31"/>
      <c r="T816" s="31"/>
      <c r="U816" s="31"/>
      <c r="V816" s="31"/>
      <c r="W816" s="31"/>
    </row>
    <row r="817" spans="1:23" ht="13.5" customHeight="1">
      <c r="A817" s="31"/>
      <c r="B817" s="73"/>
      <c r="C817" s="73"/>
      <c r="D817" s="73"/>
      <c r="E817" s="31"/>
      <c r="F817" s="31"/>
      <c r="G817" s="332"/>
      <c r="H817" s="31"/>
      <c r="I817" s="31"/>
      <c r="J817" s="282"/>
      <c r="K817" s="289"/>
      <c r="L817" s="282"/>
      <c r="M817" s="52"/>
      <c r="N817" s="52"/>
      <c r="O817" s="52"/>
      <c r="P817" s="52"/>
      <c r="Q817" s="52"/>
      <c r="R817" s="31"/>
      <c r="S817" s="31"/>
      <c r="T817" s="31"/>
      <c r="U817" s="31"/>
      <c r="V817" s="31"/>
      <c r="W817" s="31"/>
    </row>
    <row r="818" spans="1:23" ht="13.5" customHeight="1">
      <c r="A818" s="31"/>
      <c r="B818" s="73"/>
      <c r="C818" s="73"/>
      <c r="D818" s="73"/>
      <c r="E818" s="31"/>
      <c r="F818" s="31"/>
      <c r="G818" s="332"/>
      <c r="H818" s="31"/>
      <c r="I818" s="31"/>
      <c r="J818" s="282"/>
      <c r="K818" s="289"/>
      <c r="L818" s="282"/>
      <c r="M818" s="52"/>
      <c r="N818" s="52"/>
      <c r="O818" s="52"/>
      <c r="P818" s="52"/>
      <c r="Q818" s="52"/>
      <c r="R818" s="31"/>
      <c r="S818" s="31"/>
      <c r="T818" s="31"/>
      <c r="U818" s="31"/>
      <c r="V818" s="31"/>
      <c r="W818" s="31"/>
    </row>
    <row r="819" spans="1:23" ht="13.5" customHeight="1">
      <c r="A819" s="31"/>
      <c r="B819" s="73"/>
      <c r="C819" s="73"/>
      <c r="D819" s="73"/>
      <c r="E819" s="31"/>
      <c r="F819" s="31"/>
      <c r="G819" s="332"/>
      <c r="H819" s="31"/>
      <c r="I819" s="31"/>
      <c r="J819" s="282"/>
      <c r="K819" s="289"/>
      <c r="L819" s="282"/>
      <c r="M819" s="52"/>
      <c r="N819" s="52"/>
      <c r="O819" s="52"/>
      <c r="P819" s="52"/>
      <c r="Q819" s="52"/>
      <c r="R819" s="31"/>
      <c r="S819" s="31"/>
      <c r="T819" s="31"/>
      <c r="U819" s="31"/>
      <c r="V819" s="31"/>
      <c r="W819" s="31"/>
    </row>
    <row r="820" spans="1:23" ht="13.5" customHeight="1">
      <c r="A820" s="31"/>
      <c r="B820" s="73"/>
      <c r="C820" s="73"/>
      <c r="D820" s="73"/>
      <c r="E820" s="31"/>
      <c r="F820" s="31"/>
      <c r="G820" s="332"/>
      <c r="H820" s="31"/>
      <c r="I820" s="31"/>
      <c r="J820" s="282"/>
      <c r="K820" s="289"/>
      <c r="L820" s="282"/>
      <c r="M820" s="52"/>
      <c r="N820" s="52"/>
      <c r="O820" s="52"/>
      <c r="P820" s="52"/>
      <c r="Q820" s="52"/>
      <c r="R820" s="31"/>
      <c r="S820" s="31"/>
      <c r="T820" s="31"/>
      <c r="U820" s="31"/>
      <c r="V820" s="31"/>
      <c r="W820" s="31"/>
    </row>
    <row r="821" spans="1:23" ht="13.5" customHeight="1">
      <c r="A821" s="31"/>
      <c r="B821" s="73"/>
      <c r="C821" s="73"/>
      <c r="D821" s="73"/>
      <c r="E821" s="31"/>
      <c r="F821" s="31"/>
      <c r="G821" s="332"/>
      <c r="H821" s="31"/>
      <c r="I821" s="31"/>
      <c r="J821" s="282"/>
      <c r="K821" s="289"/>
      <c r="L821" s="282"/>
      <c r="M821" s="52"/>
      <c r="N821" s="52"/>
      <c r="O821" s="52"/>
      <c r="P821" s="52"/>
      <c r="Q821" s="52"/>
      <c r="R821" s="31"/>
      <c r="S821" s="31"/>
      <c r="T821" s="31"/>
      <c r="U821" s="31"/>
      <c r="V821" s="31"/>
      <c r="W821" s="31"/>
    </row>
    <row r="822" spans="1:23" ht="13.5" customHeight="1">
      <c r="A822" s="31"/>
      <c r="B822" s="73"/>
      <c r="C822" s="73"/>
      <c r="D822" s="73"/>
      <c r="E822" s="31"/>
      <c r="F822" s="31"/>
      <c r="G822" s="332"/>
      <c r="H822" s="31"/>
      <c r="I822" s="31"/>
      <c r="J822" s="282"/>
      <c r="K822" s="289"/>
      <c r="L822" s="282"/>
      <c r="M822" s="52"/>
      <c r="N822" s="52"/>
      <c r="O822" s="52"/>
      <c r="P822" s="52"/>
      <c r="Q822" s="52"/>
      <c r="R822" s="31"/>
      <c r="S822" s="31"/>
      <c r="T822" s="31"/>
      <c r="U822" s="31"/>
      <c r="V822" s="31"/>
      <c r="W822" s="31"/>
    </row>
    <row r="823" spans="1:23" ht="13.5" customHeight="1">
      <c r="A823" s="31"/>
      <c r="B823" s="73"/>
      <c r="C823" s="73"/>
      <c r="D823" s="73"/>
      <c r="E823" s="31"/>
      <c r="F823" s="31"/>
      <c r="G823" s="332"/>
      <c r="H823" s="31"/>
      <c r="I823" s="31"/>
      <c r="J823" s="282"/>
      <c r="K823" s="289"/>
      <c r="L823" s="282"/>
      <c r="M823" s="52"/>
      <c r="N823" s="52"/>
      <c r="O823" s="52"/>
      <c r="P823" s="52"/>
      <c r="Q823" s="52"/>
      <c r="R823" s="31"/>
      <c r="S823" s="31"/>
      <c r="T823" s="31"/>
      <c r="U823" s="31"/>
      <c r="V823" s="31"/>
      <c r="W823" s="31"/>
    </row>
    <row r="824" spans="1:23" ht="13.5" customHeight="1">
      <c r="A824" s="31"/>
      <c r="B824" s="73"/>
      <c r="C824" s="73"/>
      <c r="D824" s="73"/>
      <c r="E824" s="31"/>
      <c r="F824" s="31"/>
      <c r="G824" s="332"/>
      <c r="H824" s="31"/>
      <c r="I824" s="31"/>
      <c r="J824" s="282"/>
      <c r="K824" s="289"/>
      <c r="L824" s="282"/>
      <c r="M824" s="52"/>
      <c r="N824" s="52"/>
      <c r="O824" s="52"/>
      <c r="P824" s="52"/>
      <c r="Q824" s="52"/>
      <c r="R824" s="31"/>
      <c r="S824" s="31"/>
      <c r="T824" s="31"/>
      <c r="U824" s="31"/>
      <c r="V824" s="31"/>
      <c r="W824" s="31"/>
    </row>
    <row r="825" spans="1:23" ht="13.5" customHeight="1">
      <c r="A825" s="31"/>
      <c r="B825" s="73"/>
      <c r="C825" s="73"/>
      <c r="D825" s="73"/>
      <c r="E825" s="31"/>
      <c r="F825" s="31"/>
      <c r="G825" s="332"/>
      <c r="H825" s="31"/>
      <c r="I825" s="31"/>
      <c r="J825" s="282"/>
      <c r="K825" s="289"/>
      <c r="L825" s="282"/>
      <c r="M825" s="52"/>
      <c r="N825" s="52"/>
      <c r="O825" s="52"/>
      <c r="P825" s="52"/>
      <c r="Q825" s="52"/>
      <c r="R825" s="31"/>
      <c r="S825" s="31"/>
      <c r="T825" s="31"/>
      <c r="U825" s="31"/>
      <c r="V825" s="31"/>
      <c r="W825" s="31"/>
    </row>
    <row r="826" spans="1:23" ht="13.5" customHeight="1">
      <c r="A826" s="31"/>
      <c r="B826" s="73"/>
      <c r="C826" s="73"/>
      <c r="D826" s="73"/>
      <c r="E826" s="31"/>
      <c r="F826" s="31"/>
      <c r="G826" s="332"/>
      <c r="H826" s="31"/>
      <c r="I826" s="31"/>
      <c r="J826" s="282"/>
      <c r="K826" s="289"/>
      <c r="L826" s="282"/>
      <c r="M826" s="52"/>
      <c r="N826" s="52"/>
      <c r="O826" s="52"/>
      <c r="P826" s="52"/>
      <c r="Q826" s="52"/>
      <c r="R826" s="31"/>
      <c r="S826" s="31"/>
      <c r="T826" s="31"/>
      <c r="U826" s="31"/>
      <c r="V826" s="31"/>
      <c r="W826" s="31"/>
    </row>
    <row r="827" spans="1:23" ht="13.5" customHeight="1">
      <c r="A827" s="31"/>
      <c r="B827" s="73"/>
      <c r="C827" s="73"/>
      <c r="D827" s="73"/>
      <c r="E827" s="31"/>
      <c r="F827" s="31"/>
      <c r="G827" s="332"/>
      <c r="H827" s="31"/>
      <c r="I827" s="31"/>
      <c r="J827" s="282"/>
      <c r="K827" s="289"/>
      <c r="L827" s="282"/>
      <c r="M827" s="52"/>
      <c r="N827" s="52"/>
      <c r="O827" s="52"/>
      <c r="P827" s="52"/>
      <c r="Q827" s="52"/>
      <c r="R827" s="31"/>
      <c r="S827" s="31"/>
      <c r="T827" s="31"/>
      <c r="U827" s="31"/>
      <c r="V827" s="31"/>
      <c r="W827" s="31"/>
    </row>
    <row r="828" spans="1:23" ht="13.5" customHeight="1">
      <c r="A828" s="31"/>
      <c r="B828" s="73"/>
      <c r="C828" s="73"/>
      <c r="D828" s="73"/>
      <c r="E828" s="31"/>
      <c r="F828" s="31"/>
      <c r="G828" s="332"/>
      <c r="H828" s="31"/>
      <c r="I828" s="31"/>
      <c r="J828" s="282"/>
      <c r="K828" s="289"/>
      <c r="L828" s="282"/>
      <c r="M828" s="52"/>
      <c r="N828" s="52"/>
      <c r="O828" s="52"/>
      <c r="P828" s="52"/>
      <c r="Q828" s="52"/>
      <c r="R828" s="31"/>
      <c r="S828" s="31"/>
      <c r="T828" s="31"/>
      <c r="U828" s="31"/>
      <c r="V828" s="31"/>
      <c r="W828" s="31"/>
    </row>
    <row r="829" spans="1:23" ht="13.5" customHeight="1">
      <c r="A829" s="31"/>
      <c r="B829" s="73"/>
      <c r="C829" s="73"/>
      <c r="D829" s="73"/>
      <c r="E829" s="31"/>
      <c r="F829" s="31"/>
      <c r="G829" s="332"/>
      <c r="H829" s="31"/>
      <c r="I829" s="31"/>
      <c r="J829" s="282"/>
      <c r="K829" s="289"/>
      <c r="L829" s="282"/>
      <c r="M829" s="52"/>
      <c r="N829" s="52"/>
      <c r="O829" s="52"/>
      <c r="P829" s="52"/>
      <c r="Q829" s="52"/>
      <c r="R829" s="31"/>
      <c r="S829" s="31"/>
      <c r="T829" s="31"/>
      <c r="U829" s="31"/>
      <c r="V829" s="31"/>
      <c r="W829" s="31"/>
    </row>
    <row r="830" spans="1:23" ht="13.5" customHeight="1">
      <c r="A830" s="31"/>
      <c r="B830" s="73"/>
      <c r="C830" s="73"/>
      <c r="D830" s="73"/>
      <c r="E830" s="31"/>
      <c r="F830" s="31"/>
      <c r="G830" s="332"/>
      <c r="H830" s="31"/>
      <c r="I830" s="31"/>
      <c r="J830" s="282"/>
      <c r="K830" s="289"/>
      <c r="L830" s="282"/>
      <c r="M830" s="52"/>
      <c r="N830" s="52"/>
      <c r="O830" s="52"/>
      <c r="P830" s="52"/>
      <c r="Q830" s="52"/>
      <c r="R830" s="31"/>
      <c r="S830" s="31"/>
      <c r="T830" s="31"/>
      <c r="U830" s="31"/>
      <c r="V830" s="31"/>
      <c r="W830" s="31"/>
    </row>
    <row r="831" spans="1:23" ht="13.5" customHeight="1">
      <c r="A831" s="31"/>
      <c r="B831" s="73"/>
      <c r="C831" s="73"/>
      <c r="D831" s="73"/>
      <c r="E831" s="31"/>
      <c r="F831" s="31"/>
      <c r="G831" s="332"/>
      <c r="H831" s="31"/>
      <c r="I831" s="31"/>
      <c r="J831" s="282"/>
      <c r="K831" s="289"/>
      <c r="L831" s="282"/>
      <c r="M831" s="52"/>
      <c r="N831" s="52"/>
      <c r="O831" s="52"/>
      <c r="P831" s="52"/>
      <c r="Q831" s="52"/>
      <c r="R831" s="31"/>
      <c r="S831" s="31"/>
      <c r="T831" s="31"/>
      <c r="U831" s="31"/>
      <c r="V831" s="31"/>
      <c r="W831" s="31"/>
    </row>
    <row r="832" spans="1:23" ht="13.5" customHeight="1">
      <c r="A832" s="31"/>
      <c r="B832" s="73"/>
      <c r="C832" s="73"/>
      <c r="D832" s="73"/>
      <c r="E832" s="31"/>
      <c r="F832" s="31"/>
      <c r="G832" s="332"/>
      <c r="H832" s="31"/>
      <c r="I832" s="31"/>
      <c r="J832" s="282"/>
      <c r="K832" s="289"/>
      <c r="L832" s="282"/>
      <c r="M832" s="52"/>
      <c r="N832" s="52"/>
      <c r="O832" s="52"/>
      <c r="P832" s="52"/>
      <c r="Q832" s="52"/>
      <c r="R832" s="31"/>
      <c r="S832" s="31"/>
      <c r="T832" s="31"/>
      <c r="U832" s="31"/>
      <c r="V832" s="31"/>
      <c r="W832" s="31"/>
    </row>
    <row r="833" spans="1:23" ht="13.5" customHeight="1">
      <c r="A833" s="31"/>
      <c r="B833" s="73"/>
      <c r="C833" s="73"/>
      <c r="D833" s="73"/>
      <c r="E833" s="31"/>
      <c r="F833" s="31"/>
      <c r="G833" s="332"/>
      <c r="H833" s="31"/>
      <c r="I833" s="31"/>
      <c r="J833" s="282"/>
      <c r="K833" s="289"/>
      <c r="L833" s="282"/>
      <c r="M833" s="52"/>
      <c r="N833" s="52"/>
      <c r="O833" s="52"/>
      <c r="P833" s="52"/>
      <c r="Q833" s="52"/>
      <c r="R833" s="31"/>
      <c r="S833" s="31"/>
      <c r="T833" s="31"/>
      <c r="U833" s="31"/>
      <c r="V833" s="31"/>
      <c r="W833" s="31"/>
    </row>
    <row r="834" spans="1:23" ht="13.5" customHeight="1">
      <c r="A834" s="31"/>
      <c r="B834" s="73"/>
      <c r="C834" s="73"/>
      <c r="D834" s="73"/>
      <c r="E834" s="31"/>
      <c r="F834" s="31"/>
      <c r="G834" s="332"/>
      <c r="H834" s="31"/>
      <c r="I834" s="31"/>
      <c r="J834" s="282"/>
      <c r="K834" s="289"/>
      <c r="L834" s="282"/>
      <c r="M834" s="52"/>
      <c r="N834" s="52"/>
      <c r="O834" s="52"/>
      <c r="P834" s="52"/>
      <c r="Q834" s="52"/>
      <c r="R834" s="31"/>
      <c r="S834" s="31"/>
      <c r="T834" s="31"/>
      <c r="U834" s="31"/>
      <c r="V834" s="31"/>
      <c r="W834" s="31"/>
    </row>
    <row r="835" spans="1:23" ht="13.5" customHeight="1">
      <c r="A835" s="31"/>
      <c r="B835" s="73"/>
      <c r="C835" s="73"/>
      <c r="D835" s="73"/>
      <c r="E835" s="31"/>
      <c r="F835" s="31"/>
      <c r="G835" s="332"/>
      <c r="H835" s="31"/>
      <c r="I835" s="31"/>
      <c r="J835" s="282"/>
      <c r="K835" s="289"/>
      <c r="L835" s="282"/>
      <c r="M835" s="52"/>
      <c r="N835" s="52"/>
      <c r="O835" s="52"/>
      <c r="P835" s="52"/>
      <c r="Q835" s="52"/>
      <c r="R835" s="31"/>
      <c r="S835" s="31"/>
      <c r="T835" s="31"/>
      <c r="U835" s="31"/>
      <c r="V835" s="31"/>
      <c r="W835" s="31"/>
    </row>
    <row r="836" spans="1:23" ht="13.5" customHeight="1">
      <c r="A836" s="31"/>
      <c r="B836" s="73"/>
      <c r="C836" s="73"/>
      <c r="D836" s="73"/>
      <c r="E836" s="31"/>
      <c r="F836" s="31"/>
      <c r="G836" s="332"/>
      <c r="H836" s="31"/>
      <c r="I836" s="31"/>
      <c r="J836" s="282"/>
      <c r="K836" s="289"/>
      <c r="L836" s="282"/>
      <c r="M836" s="52"/>
      <c r="N836" s="52"/>
      <c r="O836" s="52"/>
      <c r="P836" s="52"/>
      <c r="Q836" s="52"/>
      <c r="R836" s="31"/>
      <c r="S836" s="31"/>
      <c r="T836" s="31"/>
      <c r="U836" s="31"/>
      <c r="V836" s="31"/>
      <c r="W836" s="31"/>
    </row>
    <row r="837" spans="1:23" ht="13.5" customHeight="1">
      <c r="A837" s="31"/>
      <c r="B837" s="73"/>
      <c r="C837" s="73"/>
      <c r="D837" s="73"/>
      <c r="E837" s="31"/>
      <c r="F837" s="31"/>
      <c r="G837" s="332"/>
      <c r="H837" s="31"/>
      <c r="I837" s="31"/>
      <c r="J837" s="282"/>
      <c r="K837" s="289"/>
      <c r="L837" s="282"/>
      <c r="M837" s="52"/>
      <c r="N837" s="52"/>
      <c r="O837" s="52"/>
      <c r="P837" s="52"/>
      <c r="Q837" s="52"/>
      <c r="R837" s="31"/>
      <c r="S837" s="31"/>
      <c r="T837" s="31"/>
      <c r="U837" s="31"/>
      <c r="V837" s="31"/>
      <c r="W837" s="31"/>
    </row>
    <row r="838" spans="1:23" ht="13.5" customHeight="1">
      <c r="A838" s="31"/>
      <c r="B838" s="73"/>
      <c r="C838" s="73"/>
      <c r="D838" s="73"/>
      <c r="E838" s="31"/>
      <c r="F838" s="31"/>
      <c r="G838" s="332"/>
      <c r="H838" s="31"/>
      <c r="I838" s="31"/>
      <c r="J838" s="282"/>
      <c r="K838" s="289"/>
      <c r="L838" s="282"/>
      <c r="M838" s="52"/>
      <c r="N838" s="52"/>
      <c r="O838" s="52"/>
      <c r="P838" s="52"/>
      <c r="Q838" s="52"/>
      <c r="R838" s="31"/>
      <c r="S838" s="31"/>
      <c r="T838" s="31"/>
      <c r="U838" s="31"/>
      <c r="V838" s="31"/>
      <c r="W838" s="31"/>
    </row>
    <row r="839" spans="1:23" ht="13.5" customHeight="1">
      <c r="A839" s="31"/>
      <c r="B839" s="73"/>
      <c r="C839" s="73"/>
      <c r="D839" s="73"/>
      <c r="E839" s="31"/>
      <c r="F839" s="31"/>
      <c r="G839" s="332"/>
      <c r="H839" s="31"/>
      <c r="I839" s="31"/>
      <c r="J839" s="282"/>
      <c r="K839" s="289"/>
      <c r="L839" s="282"/>
      <c r="M839" s="52"/>
      <c r="N839" s="52"/>
      <c r="O839" s="52"/>
      <c r="P839" s="52"/>
      <c r="Q839" s="52"/>
      <c r="R839" s="31"/>
      <c r="S839" s="31"/>
      <c r="T839" s="31"/>
      <c r="U839" s="31"/>
      <c r="V839" s="31"/>
      <c r="W839" s="31"/>
    </row>
    <row r="840" spans="1:23" ht="13.5" customHeight="1">
      <c r="A840" s="31"/>
      <c r="B840" s="73"/>
      <c r="C840" s="73"/>
      <c r="D840" s="73"/>
      <c r="E840" s="31"/>
      <c r="F840" s="31"/>
      <c r="G840" s="332"/>
      <c r="H840" s="31"/>
      <c r="I840" s="31"/>
      <c r="J840" s="282"/>
      <c r="K840" s="289"/>
      <c r="L840" s="282"/>
      <c r="M840" s="52"/>
      <c r="N840" s="52"/>
      <c r="O840" s="52"/>
      <c r="P840" s="52"/>
      <c r="Q840" s="52"/>
      <c r="R840" s="31"/>
      <c r="S840" s="31"/>
      <c r="T840" s="31"/>
      <c r="U840" s="31"/>
      <c r="V840" s="31"/>
      <c r="W840" s="31"/>
    </row>
    <row r="841" spans="1:23" ht="13.5" customHeight="1">
      <c r="A841" s="31"/>
      <c r="B841" s="73"/>
      <c r="C841" s="73"/>
      <c r="D841" s="73"/>
      <c r="E841" s="31"/>
      <c r="F841" s="31"/>
      <c r="G841" s="332"/>
      <c r="H841" s="31"/>
      <c r="I841" s="31"/>
      <c r="J841" s="282"/>
      <c r="K841" s="289"/>
      <c r="L841" s="282"/>
      <c r="M841" s="52"/>
      <c r="N841" s="52"/>
      <c r="O841" s="52"/>
      <c r="P841" s="52"/>
      <c r="Q841" s="52"/>
      <c r="R841" s="31"/>
      <c r="S841" s="31"/>
      <c r="T841" s="31"/>
      <c r="U841" s="31"/>
      <c r="V841" s="31"/>
      <c r="W841" s="31"/>
    </row>
    <row r="842" spans="1:23" ht="13.5" customHeight="1">
      <c r="A842" s="31"/>
      <c r="B842" s="73"/>
      <c r="C842" s="73"/>
      <c r="D842" s="73"/>
      <c r="E842" s="31"/>
      <c r="F842" s="31"/>
      <c r="G842" s="332"/>
      <c r="H842" s="31"/>
      <c r="I842" s="31"/>
      <c r="J842" s="282"/>
      <c r="K842" s="289"/>
      <c r="L842" s="282"/>
      <c r="M842" s="52"/>
      <c r="N842" s="52"/>
      <c r="O842" s="52"/>
      <c r="P842" s="52"/>
      <c r="Q842" s="52"/>
      <c r="R842" s="31"/>
      <c r="S842" s="31"/>
      <c r="T842" s="31"/>
      <c r="U842" s="31"/>
      <c r="V842" s="31"/>
      <c r="W842" s="31"/>
    </row>
    <row r="843" spans="1:23" ht="13.5" customHeight="1">
      <c r="A843" s="31"/>
      <c r="B843" s="73"/>
      <c r="C843" s="73"/>
      <c r="D843" s="73"/>
      <c r="E843" s="31"/>
      <c r="F843" s="31"/>
      <c r="G843" s="332"/>
      <c r="H843" s="31"/>
      <c r="I843" s="31"/>
      <c r="J843" s="282"/>
      <c r="K843" s="289"/>
      <c r="L843" s="282"/>
      <c r="M843" s="52"/>
      <c r="N843" s="52"/>
      <c r="O843" s="52"/>
      <c r="P843" s="52"/>
      <c r="Q843" s="52"/>
      <c r="R843" s="31"/>
      <c r="S843" s="31"/>
      <c r="T843" s="31"/>
      <c r="U843" s="31"/>
      <c r="V843" s="31"/>
      <c r="W843" s="31"/>
    </row>
    <row r="844" spans="1:23" ht="13.5" customHeight="1">
      <c r="A844" s="31"/>
      <c r="B844" s="73"/>
      <c r="C844" s="73"/>
      <c r="D844" s="73"/>
      <c r="E844" s="31"/>
      <c r="F844" s="31"/>
      <c r="G844" s="332"/>
      <c r="H844" s="31"/>
      <c r="I844" s="31"/>
      <c r="J844" s="282"/>
      <c r="K844" s="289"/>
      <c r="L844" s="282"/>
      <c r="M844" s="52"/>
      <c r="N844" s="52"/>
      <c r="O844" s="52"/>
      <c r="P844" s="52"/>
      <c r="Q844" s="52"/>
      <c r="R844" s="31"/>
      <c r="S844" s="31"/>
      <c r="T844" s="31"/>
      <c r="U844" s="31"/>
      <c r="V844" s="31"/>
      <c r="W844" s="31"/>
    </row>
    <row r="845" spans="1:23" ht="13.5" customHeight="1">
      <c r="A845" s="31"/>
      <c r="B845" s="73"/>
      <c r="C845" s="73"/>
      <c r="D845" s="73"/>
      <c r="E845" s="31"/>
      <c r="F845" s="31"/>
      <c r="G845" s="332"/>
      <c r="H845" s="31"/>
      <c r="I845" s="31"/>
      <c r="J845" s="282"/>
      <c r="K845" s="289"/>
      <c r="L845" s="282"/>
      <c r="M845" s="52"/>
      <c r="N845" s="52"/>
      <c r="O845" s="52"/>
      <c r="P845" s="52"/>
      <c r="Q845" s="52"/>
      <c r="R845" s="31"/>
      <c r="S845" s="31"/>
      <c r="T845" s="31"/>
      <c r="U845" s="31"/>
      <c r="V845" s="31"/>
      <c r="W845" s="31"/>
    </row>
    <row r="846" spans="1:23" ht="13.5" customHeight="1">
      <c r="A846" s="31"/>
      <c r="B846" s="73"/>
      <c r="C846" s="73"/>
      <c r="D846" s="73"/>
      <c r="E846" s="31"/>
      <c r="F846" s="31"/>
      <c r="G846" s="332"/>
      <c r="H846" s="31"/>
      <c r="I846" s="31"/>
      <c r="J846" s="282"/>
      <c r="K846" s="289"/>
      <c r="L846" s="282"/>
      <c r="M846" s="52"/>
      <c r="N846" s="52"/>
      <c r="O846" s="52"/>
      <c r="P846" s="52"/>
      <c r="Q846" s="52"/>
      <c r="R846" s="31"/>
      <c r="S846" s="31"/>
      <c r="T846" s="31"/>
      <c r="U846" s="31"/>
      <c r="V846" s="31"/>
      <c r="W846" s="31"/>
    </row>
    <row r="847" spans="1:23" ht="13.5" customHeight="1">
      <c r="A847" s="31"/>
      <c r="B847" s="73"/>
      <c r="C847" s="73"/>
      <c r="D847" s="73"/>
      <c r="E847" s="31"/>
      <c r="F847" s="31"/>
      <c r="G847" s="332"/>
      <c r="H847" s="31"/>
      <c r="I847" s="31"/>
      <c r="J847" s="282"/>
      <c r="K847" s="289"/>
      <c r="L847" s="282"/>
      <c r="M847" s="52"/>
      <c r="N847" s="52"/>
      <c r="O847" s="52"/>
      <c r="P847" s="52"/>
      <c r="Q847" s="52"/>
      <c r="R847" s="31"/>
      <c r="S847" s="31"/>
      <c r="T847" s="31"/>
      <c r="U847" s="31"/>
      <c r="V847" s="31"/>
      <c r="W847" s="31"/>
    </row>
    <row r="848" spans="1:23" ht="13.5" customHeight="1">
      <c r="A848" s="31"/>
      <c r="B848" s="73"/>
      <c r="C848" s="73"/>
      <c r="D848" s="73"/>
      <c r="E848" s="31"/>
      <c r="F848" s="31"/>
      <c r="G848" s="332"/>
      <c r="H848" s="31"/>
      <c r="I848" s="31"/>
      <c r="J848" s="282"/>
      <c r="K848" s="289"/>
      <c r="L848" s="282"/>
      <c r="M848" s="52"/>
      <c r="N848" s="52"/>
      <c r="O848" s="52"/>
      <c r="P848" s="52"/>
      <c r="Q848" s="52"/>
      <c r="R848" s="31"/>
      <c r="S848" s="31"/>
      <c r="T848" s="31"/>
      <c r="U848" s="31"/>
      <c r="V848" s="31"/>
      <c r="W848" s="31"/>
    </row>
    <row r="849" spans="1:23" ht="13.5" customHeight="1">
      <c r="A849" s="31"/>
      <c r="B849" s="73"/>
      <c r="C849" s="73"/>
      <c r="D849" s="73"/>
      <c r="E849" s="31"/>
      <c r="F849" s="31"/>
      <c r="G849" s="332"/>
      <c r="H849" s="31"/>
      <c r="I849" s="31"/>
      <c r="J849" s="282"/>
      <c r="K849" s="289"/>
      <c r="L849" s="282"/>
      <c r="M849" s="52"/>
      <c r="N849" s="52"/>
      <c r="O849" s="52"/>
      <c r="P849" s="52"/>
      <c r="Q849" s="52"/>
      <c r="R849" s="31"/>
      <c r="S849" s="31"/>
      <c r="T849" s="31"/>
      <c r="U849" s="31"/>
      <c r="V849" s="31"/>
      <c r="W849" s="31"/>
    </row>
    <row r="850" spans="1:23" ht="13.5" customHeight="1">
      <c r="A850" s="31"/>
      <c r="B850" s="73"/>
      <c r="C850" s="73"/>
      <c r="D850" s="73"/>
      <c r="E850" s="31"/>
      <c r="F850" s="31"/>
      <c r="G850" s="332"/>
      <c r="H850" s="31"/>
      <c r="I850" s="31"/>
      <c r="J850" s="282"/>
      <c r="K850" s="289"/>
      <c r="L850" s="282"/>
      <c r="M850" s="52"/>
      <c r="N850" s="52"/>
      <c r="O850" s="52"/>
      <c r="P850" s="52"/>
      <c r="Q850" s="52"/>
      <c r="R850" s="31"/>
      <c r="S850" s="31"/>
      <c r="T850" s="31"/>
      <c r="U850" s="31"/>
      <c r="V850" s="31"/>
      <c r="W850" s="31"/>
    </row>
    <row r="851" spans="1:23" ht="13.5" customHeight="1">
      <c r="A851" s="31"/>
      <c r="B851" s="73"/>
      <c r="C851" s="73"/>
      <c r="D851" s="73"/>
      <c r="E851" s="31"/>
      <c r="F851" s="31"/>
      <c r="G851" s="332"/>
      <c r="H851" s="31"/>
      <c r="I851" s="31"/>
      <c r="J851" s="282"/>
      <c r="K851" s="289"/>
      <c r="L851" s="282"/>
      <c r="M851" s="52"/>
      <c r="N851" s="52"/>
      <c r="O851" s="52"/>
      <c r="P851" s="52"/>
      <c r="Q851" s="52"/>
      <c r="R851" s="31"/>
      <c r="S851" s="31"/>
      <c r="T851" s="31"/>
      <c r="U851" s="31"/>
      <c r="V851" s="31"/>
      <c r="W851" s="31"/>
    </row>
    <row r="852" spans="1:23" ht="13.5" customHeight="1">
      <c r="A852" s="31"/>
      <c r="B852" s="73"/>
      <c r="C852" s="73"/>
      <c r="D852" s="73"/>
      <c r="E852" s="31"/>
      <c r="F852" s="31"/>
      <c r="G852" s="332"/>
      <c r="H852" s="31"/>
      <c r="I852" s="31"/>
      <c r="J852" s="282"/>
      <c r="K852" s="289"/>
      <c r="L852" s="282"/>
      <c r="M852" s="52"/>
      <c r="N852" s="52"/>
      <c r="O852" s="52"/>
      <c r="P852" s="52"/>
      <c r="Q852" s="52"/>
      <c r="R852" s="31"/>
      <c r="S852" s="31"/>
      <c r="T852" s="31"/>
      <c r="U852" s="31"/>
      <c r="V852" s="31"/>
      <c r="W852" s="31"/>
    </row>
    <row r="853" spans="1:23" ht="13.5" customHeight="1">
      <c r="A853" s="31"/>
      <c r="B853" s="73"/>
      <c r="C853" s="73"/>
      <c r="D853" s="73"/>
      <c r="E853" s="31"/>
      <c r="F853" s="31"/>
      <c r="G853" s="332"/>
      <c r="H853" s="31"/>
      <c r="I853" s="31"/>
      <c r="J853" s="282"/>
      <c r="K853" s="289"/>
      <c r="L853" s="282"/>
      <c r="M853" s="52"/>
      <c r="N853" s="52"/>
      <c r="O853" s="52"/>
      <c r="P853" s="52"/>
      <c r="Q853" s="52"/>
      <c r="R853" s="31"/>
      <c r="S853" s="31"/>
      <c r="T853" s="31"/>
      <c r="U853" s="31"/>
      <c r="V853" s="31"/>
      <c r="W853" s="31"/>
    </row>
    <row r="854" spans="1:23" ht="13.5" customHeight="1">
      <c r="A854" s="31"/>
      <c r="B854" s="73"/>
      <c r="C854" s="73"/>
      <c r="D854" s="73"/>
      <c r="E854" s="31"/>
      <c r="F854" s="31"/>
      <c r="G854" s="332"/>
      <c r="H854" s="31"/>
      <c r="I854" s="31"/>
      <c r="J854" s="282"/>
      <c r="K854" s="289"/>
      <c r="L854" s="282"/>
      <c r="M854" s="52"/>
      <c r="N854" s="52"/>
      <c r="O854" s="52"/>
      <c r="P854" s="52"/>
      <c r="Q854" s="52"/>
      <c r="R854" s="31"/>
      <c r="S854" s="31"/>
      <c r="T854" s="31"/>
      <c r="U854" s="31"/>
      <c r="V854" s="31"/>
      <c r="W854" s="31"/>
    </row>
    <row r="855" spans="1:23" ht="13.5" customHeight="1">
      <c r="A855" s="31"/>
      <c r="B855" s="73"/>
      <c r="C855" s="73"/>
      <c r="D855" s="73"/>
      <c r="E855" s="31"/>
      <c r="F855" s="31"/>
      <c r="G855" s="332"/>
      <c r="H855" s="31"/>
      <c r="I855" s="31"/>
      <c r="J855" s="282"/>
      <c r="K855" s="289"/>
      <c r="L855" s="282"/>
      <c r="M855" s="52"/>
      <c r="N855" s="52"/>
      <c r="O855" s="52"/>
      <c r="P855" s="52"/>
      <c r="Q855" s="52"/>
      <c r="R855" s="31"/>
      <c r="S855" s="31"/>
      <c r="T855" s="31"/>
      <c r="U855" s="31"/>
      <c r="V855" s="31"/>
      <c r="W855" s="31"/>
    </row>
    <row r="856" spans="1:23" ht="13.5" customHeight="1">
      <c r="A856" s="31"/>
      <c r="B856" s="73"/>
      <c r="C856" s="73"/>
      <c r="D856" s="73"/>
      <c r="E856" s="31"/>
      <c r="F856" s="31"/>
      <c r="G856" s="332"/>
      <c r="H856" s="31"/>
      <c r="I856" s="31"/>
      <c r="J856" s="282"/>
      <c r="K856" s="289"/>
      <c r="L856" s="282"/>
      <c r="M856" s="52"/>
      <c r="N856" s="52"/>
      <c r="O856" s="52"/>
      <c r="P856" s="52"/>
      <c r="Q856" s="52"/>
      <c r="R856" s="31"/>
      <c r="S856" s="31"/>
      <c r="T856" s="31"/>
      <c r="U856" s="31"/>
      <c r="V856" s="31"/>
      <c r="W856" s="31"/>
    </row>
    <row r="857" spans="1:23" ht="13.5" customHeight="1">
      <c r="A857" s="31"/>
      <c r="B857" s="73"/>
      <c r="C857" s="73"/>
      <c r="D857" s="73"/>
      <c r="E857" s="31"/>
      <c r="F857" s="31"/>
      <c r="G857" s="332"/>
      <c r="H857" s="31"/>
      <c r="I857" s="31"/>
      <c r="J857" s="282"/>
      <c r="K857" s="289"/>
      <c r="L857" s="282"/>
      <c r="M857" s="52"/>
      <c r="N857" s="52"/>
      <c r="O857" s="52"/>
      <c r="P857" s="52"/>
      <c r="Q857" s="52"/>
      <c r="R857" s="31"/>
      <c r="S857" s="31"/>
      <c r="T857" s="31"/>
      <c r="U857" s="31"/>
      <c r="V857" s="31"/>
      <c r="W857" s="31"/>
    </row>
    <row r="858" spans="1:23" ht="13.5" customHeight="1">
      <c r="A858" s="31"/>
      <c r="B858" s="73"/>
      <c r="C858" s="73"/>
      <c r="D858" s="73"/>
      <c r="E858" s="31"/>
      <c r="F858" s="31"/>
      <c r="G858" s="332"/>
      <c r="H858" s="31"/>
      <c r="I858" s="31"/>
      <c r="J858" s="282"/>
      <c r="K858" s="289"/>
      <c r="L858" s="282"/>
      <c r="M858" s="52"/>
      <c r="N858" s="52"/>
      <c r="O858" s="52"/>
      <c r="P858" s="52"/>
      <c r="Q858" s="52"/>
      <c r="R858" s="31"/>
      <c r="S858" s="31"/>
      <c r="T858" s="31"/>
      <c r="U858" s="31"/>
      <c r="V858" s="31"/>
      <c r="W858" s="31"/>
    </row>
    <row r="859" spans="1:23" ht="13.5" customHeight="1">
      <c r="A859" s="31"/>
      <c r="B859" s="73"/>
      <c r="C859" s="73"/>
      <c r="D859" s="73"/>
      <c r="E859" s="31"/>
      <c r="F859" s="31"/>
      <c r="G859" s="332"/>
      <c r="H859" s="31"/>
      <c r="I859" s="31"/>
      <c r="J859" s="282"/>
      <c r="K859" s="289"/>
      <c r="L859" s="282"/>
      <c r="M859" s="52"/>
      <c r="N859" s="52"/>
      <c r="O859" s="52"/>
      <c r="P859" s="52"/>
      <c r="Q859" s="52"/>
      <c r="R859" s="31"/>
      <c r="S859" s="31"/>
      <c r="T859" s="31"/>
      <c r="U859" s="31"/>
      <c r="V859" s="31"/>
      <c r="W859" s="31"/>
    </row>
    <row r="860" spans="1:23" ht="13.5" customHeight="1">
      <c r="A860" s="31"/>
      <c r="B860" s="73"/>
      <c r="C860" s="73"/>
      <c r="D860" s="73"/>
      <c r="E860" s="31"/>
      <c r="F860" s="31"/>
      <c r="G860" s="332"/>
      <c r="H860" s="31"/>
      <c r="I860" s="31"/>
      <c r="J860" s="282"/>
      <c r="K860" s="289"/>
      <c r="L860" s="282"/>
      <c r="M860" s="52"/>
      <c r="N860" s="52"/>
      <c r="O860" s="52"/>
      <c r="P860" s="52"/>
      <c r="Q860" s="52"/>
      <c r="R860" s="31"/>
      <c r="S860" s="31"/>
      <c r="T860" s="31"/>
      <c r="U860" s="31"/>
      <c r="V860" s="31"/>
      <c r="W860" s="31"/>
    </row>
    <row r="861" spans="1:23" ht="13.5" customHeight="1">
      <c r="A861" s="31"/>
      <c r="B861" s="73"/>
      <c r="C861" s="73"/>
      <c r="D861" s="73"/>
      <c r="E861" s="31"/>
      <c r="F861" s="31"/>
      <c r="G861" s="332"/>
      <c r="H861" s="31"/>
      <c r="I861" s="31"/>
      <c r="J861" s="282"/>
      <c r="K861" s="289"/>
      <c r="L861" s="282"/>
      <c r="M861" s="52"/>
      <c r="N861" s="52"/>
      <c r="O861" s="52"/>
      <c r="P861" s="52"/>
      <c r="Q861" s="52"/>
      <c r="R861" s="31"/>
      <c r="S861" s="31"/>
      <c r="T861" s="31"/>
      <c r="U861" s="31"/>
      <c r="V861" s="31"/>
      <c r="W861" s="31"/>
    </row>
    <row r="862" spans="1:23" ht="13.5" customHeight="1">
      <c r="A862" s="31"/>
      <c r="B862" s="73"/>
      <c r="C862" s="73"/>
      <c r="D862" s="73"/>
      <c r="E862" s="31"/>
      <c r="F862" s="31"/>
      <c r="G862" s="332"/>
      <c r="H862" s="31"/>
      <c r="I862" s="31"/>
      <c r="J862" s="282"/>
      <c r="K862" s="289"/>
      <c r="L862" s="282"/>
      <c r="M862" s="52"/>
      <c r="N862" s="52"/>
      <c r="O862" s="52"/>
      <c r="P862" s="52"/>
      <c r="Q862" s="52"/>
      <c r="R862" s="31"/>
      <c r="S862" s="31"/>
      <c r="T862" s="31"/>
      <c r="U862" s="31"/>
      <c r="V862" s="31"/>
      <c r="W862" s="31"/>
    </row>
    <row r="863" spans="1:23" ht="13.5" customHeight="1">
      <c r="A863" s="31"/>
      <c r="B863" s="73"/>
      <c r="C863" s="73"/>
      <c r="D863" s="73"/>
      <c r="E863" s="31"/>
      <c r="F863" s="31"/>
      <c r="G863" s="332"/>
      <c r="H863" s="31"/>
      <c r="I863" s="31"/>
      <c r="J863" s="282"/>
      <c r="K863" s="289"/>
      <c r="L863" s="282"/>
      <c r="M863" s="52"/>
      <c r="N863" s="52"/>
      <c r="O863" s="52"/>
      <c r="P863" s="52"/>
      <c r="Q863" s="52"/>
      <c r="R863" s="31"/>
      <c r="S863" s="31"/>
      <c r="T863" s="31"/>
      <c r="U863" s="31"/>
      <c r="V863" s="31"/>
      <c r="W863" s="31"/>
    </row>
    <row r="864" spans="1:23" ht="13.5" customHeight="1">
      <c r="A864" s="31"/>
      <c r="B864" s="73"/>
      <c r="C864" s="73"/>
      <c r="D864" s="73"/>
      <c r="E864" s="31"/>
      <c r="F864" s="31"/>
      <c r="G864" s="332"/>
      <c r="H864" s="31"/>
      <c r="I864" s="31"/>
      <c r="J864" s="282"/>
      <c r="K864" s="289"/>
      <c r="L864" s="282"/>
      <c r="M864" s="52"/>
      <c r="N864" s="52"/>
      <c r="O864" s="52"/>
      <c r="P864" s="52"/>
      <c r="Q864" s="52"/>
      <c r="R864" s="31"/>
      <c r="S864" s="31"/>
      <c r="T864" s="31"/>
      <c r="U864" s="31"/>
      <c r="V864" s="31"/>
      <c r="W864" s="31"/>
    </row>
    <row r="865" spans="1:23" ht="13.5" customHeight="1">
      <c r="A865" s="31"/>
      <c r="B865" s="73"/>
      <c r="C865" s="73"/>
      <c r="D865" s="73"/>
      <c r="E865" s="31"/>
      <c r="F865" s="31"/>
      <c r="G865" s="332"/>
      <c r="H865" s="31"/>
      <c r="I865" s="31"/>
      <c r="J865" s="282"/>
      <c r="K865" s="289"/>
      <c r="L865" s="282"/>
      <c r="M865" s="52"/>
      <c r="N865" s="52"/>
      <c r="O865" s="52"/>
      <c r="P865" s="52"/>
      <c r="Q865" s="52"/>
      <c r="R865" s="31"/>
      <c r="S865" s="31"/>
      <c r="T865" s="31"/>
      <c r="U865" s="31"/>
      <c r="V865" s="31"/>
      <c r="W865" s="31"/>
    </row>
    <row r="866" spans="1:23" ht="13.5" customHeight="1">
      <c r="A866" s="31"/>
      <c r="B866" s="73"/>
      <c r="C866" s="73"/>
      <c r="D866" s="73"/>
      <c r="E866" s="31"/>
      <c r="F866" s="31"/>
      <c r="G866" s="332"/>
      <c r="H866" s="31"/>
      <c r="I866" s="31"/>
      <c r="J866" s="282"/>
      <c r="K866" s="289"/>
      <c r="L866" s="282"/>
      <c r="M866" s="52"/>
      <c r="N866" s="52"/>
      <c r="O866" s="52"/>
      <c r="P866" s="52"/>
      <c r="Q866" s="52"/>
      <c r="R866" s="31"/>
      <c r="S866" s="31"/>
      <c r="T866" s="31"/>
      <c r="U866" s="31"/>
      <c r="V866" s="31"/>
      <c r="W866" s="31"/>
    </row>
    <row r="867" spans="1:23" ht="13.5" customHeight="1">
      <c r="A867" s="31"/>
      <c r="B867" s="73"/>
      <c r="C867" s="73"/>
      <c r="D867" s="73"/>
      <c r="E867" s="31"/>
      <c r="F867" s="31"/>
      <c r="G867" s="332"/>
      <c r="H867" s="31"/>
      <c r="I867" s="31"/>
      <c r="J867" s="282"/>
      <c r="K867" s="289"/>
      <c r="L867" s="282"/>
      <c r="M867" s="52"/>
      <c r="N867" s="52"/>
      <c r="O867" s="52"/>
      <c r="P867" s="52"/>
      <c r="Q867" s="52"/>
      <c r="R867" s="31"/>
      <c r="S867" s="31"/>
      <c r="T867" s="31"/>
      <c r="U867" s="31"/>
      <c r="V867" s="31"/>
      <c r="W867" s="31"/>
    </row>
    <row r="868" spans="1:23" ht="13.5" customHeight="1">
      <c r="A868" s="31"/>
      <c r="B868" s="73"/>
      <c r="C868" s="73"/>
      <c r="D868" s="73"/>
      <c r="E868" s="31"/>
      <c r="F868" s="31"/>
      <c r="G868" s="332"/>
      <c r="H868" s="31"/>
      <c r="I868" s="31"/>
      <c r="J868" s="282"/>
      <c r="K868" s="289"/>
      <c r="L868" s="282"/>
      <c r="M868" s="52"/>
      <c r="N868" s="52"/>
      <c r="O868" s="52"/>
      <c r="P868" s="52"/>
      <c r="Q868" s="52"/>
      <c r="R868" s="31"/>
      <c r="S868" s="31"/>
      <c r="T868" s="31"/>
      <c r="U868" s="31"/>
      <c r="V868" s="31"/>
      <c r="W868" s="31"/>
    </row>
    <row r="869" spans="1:23" ht="13.5" customHeight="1">
      <c r="A869" s="31"/>
      <c r="B869" s="73"/>
      <c r="C869" s="73"/>
      <c r="D869" s="73"/>
      <c r="E869" s="31"/>
      <c r="F869" s="31"/>
      <c r="G869" s="332"/>
      <c r="H869" s="31"/>
      <c r="I869" s="31"/>
      <c r="J869" s="282"/>
      <c r="K869" s="289"/>
      <c r="L869" s="282"/>
      <c r="M869" s="52"/>
      <c r="N869" s="52"/>
      <c r="O869" s="52"/>
      <c r="P869" s="52"/>
      <c r="Q869" s="52"/>
      <c r="R869" s="31"/>
      <c r="S869" s="31"/>
      <c r="T869" s="31"/>
      <c r="U869" s="31"/>
      <c r="V869" s="31"/>
      <c r="W869" s="31"/>
    </row>
    <row r="870" spans="1:23" ht="13.5" customHeight="1">
      <c r="A870" s="31"/>
      <c r="B870" s="73"/>
      <c r="C870" s="73"/>
      <c r="D870" s="73"/>
      <c r="E870" s="31"/>
      <c r="F870" s="31"/>
      <c r="G870" s="332"/>
      <c r="H870" s="31"/>
      <c r="I870" s="31"/>
      <c r="J870" s="282"/>
      <c r="K870" s="289"/>
      <c r="L870" s="282"/>
      <c r="M870" s="52"/>
      <c r="N870" s="52"/>
      <c r="O870" s="52"/>
      <c r="P870" s="52"/>
      <c r="Q870" s="52"/>
      <c r="R870" s="31"/>
      <c r="S870" s="31"/>
      <c r="T870" s="31"/>
      <c r="U870" s="31"/>
      <c r="V870" s="31"/>
      <c r="W870" s="31"/>
    </row>
    <row r="871" spans="1:23" ht="13.5" customHeight="1">
      <c r="A871" s="31"/>
      <c r="B871" s="73"/>
      <c r="C871" s="73"/>
      <c r="D871" s="73"/>
      <c r="E871" s="31"/>
      <c r="F871" s="31"/>
      <c r="G871" s="332"/>
      <c r="H871" s="31"/>
      <c r="I871" s="31"/>
      <c r="J871" s="282"/>
      <c r="K871" s="289"/>
      <c r="L871" s="282"/>
      <c r="M871" s="52"/>
      <c r="N871" s="52"/>
      <c r="O871" s="52"/>
      <c r="P871" s="52"/>
      <c r="Q871" s="52"/>
      <c r="R871" s="31"/>
      <c r="S871" s="31"/>
      <c r="T871" s="31"/>
      <c r="U871" s="31"/>
      <c r="V871" s="31"/>
      <c r="W871" s="31"/>
    </row>
    <row r="872" spans="1:23" ht="13.5" customHeight="1">
      <c r="A872" s="31"/>
      <c r="B872" s="73"/>
      <c r="C872" s="73"/>
      <c r="D872" s="73"/>
      <c r="E872" s="31"/>
      <c r="F872" s="31"/>
      <c r="G872" s="332"/>
      <c r="H872" s="31"/>
      <c r="I872" s="31"/>
      <c r="J872" s="282"/>
      <c r="K872" s="289"/>
      <c r="L872" s="282"/>
      <c r="M872" s="52"/>
      <c r="N872" s="52"/>
      <c r="O872" s="52"/>
      <c r="P872" s="52"/>
      <c r="Q872" s="52"/>
      <c r="R872" s="31"/>
      <c r="S872" s="31"/>
      <c r="T872" s="31"/>
      <c r="U872" s="31"/>
      <c r="V872" s="31"/>
      <c r="W872" s="31"/>
    </row>
    <row r="873" spans="1:23" ht="13.5" customHeight="1">
      <c r="A873" s="31"/>
      <c r="B873" s="73"/>
      <c r="C873" s="73"/>
      <c r="D873" s="73"/>
      <c r="E873" s="31"/>
      <c r="F873" s="31"/>
      <c r="G873" s="332"/>
      <c r="H873" s="31"/>
      <c r="I873" s="31"/>
      <c r="J873" s="282"/>
      <c r="K873" s="289"/>
      <c r="L873" s="282"/>
      <c r="M873" s="52"/>
      <c r="N873" s="52"/>
      <c r="O873" s="52"/>
      <c r="P873" s="52"/>
      <c r="Q873" s="52"/>
      <c r="R873" s="31"/>
      <c r="S873" s="31"/>
      <c r="T873" s="31"/>
      <c r="U873" s="31"/>
      <c r="V873" s="31"/>
      <c r="W873" s="31"/>
    </row>
    <row r="874" spans="1:23" ht="13.5" customHeight="1">
      <c r="A874" s="31"/>
      <c r="B874" s="73"/>
      <c r="C874" s="73"/>
      <c r="D874" s="73"/>
      <c r="E874" s="31"/>
      <c r="F874" s="31"/>
      <c r="G874" s="332"/>
      <c r="H874" s="31"/>
      <c r="I874" s="31"/>
      <c r="J874" s="282"/>
      <c r="K874" s="289"/>
      <c r="L874" s="282"/>
      <c r="M874" s="52"/>
      <c r="N874" s="52"/>
      <c r="O874" s="52"/>
      <c r="P874" s="52"/>
      <c r="Q874" s="52"/>
      <c r="R874" s="31"/>
      <c r="S874" s="31"/>
      <c r="T874" s="31"/>
      <c r="U874" s="31"/>
      <c r="V874" s="31"/>
      <c r="W874" s="31"/>
    </row>
    <row r="875" spans="1:23" ht="13.5" customHeight="1">
      <c r="A875" s="31"/>
      <c r="B875" s="73"/>
      <c r="C875" s="73"/>
      <c r="D875" s="73"/>
      <c r="E875" s="31"/>
      <c r="F875" s="31"/>
      <c r="G875" s="332"/>
      <c r="H875" s="31"/>
      <c r="I875" s="31"/>
      <c r="J875" s="282"/>
      <c r="K875" s="289"/>
      <c r="L875" s="282"/>
      <c r="M875" s="52"/>
      <c r="N875" s="52"/>
      <c r="O875" s="52"/>
      <c r="P875" s="52"/>
      <c r="Q875" s="52"/>
      <c r="R875" s="31"/>
      <c r="S875" s="31"/>
      <c r="T875" s="31"/>
      <c r="U875" s="31"/>
      <c r="V875" s="31"/>
      <c r="W875" s="31"/>
    </row>
    <row r="876" spans="1:23" ht="13.5" customHeight="1">
      <c r="A876" s="31"/>
      <c r="B876" s="73"/>
      <c r="C876" s="73"/>
      <c r="D876" s="73"/>
      <c r="E876" s="31"/>
      <c r="F876" s="31"/>
      <c r="G876" s="332"/>
      <c r="H876" s="31"/>
      <c r="I876" s="31"/>
      <c r="J876" s="282"/>
      <c r="K876" s="289"/>
      <c r="L876" s="282"/>
      <c r="M876" s="52"/>
      <c r="N876" s="52"/>
      <c r="O876" s="52"/>
      <c r="P876" s="52"/>
      <c r="Q876" s="52"/>
      <c r="R876" s="31"/>
      <c r="S876" s="31"/>
      <c r="T876" s="31"/>
      <c r="U876" s="31"/>
      <c r="V876" s="31"/>
      <c r="W876" s="31"/>
    </row>
    <row r="877" spans="1:23" ht="13.5" customHeight="1">
      <c r="A877" s="31"/>
      <c r="B877" s="73"/>
      <c r="C877" s="73"/>
      <c r="D877" s="73"/>
      <c r="E877" s="31"/>
      <c r="F877" s="31"/>
      <c r="G877" s="332"/>
      <c r="H877" s="31"/>
      <c r="I877" s="31"/>
      <c r="J877" s="282"/>
      <c r="K877" s="289"/>
      <c r="L877" s="282"/>
      <c r="M877" s="52"/>
      <c r="N877" s="52"/>
      <c r="O877" s="52"/>
      <c r="P877" s="52"/>
      <c r="Q877" s="52"/>
      <c r="R877" s="31"/>
      <c r="S877" s="31"/>
      <c r="T877" s="31"/>
      <c r="U877" s="31"/>
      <c r="V877" s="31"/>
      <c r="W877" s="31"/>
    </row>
    <row r="878" spans="1:23" ht="13.5" customHeight="1">
      <c r="A878" s="31"/>
      <c r="B878" s="73"/>
      <c r="C878" s="73"/>
      <c r="D878" s="73"/>
      <c r="E878" s="31"/>
      <c r="F878" s="31"/>
      <c r="G878" s="332"/>
      <c r="H878" s="31"/>
      <c r="I878" s="31"/>
      <c r="J878" s="282"/>
      <c r="K878" s="289"/>
      <c r="L878" s="282"/>
      <c r="M878" s="52"/>
      <c r="N878" s="52"/>
      <c r="O878" s="52"/>
      <c r="P878" s="52"/>
      <c r="Q878" s="52"/>
      <c r="R878" s="31"/>
      <c r="S878" s="31"/>
      <c r="T878" s="31"/>
      <c r="U878" s="31"/>
      <c r="V878" s="31"/>
      <c r="W878" s="31"/>
    </row>
    <row r="879" spans="1:23" ht="13.5" customHeight="1">
      <c r="A879" s="31"/>
      <c r="B879" s="73"/>
      <c r="C879" s="73"/>
      <c r="D879" s="73"/>
      <c r="E879" s="31"/>
      <c r="F879" s="31"/>
      <c r="G879" s="332"/>
      <c r="H879" s="31"/>
      <c r="I879" s="31"/>
      <c r="J879" s="282"/>
      <c r="K879" s="289"/>
      <c r="L879" s="282"/>
      <c r="M879" s="52"/>
      <c r="N879" s="52"/>
      <c r="O879" s="52"/>
      <c r="P879" s="52"/>
      <c r="Q879" s="52"/>
      <c r="R879" s="31"/>
      <c r="S879" s="31"/>
      <c r="T879" s="31"/>
      <c r="U879" s="31"/>
      <c r="V879" s="31"/>
      <c r="W879" s="31"/>
    </row>
    <row r="880" spans="1:23" ht="13.5" customHeight="1">
      <c r="A880" s="31"/>
      <c r="B880" s="73"/>
      <c r="C880" s="73"/>
      <c r="D880" s="73"/>
      <c r="E880" s="31"/>
      <c r="F880" s="31"/>
      <c r="G880" s="332"/>
      <c r="H880" s="31"/>
      <c r="I880" s="31"/>
      <c r="J880" s="282"/>
      <c r="K880" s="289"/>
      <c r="L880" s="282"/>
      <c r="M880" s="52"/>
      <c r="N880" s="52"/>
      <c r="O880" s="52"/>
      <c r="P880" s="52"/>
      <c r="Q880" s="52"/>
      <c r="R880" s="31"/>
      <c r="S880" s="31"/>
      <c r="T880" s="31"/>
      <c r="U880" s="31"/>
      <c r="V880" s="31"/>
      <c r="W880" s="31"/>
    </row>
    <row r="881" spans="1:23" ht="13.5" customHeight="1">
      <c r="A881" s="31"/>
      <c r="B881" s="73"/>
      <c r="C881" s="73"/>
      <c r="D881" s="73"/>
      <c r="E881" s="31"/>
      <c r="F881" s="31"/>
      <c r="G881" s="332"/>
      <c r="H881" s="31"/>
      <c r="I881" s="31"/>
      <c r="J881" s="282"/>
      <c r="K881" s="289"/>
      <c r="L881" s="282"/>
      <c r="M881" s="52"/>
      <c r="N881" s="52"/>
      <c r="O881" s="52"/>
      <c r="P881" s="52"/>
      <c r="Q881" s="52"/>
      <c r="R881" s="31"/>
      <c r="S881" s="31"/>
      <c r="T881" s="31"/>
      <c r="U881" s="31"/>
      <c r="V881" s="31"/>
      <c r="W881" s="31"/>
    </row>
    <row r="882" spans="1:23" ht="13.5" customHeight="1">
      <c r="A882" s="31"/>
      <c r="B882" s="73"/>
      <c r="C882" s="73"/>
      <c r="D882" s="73"/>
      <c r="E882" s="31"/>
      <c r="F882" s="31"/>
      <c r="G882" s="332"/>
      <c r="H882" s="31"/>
      <c r="I882" s="31"/>
      <c r="J882" s="282"/>
      <c r="K882" s="289"/>
      <c r="L882" s="282"/>
      <c r="M882" s="52"/>
      <c r="N882" s="52"/>
      <c r="O882" s="52"/>
      <c r="P882" s="52"/>
      <c r="Q882" s="52"/>
      <c r="R882" s="31"/>
      <c r="S882" s="31"/>
      <c r="T882" s="31"/>
      <c r="U882" s="31"/>
      <c r="V882" s="31"/>
      <c r="W882" s="31"/>
    </row>
    <row r="883" spans="1:23" ht="13.5" customHeight="1">
      <c r="A883" s="31"/>
      <c r="B883" s="73"/>
      <c r="C883" s="73"/>
      <c r="D883" s="73"/>
      <c r="E883" s="31"/>
      <c r="F883" s="31"/>
      <c r="G883" s="332"/>
      <c r="H883" s="31"/>
      <c r="I883" s="31"/>
      <c r="J883" s="282"/>
      <c r="K883" s="289"/>
      <c r="L883" s="282"/>
      <c r="M883" s="52"/>
      <c r="N883" s="52"/>
      <c r="O883" s="52"/>
      <c r="P883" s="52"/>
      <c r="Q883" s="52"/>
      <c r="R883" s="31"/>
      <c r="S883" s="31"/>
      <c r="T883" s="31"/>
      <c r="U883" s="31"/>
      <c r="V883" s="31"/>
      <c r="W883" s="31"/>
    </row>
    <row r="884" spans="1:23" ht="13.5" customHeight="1">
      <c r="A884" s="31"/>
      <c r="B884" s="73"/>
      <c r="C884" s="73"/>
      <c r="D884" s="73"/>
      <c r="E884" s="31"/>
      <c r="F884" s="31"/>
      <c r="G884" s="332"/>
      <c r="H884" s="31"/>
      <c r="I884" s="31"/>
      <c r="J884" s="282"/>
      <c r="K884" s="289"/>
      <c r="L884" s="282"/>
      <c r="M884" s="52"/>
      <c r="N884" s="52"/>
      <c r="O884" s="52"/>
      <c r="P884" s="52"/>
      <c r="Q884" s="52"/>
      <c r="R884" s="31"/>
      <c r="S884" s="31"/>
      <c r="T884" s="31"/>
      <c r="U884" s="31"/>
      <c r="V884" s="31"/>
      <c r="W884" s="31"/>
    </row>
    <row r="885" spans="1:23" ht="13.5" customHeight="1">
      <c r="A885" s="31"/>
      <c r="B885" s="73"/>
      <c r="C885" s="73"/>
      <c r="D885" s="73"/>
      <c r="E885" s="31"/>
      <c r="F885" s="31"/>
      <c r="G885" s="332"/>
      <c r="H885" s="31"/>
      <c r="I885" s="31"/>
      <c r="J885" s="282"/>
      <c r="K885" s="289"/>
      <c r="L885" s="282"/>
      <c r="M885" s="52"/>
      <c r="N885" s="52"/>
      <c r="O885" s="52"/>
      <c r="P885" s="52"/>
      <c r="Q885" s="52"/>
      <c r="R885" s="31"/>
      <c r="S885" s="31"/>
      <c r="T885" s="31"/>
      <c r="U885" s="31"/>
      <c r="V885" s="31"/>
      <c r="W885" s="31"/>
    </row>
    <row r="886" spans="1:23" ht="13.5" customHeight="1">
      <c r="A886" s="31"/>
      <c r="B886" s="73"/>
      <c r="C886" s="73"/>
      <c r="D886" s="73"/>
      <c r="E886" s="31"/>
      <c r="F886" s="31"/>
      <c r="G886" s="332"/>
      <c r="H886" s="31"/>
      <c r="I886" s="31"/>
      <c r="J886" s="282"/>
      <c r="K886" s="289"/>
      <c r="L886" s="282"/>
      <c r="M886" s="52"/>
      <c r="N886" s="52"/>
      <c r="O886" s="52"/>
      <c r="P886" s="52"/>
      <c r="Q886" s="52"/>
      <c r="R886" s="31"/>
      <c r="S886" s="31"/>
      <c r="T886" s="31"/>
      <c r="U886" s="31"/>
      <c r="V886" s="31"/>
      <c r="W886" s="31"/>
    </row>
    <row r="887" spans="1:23" ht="13.5" customHeight="1">
      <c r="A887" s="31"/>
      <c r="B887" s="73"/>
      <c r="C887" s="73"/>
      <c r="D887" s="73"/>
      <c r="E887" s="31"/>
      <c r="F887" s="31"/>
      <c r="G887" s="332"/>
      <c r="H887" s="31"/>
      <c r="I887" s="31"/>
      <c r="J887" s="282"/>
      <c r="K887" s="289"/>
      <c r="L887" s="282"/>
      <c r="M887" s="52"/>
      <c r="N887" s="52"/>
      <c r="O887" s="52"/>
      <c r="P887" s="52"/>
      <c r="Q887" s="52"/>
      <c r="R887" s="31"/>
      <c r="S887" s="31"/>
      <c r="T887" s="31"/>
      <c r="U887" s="31"/>
      <c r="V887" s="31"/>
      <c r="W887" s="31"/>
    </row>
    <row r="888" spans="1:23" ht="13.5" customHeight="1">
      <c r="A888" s="31"/>
      <c r="B888" s="73"/>
      <c r="C888" s="73"/>
      <c r="D888" s="73"/>
      <c r="E888" s="31"/>
      <c r="F888" s="31"/>
      <c r="G888" s="332"/>
      <c r="H888" s="31"/>
      <c r="I888" s="31"/>
      <c r="J888" s="282"/>
      <c r="K888" s="289"/>
      <c r="L888" s="282"/>
      <c r="M888" s="52"/>
      <c r="N888" s="52"/>
      <c r="O888" s="52"/>
      <c r="P888" s="52"/>
      <c r="Q888" s="52"/>
      <c r="R888" s="31"/>
      <c r="S888" s="31"/>
      <c r="T888" s="31"/>
      <c r="U888" s="31"/>
      <c r="V888" s="31"/>
      <c r="W888" s="31"/>
    </row>
    <row r="889" spans="1:23" ht="13.5" customHeight="1">
      <c r="A889" s="31"/>
      <c r="B889" s="73"/>
      <c r="C889" s="73"/>
      <c r="D889" s="73"/>
      <c r="E889" s="31"/>
      <c r="F889" s="31"/>
      <c r="G889" s="332"/>
      <c r="H889" s="31"/>
      <c r="I889" s="31"/>
      <c r="J889" s="282"/>
      <c r="K889" s="289"/>
      <c r="L889" s="282"/>
      <c r="M889" s="52"/>
      <c r="N889" s="52"/>
      <c r="O889" s="52"/>
      <c r="P889" s="52"/>
      <c r="Q889" s="52"/>
      <c r="R889" s="31"/>
      <c r="S889" s="31"/>
      <c r="T889" s="31"/>
      <c r="U889" s="31"/>
      <c r="V889" s="31"/>
      <c r="W889" s="31"/>
    </row>
    <row r="890" spans="1:23" ht="13.5" customHeight="1">
      <c r="A890" s="31"/>
      <c r="B890" s="73"/>
      <c r="C890" s="73"/>
      <c r="D890" s="73"/>
      <c r="E890" s="31"/>
      <c r="F890" s="31"/>
      <c r="G890" s="332"/>
      <c r="H890" s="31"/>
      <c r="I890" s="31"/>
      <c r="J890" s="282"/>
      <c r="K890" s="289"/>
      <c r="L890" s="282"/>
      <c r="M890" s="52"/>
      <c r="N890" s="52"/>
      <c r="O890" s="52"/>
      <c r="P890" s="52"/>
      <c r="Q890" s="52"/>
      <c r="R890" s="31"/>
      <c r="S890" s="31"/>
      <c r="T890" s="31"/>
      <c r="U890" s="31"/>
      <c r="V890" s="31"/>
      <c r="W890" s="31"/>
    </row>
    <row r="891" spans="1:23" ht="13.5" customHeight="1">
      <c r="A891" s="31"/>
      <c r="B891" s="73"/>
      <c r="C891" s="73"/>
      <c r="D891" s="73"/>
      <c r="E891" s="31"/>
      <c r="F891" s="31"/>
      <c r="G891" s="332"/>
      <c r="H891" s="31"/>
      <c r="I891" s="31"/>
      <c r="J891" s="282"/>
      <c r="K891" s="289"/>
      <c r="L891" s="282"/>
      <c r="M891" s="52"/>
      <c r="N891" s="52"/>
      <c r="O891" s="52"/>
      <c r="P891" s="52"/>
      <c r="Q891" s="52"/>
      <c r="R891" s="31"/>
      <c r="S891" s="31"/>
      <c r="T891" s="31"/>
      <c r="U891" s="31"/>
      <c r="V891" s="31"/>
      <c r="W891" s="31"/>
    </row>
    <row r="892" spans="1:23" ht="13.5" customHeight="1">
      <c r="A892" s="31"/>
      <c r="B892" s="73"/>
      <c r="C892" s="73"/>
      <c r="D892" s="73"/>
      <c r="E892" s="31"/>
      <c r="F892" s="31"/>
      <c r="G892" s="332"/>
      <c r="H892" s="31"/>
      <c r="I892" s="31"/>
      <c r="J892" s="282"/>
      <c r="K892" s="289"/>
      <c r="L892" s="282"/>
      <c r="M892" s="52"/>
      <c r="N892" s="52"/>
      <c r="O892" s="52"/>
      <c r="P892" s="52"/>
      <c r="Q892" s="52"/>
      <c r="R892" s="31"/>
      <c r="S892" s="31"/>
      <c r="T892" s="31"/>
      <c r="U892" s="31"/>
      <c r="V892" s="31"/>
      <c r="W892" s="31"/>
    </row>
    <row r="893" spans="1:23" ht="13.5" customHeight="1">
      <c r="A893" s="31"/>
      <c r="B893" s="73"/>
      <c r="C893" s="73"/>
      <c r="D893" s="73"/>
      <c r="E893" s="31"/>
      <c r="F893" s="31"/>
      <c r="G893" s="332"/>
      <c r="H893" s="31"/>
      <c r="I893" s="31"/>
      <c r="J893" s="282"/>
      <c r="K893" s="289"/>
      <c r="L893" s="282"/>
      <c r="M893" s="52"/>
      <c r="N893" s="52"/>
      <c r="O893" s="52"/>
      <c r="P893" s="52"/>
      <c r="Q893" s="52"/>
      <c r="R893" s="31"/>
      <c r="S893" s="31"/>
      <c r="T893" s="31"/>
      <c r="U893" s="31"/>
      <c r="V893" s="31"/>
      <c r="W893" s="31"/>
    </row>
    <row r="894" spans="1:23" ht="13.5" customHeight="1">
      <c r="A894" s="31"/>
      <c r="B894" s="73"/>
      <c r="C894" s="73"/>
      <c r="D894" s="73"/>
      <c r="E894" s="31"/>
      <c r="F894" s="31"/>
      <c r="G894" s="332"/>
      <c r="H894" s="31"/>
      <c r="I894" s="31"/>
      <c r="J894" s="282"/>
      <c r="K894" s="289"/>
      <c r="L894" s="282"/>
      <c r="M894" s="52"/>
      <c r="N894" s="52"/>
      <c r="O894" s="52"/>
      <c r="P894" s="52"/>
      <c r="Q894" s="52"/>
      <c r="R894" s="31"/>
      <c r="S894" s="31"/>
      <c r="T894" s="31"/>
      <c r="U894" s="31"/>
      <c r="V894" s="31"/>
      <c r="W894" s="31"/>
    </row>
    <row r="895" spans="1:23" ht="13.5" customHeight="1">
      <c r="A895" s="31"/>
      <c r="B895" s="73"/>
      <c r="C895" s="73"/>
      <c r="D895" s="73"/>
      <c r="E895" s="31"/>
      <c r="F895" s="31"/>
      <c r="G895" s="332"/>
      <c r="H895" s="31"/>
      <c r="I895" s="31"/>
      <c r="J895" s="282"/>
      <c r="K895" s="289"/>
      <c r="L895" s="282"/>
      <c r="M895" s="52"/>
      <c r="N895" s="52"/>
      <c r="O895" s="52"/>
      <c r="P895" s="52"/>
      <c r="Q895" s="52"/>
      <c r="R895" s="31"/>
      <c r="S895" s="31"/>
      <c r="T895" s="31"/>
      <c r="U895" s="31"/>
      <c r="V895" s="31"/>
      <c r="W895" s="31"/>
    </row>
    <row r="896" spans="1:23" ht="13.5" customHeight="1">
      <c r="A896" s="31"/>
      <c r="B896" s="73"/>
      <c r="C896" s="73"/>
      <c r="D896" s="73"/>
      <c r="E896" s="31"/>
      <c r="F896" s="31"/>
      <c r="G896" s="332"/>
      <c r="H896" s="31"/>
      <c r="I896" s="31"/>
      <c r="J896" s="282"/>
      <c r="K896" s="289"/>
      <c r="L896" s="282"/>
      <c r="M896" s="52"/>
      <c r="N896" s="52"/>
      <c r="O896" s="52"/>
      <c r="P896" s="52"/>
      <c r="Q896" s="52"/>
      <c r="R896" s="31"/>
      <c r="S896" s="31"/>
      <c r="T896" s="31"/>
      <c r="U896" s="31"/>
      <c r="V896" s="31"/>
      <c r="W896" s="31"/>
    </row>
    <row r="897" spans="1:23" ht="13.5" customHeight="1">
      <c r="A897" s="31"/>
      <c r="B897" s="73"/>
      <c r="C897" s="73"/>
      <c r="D897" s="73"/>
      <c r="E897" s="31"/>
      <c r="F897" s="31"/>
      <c r="G897" s="332"/>
      <c r="H897" s="31"/>
      <c r="I897" s="31"/>
      <c r="J897" s="282"/>
      <c r="K897" s="289"/>
      <c r="L897" s="282"/>
      <c r="M897" s="52"/>
      <c r="N897" s="52"/>
      <c r="O897" s="52"/>
      <c r="P897" s="52"/>
      <c r="Q897" s="52"/>
      <c r="R897" s="31"/>
      <c r="S897" s="31"/>
      <c r="T897" s="31"/>
      <c r="U897" s="31"/>
      <c r="V897" s="31"/>
      <c r="W897" s="31"/>
    </row>
    <row r="898" spans="1:23" ht="13.5" customHeight="1">
      <c r="A898" s="31"/>
      <c r="B898" s="73"/>
      <c r="C898" s="73"/>
      <c r="D898" s="73"/>
      <c r="E898" s="31"/>
      <c r="F898" s="31"/>
      <c r="G898" s="332"/>
      <c r="H898" s="31"/>
      <c r="I898" s="31"/>
      <c r="J898" s="282"/>
      <c r="K898" s="289"/>
      <c r="L898" s="282"/>
      <c r="M898" s="52"/>
      <c r="N898" s="52"/>
      <c r="O898" s="52"/>
      <c r="P898" s="52"/>
      <c r="Q898" s="52"/>
      <c r="R898" s="31"/>
      <c r="S898" s="31"/>
      <c r="T898" s="31"/>
      <c r="U898" s="31"/>
      <c r="V898" s="31"/>
      <c r="W898" s="31"/>
    </row>
    <row r="899" spans="1:23" ht="13.5" customHeight="1">
      <c r="A899" s="31"/>
      <c r="B899" s="73"/>
      <c r="C899" s="73"/>
      <c r="D899" s="73"/>
      <c r="E899" s="31"/>
      <c r="F899" s="31"/>
      <c r="G899" s="332"/>
      <c r="H899" s="31"/>
      <c r="I899" s="31"/>
      <c r="J899" s="282"/>
      <c r="K899" s="289"/>
      <c r="L899" s="282"/>
      <c r="M899" s="52"/>
      <c r="N899" s="52"/>
      <c r="O899" s="52"/>
      <c r="P899" s="52"/>
      <c r="Q899" s="52"/>
      <c r="R899" s="31"/>
      <c r="S899" s="31"/>
      <c r="T899" s="31"/>
      <c r="U899" s="31"/>
      <c r="V899" s="31"/>
      <c r="W899" s="31"/>
    </row>
    <row r="900" spans="1:23" ht="13.5" customHeight="1">
      <c r="A900" s="31"/>
      <c r="B900" s="73"/>
      <c r="C900" s="73"/>
      <c r="D900" s="73"/>
      <c r="E900" s="31"/>
      <c r="F900" s="31"/>
      <c r="G900" s="332"/>
      <c r="H900" s="31"/>
      <c r="I900" s="31"/>
      <c r="J900" s="282"/>
      <c r="K900" s="289"/>
      <c r="L900" s="282"/>
      <c r="M900" s="52"/>
      <c r="N900" s="52"/>
      <c r="O900" s="52"/>
      <c r="P900" s="52"/>
      <c r="Q900" s="52"/>
      <c r="R900" s="31"/>
      <c r="S900" s="31"/>
      <c r="T900" s="31"/>
      <c r="U900" s="31"/>
      <c r="V900" s="31"/>
      <c r="W900" s="31"/>
    </row>
    <row r="901" spans="1:23" ht="13.5" customHeight="1">
      <c r="A901" s="31"/>
      <c r="B901" s="73"/>
      <c r="C901" s="73"/>
      <c r="D901" s="73"/>
      <c r="E901" s="31"/>
      <c r="F901" s="31"/>
      <c r="G901" s="332"/>
      <c r="H901" s="31"/>
      <c r="I901" s="31"/>
      <c r="J901" s="282"/>
      <c r="K901" s="289"/>
      <c r="L901" s="282"/>
      <c r="M901" s="52"/>
      <c r="N901" s="52"/>
      <c r="O901" s="52"/>
      <c r="P901" s="52"/>
      <c r="Q901" s="52"/>
      <c r="R901" s="31"/>
      <c r="S901" s="31"/>
      <c r="T901" s="31"/>
      <c r="U901" s="31"/>
      <c r="V901" s="31"/>
      <c r="W901" s="31"/>
    </row>
    <row r="902" spans="1:23" ht="13.5" customHeight="1">
      <c r="A902" s="31"/>
      <c r="B902" s="73"/>
      <c r="C902" s="73"/>
      <c r="D902" s="73"/>
      <c r="E902" s="31"/>
      <c r="F902" s="31"/>
      <c r="G902" s="332"/>
      <c r="H902" s="31"/>
      <c r="I902" s="31"/>
      <c r="J902" s="282"/>
      <c r="K902" s="289"/>
      <c r="L902" s="282"/>
      <c r="M902" s="52"/>
      <c r="N902" s="52"/>
      <c r="O902" s="52"/>
      <c r="P902" s="52"/>
      <c r="Q902" s="52"/>
      <c r="R902" s="31"/>
      <c r="S902" s="31"/>
      <c r="T902" s="31"/>
      <c r="U902" s="31"/>
      <c r="V902" s="31"/>
      <c r="W902" s="31"/>
    </row>
    <row r="903" spans="1:23" ht="13.5" customHeight="1">
      <c r="A903" s="31"/>
      <c r="B903" s="73"/>
      <c r="C903" s="73"/>
      <c r="D903" s="73"/>
      <c r="E903" s="31"/>
      <c r="F903" s="31"/>
      <c r="G903" s="332"/>
      <c r="H903" s="31"/>
      <c r="I903" s="31"/>
      <c r="J903" s="282"/>
      <c r="K903" s="289"/>
      <c r="L903" s="282"/>
      <c r="M903" s="52"/>
      <c r="N903" s="52"/>
      <c r="O903" s="52"/>
      <c r="P903" s="52"/>
      <c r="Q903" s="52"/>
      <c r="R903" s="31"/>
      <c r="S903" s="31"/>
      <c r="T903" s="31"/>
      <c r="U903" s="31"/>
      <c r="V903" s="31"/>
      <c r="W903" s="31"/>
    </row>
    <row r="904" spans="1:23" ht="13.5" customHeight="1">
      <c r="A904" s="31"/>
      <c r="B904" s="73"/>
      <c r="C904" s="73"/>
      <c r="D904" s="73"/>
      <c r="E904" s="31"/>
      <c r="F904" s="31"/>
      <c r="G904" s="332"/>
      <c r="H904" s="31"/>
      <c r="I904" s="31"/>
      <c r="J904" s="282"/>
      <c r="K904" s="289"/>
      <c r="L904" s="282"/>
      <c r="M904" s="52"/>
      <c r="N904" s="52"/>
      <c r="O904" s="52"/>
      <c r="P904" s="52"/>
      <c r="Q904" s="52"/>
      <c r="R904" s="31"/>
      <c r="S904" s="31"/>
      <c r="T904" s="31"/>
      <c r="U904" s="31"/>
      <c r="V904" s="31"/>
      <c r="W904" s="31"/>
    </row>
    <row r="905" spans="1:23" ht="13.5" customHeight="1">
      <c r="A905" s="31"/>
      <c r="B905" s="73"/>
      <c r="C905" s="73"/>
      <c r="D905" s="73"/>
      <c r="E905" s="31"/>
      <c r="F905" s="31"/>
      <c r="G905" s="332"/>
      <c r="H905" s="31"/>
      <c r="I905" s="31"/>
      <c r="J905" s="282"/>
      <c r="K905" s="289"/>
      <c r="L905" s="282"/>
      <c r="M905" s="52"/>
      <c r="N905" s="52"/>
      <c r="O905" s="52"/>
      <c r="P905" s="52"/>
      <c r="Q905" s="52"/>
      <c r="R905" s="31"/>
      <c r="S905" s="31"/>
      <c r="T905" s="31"/>
      <c r="U905" s="31"/>
      <c r="V905" s="31"/>
      <c r="W905" s="31"/>
    </row>
    <row r="906" spans="1:23" ht="13.5" customHeight="1">
      <c r="A906" s="31"/>
      <c r="B906" s="73"/>
      <c r="C906" s="73"/>
      <c r="D906" s="73"/>
      <c r="E906" s="31"/>
      <c r="F906" s="31"/>
      <c r="G906" s="332"/>
      <c r="H906" s="31"/>
      <c r="I906" s="31"/>
      <c r="J906" s="282"/>
      <c r="K906" s="289"/>
      <c r="L906" s="282"/>
      <c r="M906" s="52"/>
      <c r="N906" s="52"/>
      <c r="O906" s="52"/>
      <c r="P906" s="52"/>
      <c r="Q906" s="52"/>
      <c r="R906" s="31"/>
      <c r="S906" s="31"/>
      <c r="T906" s="31"/>
      <c r="U906" s="31"/>
      <c r="V906" s="31"/>
      <c r="W906" s="31"/>
    </row>
    <row r="907" spans="1:23" ht="13.5" customHeight="1">
      <c r="A907" s="31"/>
      <c r="B907" s="73"/>
      <c r="C907" s="73"/>
      <c r="D907" s="73"/>
      <c r="E907" s="31"/>
      <c r="F907" s="31"/>
      <c r="G907" s="332"/>
      <c r="H907" s="31"/>
      <c r="I907" s="31"/>
      <c r="J907" s="282"/>
      <c r="K907" s="289"/>
      <c r="L907" s="282"/>
      <c r="M907" s="52"/>
      <c r="N907" s="52"/>
      <c r="O907" s="52"/>
      <c r="P907" s="52"/>
      <c r="Q907" s="52"/>
      <c r="R907" s="31"/>
      <c r="S907" s="31"/>
      <c r="T907" s="31"/>
      <c r="U907" s="31"/>
      <c r="V907" s="31"/>
      <c r="W907" s="31"/>
    </row>
    <row r="908" spans="1:23" ht="13.5" customHeight="1">
      <c r="A908" s="31"/>
      <c r="B908" s="73"/>
      <c r="C908" s="73"/>
      <c r="D908" s="73"/>
      <c r="E908" s="31"/>
      <c r="F908" s="31"/>
      <c r="G908" s="332"/>
      <c r="H908" s="31"/>
      <c r="I908" s="31"/>
      <c r="J908" s="282"/>
      <c r="K908" s="289"/>
      <c r="L908" s="282"/>
      <c r="M908" s="52"/>
      <c r="N908" s="52"/>
      <c r="O908" s="52"/>
      <c r="P908" s="52"/>
      <c r="Q908" s="52"/>
      <c r="R908" s="31"/>
      <c r="S908" s="31"/>
      <c r="T908" s="31"/>
      <c r="U908" s="31"/>
      <c r="V908" s="31"/>
      <c r="W908" s="31"/>
    </row>
    <row r="909" spans="1:23" ht="13.5" customHeight="1">
      <c r="A909" s="31"/>
      <c r="B909" s="73"/>
      <c r="C909" s="73"/>
      <c r="D909" s="73"/>
      <c r="E909" s="31"/>
      <c r="F909" s="31"/>
      <c r="G909" s="332"/>
      <c r="H909" s="31"/>
      <c r="I909" s="31"/>
      <c r="J909" s="282"/>
      <c r="K909" s="289"/>
      <c r="L909" s="282"/>
      <c r="M909" s="52"/>
      <c r="N909" s="52"/>
      <c r="O909" s="52"/>
      <c r="P909" s="52"/>
      <c r="Q909" s="52"/>
      <c r="R909" s="31"/>
      <c r="S909" s="31"/>
      <c r="T909" s="31"/>
      <c r="U909" s="31"/>
      <c r="V909" s="31"/>
      <c r="W909" s="31"/>
    </row>
    <row r="910" spans="1:23" ht="13.5" customHeight="1">
      <c r="A910" s="31"/>
      <c r="B910" s="73"/>
      <c r="C910" s="73"/>
      <c r="D910" s="73"/>
      <c r="E910" s="31"/>
      <c r="F910" s="31"/>
      <c r="G910" s="332"/>
      <c r="H910" s="31"/>
      <c r="I910" s="31"/>
      <c r="J910" s="282"/>
      <c r="K910" s="289"/>
      <c r="L910" s="282"/>
      <c r="M910" s="52"/>
      <c r="N910" s="52"/>
      <c r="O910" s="52"/>
      <c r="P910" s="52"/>
      <c r="Q910" s="52"/>
      <c r="R910" s="31"/>
      <c r="S910" s="31"/>
      <c r="T910" s="31"/>
      <c r="U910" s="31"/>
      <c r="V910" s="31"/>
      <c r="W910" s="31"/>
    </row>
    <row r="911" spans="1:23" ht="13.5" customHeight="1">
      <c r="A911" s="31"/>
      <c r="B911" s="73"/>
      <c r="C911" s="73"/>
      <c r="D911" s="73"/>
      <c r="E911" s="31"/>
      <c r="F911" s="31"/>
      <c r="G911" s="332"/>
      <c r="H911" s="31"/>
      <c r="I911" s="31"/>
      <c r="J911" s="282"/>
      <c r="K911" s="289"/>
      <c r="L911" s="282"/>
      <c r="M911" s="52"/>
      <c r="N911" s="52"/>
      <c r="O911" s="52"/>
      <c r="P911" s="52"/>
      <c r="Q911" s="52"/>
      <c r="R911" s="31"/>
      <c r="S911" s="31"/>
      <c r="T911" s="31"/>
      <c r="U911" s="31"/>
      <c r="V911" s="31"/>
      <c r="W911" s="31"/>
    </row>
    <row r="912" spans="1:23" ht="13.5" customHeight="1">
      <c r="A912" s="31"/>
      <c r="B912" s="73"/>
      <c r="C912" s="73"/>
      <c r="D912" s="73"/>
      <c r="E912" s="31"/>
      <c r="F912" s="31"/>
      <c r="G912" s="332"/>
      <c r="H912" s="31"/>
      <c r="I912" s="31"/>
      <c r="J912" s="282"/>
      <c r="K912" s="289"/>
      <c r="L912" s="282"/>
      <c r="M912" s="52"/>
      <c r="N912" s="52"/>
      <c r="O912" s="52"/>
      <c r="P912" s="52"/>
      <c r="Q912" s="52"/>
      <c r="R912" s="31"/>
      <c r="S912" s="31"/>
      <c r="T912" s="31"/>
      <c r="U912" s="31"/>
      <c r="V912" s="31"/>
      <c r="W912" s="31"/>
    </row>
    <row r="913" spans="1:23" ht="13.5" customHeight="1">
      <c r="A913" s="31"/>
      <c r="B913" s="73"/>
      <c r="C913" s="73"/>
      <c r="D913" s="73"/>
      <c r="E913" s="31"/>
      <c r="F913" s="31"/>
      <c r="G913" s="332"/>
      <c r="H913" s="31"/>
      <c r="I913" s="31"/>
      <c r="J913" s="282"/>
      <c r="K913" s="289"/>
      <c r="L913" s="282"/>
      <c r="M913" s="52"/>
      <c r="N913" s="52"/>
      <c r="O913" s="52"/>
      <c r="P913" s="52"/>
      <c r="Q913" s="52"/>
      <c r="R913" s="31"/>
      <c r="S913" s="31"/>
      <c r="T913" s="31"/>
      <c r="U913" s="31"/>
      <c r="V913" s="31"/>
      <c r="W913" s="31"/>
    </row>
    <row r="914" spans="1:23" ht="13.5" customHeight="1">
      <c r="A914" s="31"/>
      <c r="B914" s="73"/>
      <c r="C914" s="73"/>
      <c r="D914" s="73"/>
      <c r="E914" s="31"/>
      <c r="F914" s="31"/>
      <c r="G914" s="332"/>
      <c r="H914" s="31"/>
      <c r="I914" s="31"/>
      <c r="J914" s="282"/>
      <c r="K914" s="289"/>
      <c r="L914" s="282"/>
      <c r="M914" s="52"/>
      <c r="N914" s="52"/>
      <c r="O914" s="52"/>
      <c r="P914" s="52"/>
      <c r="Q914" s="52"/>
      <c r="R914" s="31"/>
      <c r="S914" s="31"/>
      <c r="T914" s="31"/>
      <c r="U914" s="31"/>
      <c r="V914" s="31"/>
      <c r="W914" s="31"/>
    </row>
    <row r="915" spans="1:23" ht="13.5" customHeight="1">
      <c r="A915" s="31"/>
      <c r="B915" s="73"/>
      <c r="C915" s="73"/>
      <c r="D915" s="73"/>
      <c r="E915" s="31"/>
      <c r="F915" s="31"/>
      <c r="G915" s="332"/>
      <c r="H915" s="31"/>
      <c r="I915" s="31"/>
      <c r="J915" s="282"/>
      <c r="K915" s="289"/>
      <c r="L915" s="282"/>
      <c r="M915" s="52"/>
      <c r="N915" s="52"/>
      <c r="O915" s="52"/>
      <c r="P915" s="52"/>
      <c r="Q915" s="52"/>
      <c r="R915" s="31"/>
      <c r="S915" s="31"/>
      <c r="T915" s="31"/>
      <c r="U915" s="31"/>
      <c r="V915" s="31"/>
      <c r="W915" s="31"/>
    </row>
    <row r="916" spans="1:23" ht="13.5" customHeight="1">
      <c r="A916" s="31"/>
      <c r="B916" s="73"/>
      <c r="C916" s="73"/>
      <c r="D916" s="73"/>
      <c r="E916" s="31"/>
      <c r="F916" s="31"/>
      <c r="G916" s="332"/>
      <c r="H916" s="31"/>
      <c r="I916" s="31"/>
      <c r="J916" s="282"/>
      <c r="K916" s="289"/>
      <c r="L916" s="282"/>
      <c r="M916" s="52"/>
      <c r="N916" s="52"/>
      <c r="O916" s="52"/>
      <c r="P916" s="52"/>
      <c r="Q916" s="52"/>
      <c r="R916" s="31"/>
      <c r="S916" s="31"/>
      <c r="T916" s="31"/>
      <c r="U916" s="31"/>
      <c r="V916" s="31"/>
      <c r="W916" s="31"/>
    </row>
    <row r="917" spans="1:23" ht="13.5" customHeight="1">
      <c r="A917" s="31"/>
      <c r="B917" s="73"/>
      <c r="C917" s="73"/>
      <c r="D917" s="73"/>
      <c r="E917" s="31"/>
      <c r="F917" s="31"/>
      <c r="G917" s="332"/>
      <c r="H917" s="31"/>
      <c r="I917" s="31"/>
      <c r="J917" s="282"/>
      <c r="K917" s="289"/>
      <c r="L917" s="282"/>
      <c r="M917" s="52"/>
      <c r="N917" s="52"/>
      <c r="O917" s="52"/>
      <c r="P917" s="52"/>
      <c r="Q917" s="52"/>
      <c r="R917" s="31"/>
      <c r="S917" s="31"/>
      <c r="T917" s="31"/>
      <c r="U917" s="31"/>
      <c r="V917" s="31"/>
      <c r="W917" s="31"/>
    </row>
    <row r="918" spans="1:23" ht="13.5" customHeight="1">
      <c r="A918" s="31"/>
      <c r="B918" s="73"/>
      <c r="C918" s="73"/>
      <c r="D918" s="73"/>
      <c r="E918" s="31"/>
      <c r="F918" s="31"/>
      <c r="G918" s="332"/>
      <c r="H918" s="31"/>
      <c r="I918" s="31"/>
      <c r="J918" s="282"/>
      <c r="K918" s="289"/>
      <c r="L918" s="282"/>
      <c r="M918" s="52"/>
      <c r="N918" s="52"/>
      <c r="O918" s="52"/>
      <c r="P918" s="52"/>
      <c r="Q918" s="52"/>
      <c r="R918" s="31"/>
      <c r="S918" s="31"/>
      <c r="T918" s="31"/>
      <c r="U918" s="31"/>
      <c r="V918" s="31"/>
      <c r="W918" s="31"/>
    </row>
    <row r="919" spans="1:23" ht="13.5" customHeight="1">
      <c r="A919" s="31"/>
      <c r="B919" s="73"/>
      <c r="C919" s="73"/>
      <c r="D919" s="73"/>
      <c r="E919" s="31"/>
      <c r="F919" s="31"/>
      <c r="G919" s="332"/>
      <c r="H919" s="31"/>
      <c r="I919" s="31"/>
      <c r="J919" s="282"/>
      <c r="K919" s="289"/>
      <c r="L919" s="282"/>
      <c r="M919" s="52"/>
      <c r="N919" s="52"/>
      <c r="O919" s="52"/>
      <c r="P919" s="52"/>
      <c r="Q919" s="52"/>
      <c r="R919" s="31"/>
      <c r="S919" s="31"/>
      <c r="T919" s="31"/>
      <c r="U919" s="31"/>
      <c r="V919" s="31"/>
      <c r="W919" s="31"/>
    </row>
    <row r="920" spans="1:23" ht="13.5" customHeight="1">
      <c r="A920" s="31"/>
      <c r="B920" s="73"/>
      <c r="C920" s="73"/>
      <c r="D920" s="73"/>
      <c r="E920" s="31"/>
      <c r="F920" s="31"/>
      <c r="G920" s="332"/>
      <c r="H920" s="31"/>
      <c r="I920" s="31"/>
      <c r="J920" s="282"/>
      <c r="K920" s="289"/>
      <c r="L920" s="282"/>
      <c r="M920" s="52"/>
      <c r="N920" s="52"/>
      <c r="O920" s="52"/>
      <c r="P920" s="52"/>
      <c r="Q920" s="52"/>
      <c r="R920" s="31"/>
      <c r="S920" s="31"/>
      <c r="T920" s="31"/>
      <c r="U920" s="31"/>
      <c r="V920" s="31"/>
      <c r="W920" s="31"/>
    </row>
    <row r="921" spans="1:23" ht="13.5" customHeight="1">
      <c r="A921" s="31"/>
      <c r="B921" s="73"/>
      <c r="C921" s="73"/>
      <c r="D921" s="73"/>
      <c r="E921" s="31"/>
      <c r="F921" s="31"/>
      <c r="G921" s="332"/>
      <c r="H921" s="31"/>
      <c r="I921" s="31"/>
      <c r="J921" s="282"/>
      <c r="K921" s="289"/>
      <c r="L921" s="282"/>
      <c r="M921" s="52"/>
      <c r="N921" s="52"/>
      <c r="O921" s="52"/>
      <c r="P921" s="52"/>
      <c r="Q921" s="52"/>
      <c r="R921" s="31"/>
      <c r="S921" s="31"/>
      <c r="T921" s="31"/>
      <c r="U921" s="31"/>
      <c r="V921" s="31"/>
      <c r="W921" s="31"/>
    </row>
    <row r="922" spans="1:23" ht="13.5" customHeight="1">
      <c r="A922" s="31"/>
      <c r="B922" s="73"/>
      <c r="C922" s="73"/>
      <c r="D922" s="73"/>
      <c r="E922" s="31"/>
      <c r="F922" s="31"/>
      <c r="G922" s="332"/>
      <c r="H922" s="31"/>
      <c r="I922" s="31"/>
      <c r="J922" s="282"/>
      <c r="K922" s="289"/>
      <c r="L922" s="282"/>
      <c r="M922" s="52"/>
      <c r="N922" s="52"/>
      <c r="O922" s="52"/>
      <c r="P922" s="52"/>
      <c r="Q922" s="52"/>
      <c r="R922" s="31"/>
      <c r="S922" s="31"/>
      <c r="T922" s="31"/>
      <c r="U922" s="31"/>
      <c r="V922" s="31"/>
      <c r="W922" s="31"/>
    </row>
    <row r="923" spans="1:23" ht="13.5" customHeight="1">
      <c r="A923" s="31"/>
      <c r="B923" s="73"/>
      <c r="C923" s="73"/>
      <c r="D923" s="73"/>
      <c r="E923" s="31"/>
      <c r="F923" s="31"/>
      <c r="G923" s="332"/>
      <c r="H923" s="31"/>
      <c r="I923" s="31"/>
      <c r="J923" s="282"/>
      <c r="K923" s="289"/>
      <c r="L923" s="282"/>
      <c r="M923" s="52"/>
      <c r="N923" s="52"/>
      <c r="O923" s="52"/>
      <c r="P923" s="52"/>
      <c r="Q923" s="52"/>
      <c r="R923" s="31"/>
      <c r="S923" s="31"/>
      <c r="T923" s="31"/>
      <c r="U923" s="31"/>
      <c r="V923" s="31"/>
      <c r="W923" s="31"/>
    </row>
    <row r="924" spans="1:23" ht="13.5" customHeight="1">
      <c r="A924" s="31"/>
      <c r="B924" s="73"/>
      <c r="C924" s="73"/>
      <c r="D924" s="73"/>
      <c r="E924" s="31"/>
      <c r="F924" s="31"/>
      <c r="G924" s="332"/>
      <c r="H924" s="31"/>
      <c r="I924" s="31"/>
      <c r="J924" s="282"/>
      <c r="K924" s="289"/>
      <c r="L924" s="282"/>
      <c r="M924" s="52"/>
      <c r="N924" s="52"/>
      <c r="O924" s="52"/>
      <c r="P924" s="52"/>
      <c r="Q924" s="52"/>
      <c r="R924" s="31"/>
      <c r="S924" s="31"/>
      <c r="T924" s="31"/>
      <c r="U924" s="31"/>
      <c r="V924" s="31"/>
      <c r="W924" s="31"/>
    </row>
    <row r="925" spans="1:23" ht="13.5" customHeight="1">
      <c r="A925" s="31"/>
      <c r="B925" s="73"/>
      <c r="C925" s="73"/>
      <c r="D925" s="73"/>
      <c r="E925" s="31"/>
      <c r="F925" s="31"/>
      <c r="G925" s="332"/>
      <c r="H925" s="31"/>
      <c r="I925" s="31"/>
      <c r="J925" s="282"/>
      <c r="K925" s="289"/>
      <c r="L925" s="282"/>
      <c r="M925" s="52"/>
      <c r="N925" s="52"/>
      <c r="O925" s="52"/>
      <c r="P925" s="52"/>
      <c r="Q925" s="52"/>
      <c r="R925" s="31"/>
      <c r="S925" s="31"/>
      <c r="T925" s="31"/>
      <c r="U925" s="31"/>
      <c r="V925" s="31"/>
      <c r="W925" s="31"/>
    </row>
    <row r="926" spans="1:23" ht="13.5" customHeight="1">
      <c r="A926" s="31"/>
      <c r="B926" s="73"/>
      <c r="C926" s="73"/>
      <c r="D926" s="73"/>
      <c r="E926" s="31"/>
      <c r="F926" s="31"/>
      <c r="G926" s="332"/>
      <c r="H926" s="31"/>
      <c r="I926" s="31"/>
      <c r="J926" s="282"/>
      <c r="K926" s="289"/>
      <c r="L926" s="282"/>
      <c r="M926" s="52"/>
      <c r="N926" s="52"/>
      <c r="O926" s="52"/>
      <c r="P926" s="52"/>
      <c r="Q926" s="52"/>
      <c r="R926" s="31"/>
      <c r="S926" s="31"/>
      <c r="T926" s="31"/>
      <c r="U926" s="31"/>
      <c r="V926" s="31"/>
      <c r="W926" s="31"/>
    </row>
    <row r="927" spans="1:23" ht="13.5" customHeight="1">
      <c r="A927" s="31"/>
      <c r="B927" s="73"/>
      <c r="C927" s="73"/>
      <c r="D927" s="73"/>
      <c r="E927" s="31"/>
      <c r="F927" s="31"/>
      <c r="G927" s="332"/>
      <c r="H927" s="31"/>
      <c r="I927" s="31"/>
      <c r="J927" s="282"/>
      <c r="K927" s="289"/>
      <c r="L927" s="282"/>
      <c r="M927" s="52"/>
      <c r="N927" s="52"/>
      <c r="O927" s="52"/>
      <c r="P927" s="52"/>
      <c r="Q927" s="52"/>
      <c r="R927" s="31"/>
      <c r="S927" s="31"/>
      <c r="T927" s="31"/>
      <c r="U927" s="31"/>
      <c r="V927" s="31"/>
      <c r="W927" s="31"/>
    </row>
    <row r="928" spans="1:23" ht="13.5" customHeight="1">
      <c r="A928" s="31"/>
      <c r="B928" s="73"/>
      <c r="C928" s="73"/>
      <c r="D928" s="73"/>
      <c r="E928" s="31"/>
      <c r="F928" s="31"/>
      <c r="G928" s="332"/>
      <c r="H928" s="31"/>
      <c r="I928" s="31"/>
      <c r="J928" s="282"/>
      <c r="K928" s="289"/>
      <c r="L928" s="282"/>
      <c r="M928" s="52"/>
      <c r="N928" s="52"/>
      <c r="O928" s="52"/>
      <c r="P928" s="52"/>
      <c r="Q928" s="52"/>
      <c r="R928" s="31"/>
      <c r="S928" s="31"/>
      <c r="T928" s="31"/>
      <c r="U928" s="31"/>
      <c r="V928" s="31"/>
      <c r="W928" s="31"/>
    </row>
    <row r="929" spans="1:23" ht="13.5" customHeight="1">
      <c r="A929" s="31"/>
      <c r="B929" s="73"/>
      <c r="C929" s="73"/>
      <c r="D929" s="73"/>
      <c r="E929" s="31"/>
      <c r="F929" s="31"/>
      <c r="G929" s="332"/>
      <c r="H929" s="31"/>
      <c r="I929" s="31"/>
      <c r="J929" s="282"/>
      <c r="K929" s="289"/>
      <c r="L929" s="282"/>
      <c r="M929" s="52"/>
      <c r="N929" s="52"/>
      <c r="O929" s="52"/>
      <c r="P929" s="52"/>
      <c r="Q929" s="52"/>
      <c r="R929" s="31"/>
      <c r="S929" s="31"/>
      <c r="T929" s="31"/>
      <c r="U929" s="31"/>
      <c r="V929" s="31"/>
      <c r="W929" s="31"/>
    </row>
    <row r="930" spans="1:23" ht="13.5" customHeight="1">
      <c r="A930" s="31"/>
      <c r="B930" s="73"/>
      <c r="C930" s="73"/>
      <c r="D930" s="73"/>
      <c r="E930" s="31"/>
      <c r="F930" s="31"/>
      <c r="G930" s="332"/>
      <c r="H930" s="31"/>
      <c r="I930" s="31"/>
      <c r="J930" s="282"/>
      <c r="K930" s="289"/>
      <c r="L930" s="282"/>
      <c r="M930" s="52"/>
      <c r="N930" s="52"/>
      <c r="O930" s="52"/>
      <c r="P930" s="52"/>
      <c r="Q930" s="52"/>
      <c r="R930" s="31"/>
      <c r="S930" s="31"/>
      <c r="T930" s="31"/>
      <c r="U930" s="31"/>
      <c r="V930" s="31"/>
      <c r="W930" s="31"/>
    </row>
    <row r="931" spans="1:23" ht="13.5" customHeight="1">
      <c r="A931" s="31"/>
      <c r="B931" s="73"/>
      <c r="C931" s="73"/>
      <c r="D931" s="73"/>
      <c r="E931" s="31"/>
      <c r="F931" s="31"/>
      <c r="G931" s="332"/>
      <c r="H931" s="31"/>
      <c r="I931" s="31"/>
      <c r="J931" s="282"/>
      <c r="K931" s="289"/>
      <c r="L931" s="282"/>
      <c r="M931" s="52"/>
      <c r="N931" s="52"/>
      <c r="O931" s="52"/>
      <c r="P931" s="52"/>
      <c r="Q931" s="52"/>
      <c r="R931" s="31"/>
      <c r="S931" s="31"/>
      <c r="T931" s="31"/>
      <c r="U931" s="31"/>
      <c r="V931" s="31"/>
      <c r="W931" s="31"/>
    </row>
    <row r="932" spans="1:23" ht="13.5" customHeight="1">
      <c r="A932" s="31"/>
      <c r="B932" s="73"/>
      <c r="C932" s="73"/>
      <c r="D932" s="73"/>
      <c r="E932" s="31"/>
      <c r="F932" s="31"/>
      <c r="G932" s="332"/>
      <c r="H932" s="31"/>
      <c r="I932" s="31"/>
      <c r="J932" s="282"/>
      <c r="K932" s="289"/>
      <c r="L932" s="282"/>
      <c r="M932" s="52"/>
      <c r="N932" s="52"/>
      <c r="O932" s="52"/>
      <c r="P932" s="52"/>
      <c r="Q932" s="52"/>
      <c r="R932" s="31"/>
      <c r="S932" s="31"/>
      <c r="T932" s="31"/>
      <c r="U932" s="31"/>
      <c r="V932" s="31"/>
      <c r="W932" s="31"/>
    </row>
    <row r="933" spans="1:23" ht="13.5" customHeight="1">
      <c r="A933" s="31"/>
      <c r="B933" s="73"/>
      <c r="C933" s="73"/>
      <c r="D933" s="73"/>
      <c r="E933" s="31"/>
      <c r="F933" s="31"/>
      <c r="G933" s="332"/>
      <c r="H933" s="31"/>
      <c r="I933" s="31"/>
      <c r="J933" s="282"/>
      <c r="K933" s="289"/>
      <c r="L933" s="282"/>
      <c r="M933" s="52"/>
      <c r="N933" s="52"/>
      <c r="O933" s="52"/>
      <c r="P933" s="52"/>
      <c r="Q933" s="52"/>
      <c r="R933" s="31"/>
      <c r="S933" s="31"/>
      <c r="T933" s="31"/>
      <c r="U933" s="31"/>
      <c r="V933" s="31"/>
      <c r="W933" s="31"/>
    </row>
    <row r="934" spans="1:23" ht="13.5" customHeight="1">
      <c r="A934" s="31"/>
      <c r="B934" s="73"/>
      <c r="C934" s="73"/>
      <c r="D934" s="73"/>
      <c r="E934" s="31"/>
      <c r="F934" s="31"/>
      <c r="G934" s="332"/>
      <c r="H934" s="31"/>
      <c r="I934" s="31"/>
      <c r="J934" s="282"/>
      <c r="K934" s="289"/>
      <c r="L934" s="282"/>
      <c r="M934" s="52"/>
      <c r="N934" s="52"/>
      <c r="O934" s="52"/>
      <c r="P934" s="52"/>
      <c r="Q934" s="52"/>
      <c r="R934" s="31"/>
      <c r="S934" s="31"/>
      <c r="T934" s="31"/>
      <c r="U934" s="31"/>
      <c r="V934" s="31"/>
      <c r="W934" s="31"/>
    </row>
    <row r="935" spans="1:23" ht="13.5" customHeight="1">
      <c r="A935" s="31"/>
      <c r="B935" s="73"/>
      <c r="C935" s="73"/>
      <c r="D935" s="73"/>
      <c r="E935" s="31"/>
      <c r="F935" s="31"/>
      <c r="G935" s="332"/>
      <c r="H935" s="31"/>
      <c r="I935" s="31"/>
      <c r="J935" s="282"/>
      <c r="K935" s="289"/>
      <c r="L935" s="282"/>
      <c r="M935" s="52"/>
      <c r="N935" s="52"/>
      <c r="O935" s="52"/>
      <c r="P935" s="52"/>
      <c r="Q935" s="52"/>
      <c r="R935" s="31"/>
      <c r="S935" s="31"/>
      <c r="T935" s="31"/>
      <c r="U935" s="31"/>
      <c r="V935" s="31"/>
      <c r="W935" s="31"/>
    </row>
    <row r="936" spans="1:23" ht="13.5" customHeight="1">
      <c r="A936" s="31"/>
      <c r="B936" s="73"/>
      <c r="C936" s="73"/>
      <c r="D936" s="73"/>
      <c r="E936" s="31"/>
      <c r="F936" s="31"/>
      <c r="G936" s="332"/>
      <c r="H936" s="31"/>
      <c r="I936" s="31"/>
      <c r="J936" s="282"/>
      <c r="K936" s="289"/>
      <c r="L936" s="282"/>
      <c r="M936" s="52"/>
      <c r="N936" s="52"/>
      <c r="O936" s="52"/>
      <c r="P936" s="52"/>
      <c r="Q936" s="52"/>
      <c r="R936" s="31"/>
      <c r="S936" s="31"/>
      <c r="T936" s="31"/>
      <c r="U936" s="31"/>
      <c r="V936" s="31"/>
      <c r="W936" s="31"/>
    </row>
    <row r="937" spans="1:23" ht="13.5" customHeight="1">
      <c r="A937" s="31"/>
      <c r="B937" s="73"/>
      <c r="C937" s="73"/>
      <c r="D937" s="73"/>
      <c r="E937" s="31"/>
      <c r="F937" s="31"/>
      <c r="G937" s="332"/>
      <c r="H937" s="31"/>
      <c r="I937" s="31"/>
      <c r="J937" s="282"/>
      <c r="K937" s="289"/>
      <c r="L937" s="282"/>
      <c r="M937" s="52"/>
      <c r="N937" s="52"/>
      <c r="O937" s="52"/>
      <c r="P937" s="52"/>
      <c r="Q937" s="52"/>
      <c r="R937" s="31"/>
      <c r="S937" s="31"/>
      <c r="T937" s="31"/>
      <c r="U937" s="31"/>
      <c r="V937" s="31"/>
      <c r="W937" s="31"/>
    </row>
    <row r="938" spans="1:23" ht="13.5" customHeight="1">
      <c r="A938" s="31"/>
      <c r="B938" s="73"/>
      <c r="C938" s="73"/>
      <c r="D938" s="73"/>
      <c r="E938" s="31"/>
      <c r="F938" s="31"/>
      <c r="G938" s="332"/>
      <c r="H938" s="31"/>
      <c r="I938" s="31"/>
      <c r="J938" s="282"/>
      <c r="K938" s="289"/>
      <c r="L938" s="282"/>
      <c r="M938" s="52"/>
      <c r="N938" s="52"/>
      <c r="O938" s="52"/>
      <c r="P938" s="52"/>
      <c r="Q938" s="52"/>
      <c r="R938" s="31"/>
      <c r="S938" s="31"/>
      <c r="T938" s="31"/>
      <c r="U938" s="31"/>
      <c r="V938" s="31"/>
      <c r="W938" s="31"/>
    </row>
    <row r="939" spans="1:23" ht="13.5" customHeight="1">
      <c r="A939" s="31"/>
      <c r="B939" s="73"/>
      <c r="C939" s="73"/>
      <c r="D939" s="73"/>
      <c r="E939" s="31"/>
      <c r="F939" s="31"/>
      <c r="G939" s="332"/>
      <c r="H939" s="31"/>
      <c r="I939" s="31"/>
      <c r="J939" s="282"/>
      <c r="K939" s="289"/>
      <c r="L939" s="282"/>
      <c r="M939" s="52"/>
      <c r="N939" s="52"/>
      <c r="O939" s="52"/>
      <c r="P939" s="52"/>
      <c r="Q939" s="52"/>
      <c r="R939" s="31"/>
      <c r="S939" s="31"/>
      <c r="T939" s="31"/>
      <c r="U939" s="31"/>
      <c r="V939" s="31"/>
      <c r="W939" s="31"/>
    </row>
    <row r="940" spans="1:23" ht="13.5" customHeight="1">
      <c r="A940" s="31"/>
      <c r="B940" s="73"/>
      <c r="C940" s="73"/>
      <c r="D940" s="73"/>
      <c r="E940" s="31"/>
      <c r="F940" s="31"/>
      <c r="G940" s="332"/>
      <c r="H940" s="31"/>
      <c r="I940" s="31"/>
      <c r="J940" s="282"/>
      <c r="K940" s="289"/>
      <c r="L940" s="282"/>
      <c r="M940" s="52"/>
      <c r="N940" s="52"/>
      <c r="O940" s="52"/>
      <c r="P940" s="52"/>
      <c r="Q940" s="52"/>
      <c r="R940" s="31"/>
      <c r="S940" s="31"/>
      <c r="T940" s="31"/>
      <c r="U940" s="31"/>
      <c r="V940" s="31"/>
      <c r="W940" s="31"/>
    </row>
    <row r="941" spans="1:23" ht="13.5" customHeight="1">
      <c r="A941" s="31"/>
      <c r="B941" s="73"/>
      <c r="C941" s="73"/>
      <c r="D941" s="73"/>
      <c r="E941" s="31"/>
      <c r="F941" s="31"/>
      <c r="G941" s="332"/>
      <c r="H941" s="31"/>
      <c r="I941" s="31"/>
      <c r="J941" s="282"/>
      <c r="K941" s="289"/>
      <c r="L941" s="282"/>
      <c r="M941" s="52"/>
      <c r="N941" s="52"/>
      <c r="O941" s="52"/>
      <c r="P941" s="52"/>
      <c r="Q941" s="52"/>
      <c r="R941" s="31"/>
      <c r="S941" s="31"/>
      <c r="T941" s="31"/>
      <c r="U941" s="31"/>
      <c r="V941" s="31"/>
      <c r="W941" s="31"/>
    </row>
    <row r="942" spans="1:23" ht="13.5" customHeight="1">
      <c r="A942" s="31"/>
      <c r="B942" s="73"/>
      <c r="C942" s="73"/>
      <c r="D942" s="73"/>
      <c r="E942" s="31"/>
      <c r="F942" s="31"/>
      <c r="G942" s="332"/>
      <c r="H942" s="31"/>
      <c r="I942" s="31"/>
      <c r="J942" s="282"/>
      <c r="K942" s="289"/>
      <c r="L942" s="282"/>
      <c r="M942" s="52"/>
      <c r="N942" s="52"/>
      <c r="O942" s="52"/>
      <c r="P942" s="52"/>
      <c r="Q942" s="52"/>
      <c r="R942" s="31"/>
      <c r="S942" s="31"/>
      <c r="T942" s="31"/>
      <c r="U942" s="31"/>
      <c r="V942" s="31"/>
      <c r="W942" s="31"/>
    </row>
    <row r="943" spans="1:23" ht="13.5" customHeight="1">
      <c r="A943" s="31"/>
      <c r="B943" s="73"/>
      <c r="C943" s="73"/>
      <c r="D943" s="73"/>
      <c r="E943" s="31"/>
      <c r="F943" s="31"/>
      <c r="G943" s="332"/>
      <c r="H943" s="31"/>
      <c r="I943" s="31"/>
      <c r="J943" s="282"/>
      <c r="K943" s="289"/>
      <c r="L943" s="282"/>
      <c r="M943" s="52"/>
      <c r="N943" s="52"/>
      <c r="O943" s="52"/>
      <c r="P943" s="52"/>
      <c r="Q943" s="52"/>
      <c r="R943" s="31"/>
      <c r="S943" s="31"/>
      <c r="T943" s="31"/>
      <c r="U943" s="31"/>
      <c r="V943" s="31"/>
      <c r="W943" s="31"/>
    </row>
    <row r="944" spans="1:23" ht="13.5" customHeight="1">
      <c r="A944" s="31"/>
      <c r="B944" s="73"/>
      <c r="C944" s="73"/>
      <c r="D944" s="73"/>
      <c r="E944" s="31"/>
      <c r="F944" s="31"/>
      <c r="G944" s="332"/>
      <c r="H944" s="31"/>
      <c r="I944" s="31"/>
      <c r="J944" s="282"/>
      <c r="K944" s="289"/>
      <c r="L944" s="282"/>
      <c r="M944" s="52"/>
      <c r="N944" s="52"/>
      <c r="O944" s="52"/>
      <c r="P944" s="52"/>
      <c r="Q944" s="52"/>
      <c r="R944" s="31"/>
      <c r="S944" s="31"/>
      <c r="T944" s="31"/>
      <c r="U944" s="31"/>
      <c r="V944" s="31"/>
      <c r="W944" s="31"/>
    </row>
    <row r="945" spans="1:23" ht="13.5" customHeight="1">
      <c r="A945" s="31"/>
      <c r="B945" s="73"/>
      <c r="C945" s="73"/>
      <c r="D945" s="73"/>
      <c r="E945" s="31"/>
      <c r="F945" s="31"/>
      <c r="G945" s="332"/>
      <c r="H945" s="31"/>
      <c r="I945" s="31"/>
      <c r="J945" s="282"/>
      <c r="K945" s="289"/>
      <c r="L945" s="282"/>
      <c r="M945" s="52"/>
      <c r="N945" s="52"/>
      <c r="O945" s="52"/>
      <c r="P945" s="52"/>
      <c r="Q945" s="52"/>
      <c r="R945" s="31"/>
      <c r="S945" s="31"/>
      <c r="T945" s="31"/>
      <c r="U945" s="31"/>
      <c r="V945" s="31"/>
      <c r="W945" s="31"/>
    </row>
    <row r="946" spans="1:23" ht="13.5" customHeight="1">
      <c r="A946" s="31"/>
      <c r="B946" s="73"/>
      <c r="C946" s="73"/>
      <c r="D946" s="73"/>
      <c r="E946" s="31"/>
      <c r="F946" s="31"/>
      <c r="G946" s="332"/>
      <c r="H946" s="31"/>
      <c r="I946" s="31"/>
      <c r="J946" s="282"/>
      <c r="K946" s="289"/>
      <c r="L946" s="282"/>
      <c r="M946" s="52"/>
      <c r="N946" s="52"/>
      <c r="O946" s="52"/>
      <c r="P946" s="52"/>
      <c r="Q946" s="52"/>
      <c r="R946" s="31"/>
      <c r="S946" s="31"/>
      <c r="T946" s="31"/>
      <c r="U946" s="31"/>
      <c r="V946" s="31"/>
      <c r="W946" s="31"/>
    </row>
    <row r="947" spans="1:23" ht="13.5" customHeight="1">
      <c r="A947" s="31"/>
      <c r="B947" s="73"/>
      <c r="C947" s="73"/>
      <c r="D947" s="73"/>
      <c r="E947" s="31"/>
      <c r="F947" s="31"/>
      <c r="G947" s="332"/>
      <c r="H947" s="31"/>
      <c r="I947" s="31"/>
      <c r="J947" s="282"/>
      <c r="K947" s="289"/>
      <c r="L947" s="282"/>
      <c r="M947" s="52"/>
      <c r="N947" s="52"/>
      <c r="O947" s="52"/>
      <c r="P947" s="52"/>
      <c r="Q947" s="52"/>
      <c r="R947" s="31"/>
      <c r="S947" s="31"/>
      <c r="T947" s="31"/>
      <c r="U947" s="31"/>
      <c r="V947" s="31"/>
      <c r="W947" s="31"/>
    </row>
    <row r="948" spans="1:23" ht="13.5" customHeight="1">
      <c r="A948" s="31"/>
      <c r="B948" s="73"/>
      <c r="C948" s="73"/>
      <c r="D948" s="73"/>
      <c r="E948" s="31"/>
      <c r="F948" s="31"/>
      <c r="G948" s="332"/>
      <c r="H948" s="31"/>
      <c r="I948" s="31"/>
      <c r="J948" s="282"/>
      <c r="K948" s="289"/>
      <c r="L948" s="282"/>
      <c r="M948" s="52"/>
      <c r="N948" s="52"/>
      <c r="O948" s="52"/>
      <c r="P948" s="52"/>
      <c r="Q948" s="52"/>
      <c r="R948" s="31"/>
      <c r="S948" s="31"/>
      <c r="T948" s="31"/>
      <c r="U948" s="31"/>
      <c r="V948" s="31"/>
      <c r="W948" s="31"/>
    </row>
    <row r="949" spans="1:23" ht="13.5" customHeight="1">
      <c r="A949" s="31"/>
      <c r="B949" s="73"/>
      <c r="C949" s="73"/>
      <c r="D949" s="73"/>
      <c r="E949" s="31"/>
      <c r="F949" s="31"/>
      <c r="G949" s="332"/>
      <c r="H949" s="31"/>
      <c r="I949" s="31"/>
      <c r="J949" s="282"/>
      <c r="K949" s="289"/>
      <c r="L949" s="282"/>
      <c r="M949" s="52"/>
      <c r="N949" s="52"/>
      <c r="O949" s="52"/>
      <c r="P949" s="52"/>
      <c r="Q949" s="52"/>
      <c r="R949" s="31"/>
      <c r="S949" s="31"/>
      <c r="T949" s="31"/>
      <c r="U949" s="31"/>
      <c r="V949" s="31"/>
      <c r="W949" s="31"/>
    </row>
    <row r="950" spans="1:23" ht="13.5" customHeight="1">
      <c r="A950" s="31"/>
      <c r="B950" s="73"/>
      <c r="C950" s="73"/>
      <c r="D950" s="73"/>
      <c r="E950" s="31"/>
      <c r="F950" s="31"/>
      <c r="G950" s="332"/>
      <c r="H950" s="31"/>
      <c r="I950" s="31"/>
      <c r="J950" s="282"/>
      <c r="K950" s="289"/>
      <c r="L950" s="282"/>
      <c r="M950" s="52"/>
      <c r="N950" s="52"/>
      <c r="O950" s="52"/>
      <c r="P950" s="52"/>
      <c r="Q950" s="52"/>
      <c r="R950" s="31"/>
      <c r="S950" s="31"/>
      <c r="T950" s="31"/>
      <c r="U950" s="31"/>
      <c r="V950" s="31"/>
      <c r="W950" s="31"/>
    </row>
    <row r="951" spans="1:23" ht="13.5" customHeight="1">
      <c r="A951" s="31"/>
      <c r="B951" s="73"/>
      <c r="C951" s="73"/>
      <c r="D951" s="73"/>
      <c r="E951" s="31"/>
      <c r="F951" s="31"/>
      <c r="G951" s="332"/>
      <c r="H951" s="31"/>
      <c r="I951" s="31"/>
      <c r="J951" s="282"/>
      <c r="K951" s="289"/>
      <c r="L951" s="282"/>
      <c r="M951" s="52"/>
      <c r="N951" s="52"/>
      <c r="O951" s="52"/>
      <c r="P951" s="52"/>
      <c r="Q951" s="52"/>
      <c r="R951" s="31"/>
      <c r="S951" s="31"/>
      <c r="T951" s="31"/>
      <c r="U951" s="31"/>
      <c r="V951" s="31"/>
      <c r="W951" s="31"/>
    </row>
    <row r="952" spans="1:23" ht="13.5" customHeight="1">
      <c r="A952" s="31"/>
      <c r="B952" s="73"/>
      <c r="C952" s="73"/>
      <c r="D952" s="73"/>
      <c r="E952" s="31"/>
      <c r="F952" s="31"/>
      <c r="G952" s="332"/>
      <c r="H952" s="31"/>
      <c r="I952" s="31"/>
      <c r="J952" s="282"/>
      <c r="K952" s="289"/>
      <c r="L952" s="282"/>
      <c r="M952" s="52"/>
      <c r="N952" s="52"/>
      <c r="O952" s="52"/>
      <c r="P952" s="52"/>
      <c r="Q952" s="52"/>
      <c r="R952" s="31"/>
      <c r="S952" s="31"/>
      <c r="T952" s="31"/>
      <c r="U952" s="31"/>
      <c r="V952" s="31"/>
      <c r="W952" s="31"/>
    </row>
    <row r="953" spans="1:23" ht="13.5" customHeight="1">
      <c r="A953" s="31"/>
      <c r="B953" s="73"/>
      <c r="C953" s="73"/>
      <c r="D953" s="73"/>
      <c r="E953" s="31"/>
      <c r="F953" s="31"/>
      <c r="G953" s="332"/>
      <c r="H953" s="31"/>
      <c r="I953" s="31"/>
      <c r="J953" s="282"/>
      <c r="K953" s="289"/>
      <c r="L953" s="282"/>
      <c r="M953" s="52"/>
      <c r="N953" s="52"/>
      <c r="O953" s="52"/>
      <c r="P953" s="52"/>
      <c r="Q953" s="52"/>
      <c r="R953" s="31"/>
      <c r="S953" s="31"/>
      <c r="T953" s="31"/>
      <c r="U953" s="31"/>
      <c r="V953" s="31"/>
      <c r="W953" s="31"/>
    </row>
    <row r="954" spans="1:23" ht="13.5" customHeight="1">
      <c r="A954" s="31"/>
      <c r="B954" s="73"/>
      <c r="C954" s="73"/>
      <c r="D954" s="73"/>
      <c r="E954" s="31"/>
      <c r="F954" s="31"/>
      <c r="G954" s="332"/>
      <c r="H954" s="31"/>
      <c r="I954" s="31"/>
      <c r="J954" s="282"/>
      <c r="K954" s="289"/>
      <c r="L954" s="282"/>
      <c r="M954" s="52"/>
      <c r="N954" s="52"/>
      <c r="O954" s="52"/>
      <c r="P954" s="52"/>
      <c r="Q954" s="52"/>
      <c r="R954" s="31"/>
      <c r="S954" s="31"/>
      <c r="T954" s="31"/>
      <c r="U954" s="31"/>
      <c r="V954" s="31"/>
      <c r="W954" s="31"/>
    </row>
    <row r="955" spans="1:23" ht="13.5" customHeight="1">
      <c r="A955" s="31"/>
      <c r="B955" s="73"/>
      <c r="C955" s="73"/>
      <c r="D955" s="73"/>
      <c r="E955" s="31"/>
      <c r="F955" s="31"/>
      <c r="G955" s="332"/>
      <c r="H955" s="31"/>
      <c r="I955" s="31"/>
      <c r="J955" s="282"/>
      <c r="K955" s="289"/>
      <c r="L955" s="282"/>
      <c r="M955" s="52"/>
      <c r="N955" s="52"/>
      <c r="O955" s="52"/>
      <c r="P955" s="52"/>
      <c r="Q955" s="52"/>
      <c r="R955" s="31"/>
      <c r="S955" s="31"/>
      <c r="T955" s="31"/>
      <c r="U955" s="31"/>
      <c r="V955" s="31"/>
      <c r="W955" s="31"/>
    </row>
    <row r="956" spans="1:23" ht="13.5" customHeight="1">
      <c r="A956" s="31"/>
      <c r="B956" s="73"/>
      <c r="C956" s="73"/>
      <c r="D956" s="73"/>
      <c r="E956" s="31"/>
      <c r="F956" s="31"/>
      <c r="G956" s="332"/>
      <c r="H956" s="31"/>
      <c r="I956" s="31"/>
      <c r="J956" s="282"/>
      <c r="K956" s="289"/>
      <c r="L956" s="282"/>
      <c r="M956" s="52"/>
      <c r="N956" s="52"/>
      <c r="O956" s="52"/>
      <c r="P956" s="52"/>
      <c r="Q956" s="52"/>
      <c r="R956" s="31"/>
      <c r="S956" s="31"/>
      <c r="T956" s="31"/>
      <c r="U956" s="31"/>
      <c r="V956" s="31"/>
      <c r="W956" s="31"/>
    </row>
    <row r="957" spans="1:23" ht="13.5" customHeight="1">
      <c r="A957" s="31"/>
      <c r="B957" s="73"/>
      <c r="C957" s="73"/>
      <c r="D957" s="73"/>
      <c r="E957" s="31"/>
      <c r="F957" s="31"/>
      <c r="G957" s="332"/>
      <c r="H957" s="31"/>
      <c r="I957" s="31"/>
      <c r="J957" s="282"/>
      <c r="K957" s="289"/>
      <c r="L957" s="282"/>
      <c r="M957" s="52"/>
      <c r="N957" s="52"/>
      <c r="O957" s="52"/>
      <c r="P957" s="52"/>
      <c r="Q957" s="52"/>
      <c r="R957" s="31"/>
      <c r="S957" s="31"/>
      <c r="T957" s="31"/>
      <c r="U957" s="31"/>
      <c r="V957" s="31"/>
      <c r="W957" s="31"/>
    </row>
    <row r="958" spans="1:23" ht="13.5" customHeight="1">
      <c r="A958" s="31"/>
      <c r="B958" s="73"/>
      <c r="C958" s="73"/>
      <c r="D958" s="73"/>
      <c r="E958" s="31"/>
      <c r="F958" s="31"/>
      <c r="G958" s="332"/>
      <c r="H958" s="31"/>
      <c r="I958" s="31"/>
      <c r="J958" s="282"/>
      <c r="K958" s="289"/>
      <c r="L958" s="282"/>
      <c r="M958" s="52"/>
      <c r="N958" s="52"/>
      <c r="O958" s="52"/>
      <c r="P958" s="52"/>
      <c r="Q958" s="52"/>
      <c r="R958" s="31"/>
      <c r="S958" s="31"/>
      <c r="T958" s="31"/>
      <c r="U958" s="31"/>
      <c r="V958" s="31"/>
      <c r="W958" s="31"/>
    </row>
    <row r="959" spans="1:23" ht="13.5" customHeight="1">
      <c r="A959" s="31"/>
      <c r="B959" s="73"/>
      <c r="C959" s="73"/>
      <c r="D959" s="73"/>
      <c r="E959" s="31"/>
      <c r="F959" s="31"/>
      <c r="G959" s="332"/>
      <c r="H959" s="31"/>
      <c r="I959" s="31"/>
      <c r="J959" s="282"/>
      <c r="K959" s="289"/>
      <c r="L959" s="282"/>
      <c r="M959" s="52"/>
      <c r="N959" s="52"/>
      <c r="O959" s="52"/>
      <c r="P959" s="52"/>
      <c r="Q959" s="52"/>
      <c r="R959" s="31"/>
      <c r="S959" s="31"/>
      <c r="T959" s="31"/>
      <c r="U959" s="31"/>
      <c r="V959" s="31"/>
      <c r="W959" s="31"/>
    </row>
    <row r="960" spans="1:23" ht="13.5" customHeight="1">
      <c r="A960" s="31"/>
      <c r="B960" s="73"/>
      <c r="C960" s="73"/>
      <c r="D960" s="73"/>
      <c r="E960" s="31"/>
      <c r="F960" s="31"/>
      <c r="G960" s="332"/>
      <c r="H960" s="31"/>
      <c r="I960" s="31"/>
      <c r="J960" s="282"/>
      <c r="K960" s="289"/>
      <c r="L960" s="282"/>
      <c r="M960" s="52"/>
      <c r="N960" s="52"/>
      <c r="O960" s="52"/>
      <c r="P960" s="52"/>
      <c r="Q960" s="52"/>
      <c r="R960" s="31"/>
      <c r="S960" s="31"/>
      <c r="T960" s="31"/>
      <c r="U960" s="31"/>
      <c r="V960" s="31"/>
      <c r="W960" s="31"/>
    </row>
    <row r="961" spans="1:23" ht="13.5" customHeight="1">
      <c r="A961" s="31"/>
      <c r="B961" s="73"/>
      <c r="C961" s="73"/>
      <c r="D961" s="73"/>
      <c r="E961" s="31"/>
      <c r="F961" s="31"/>
      <c r="G961" s="332"/>
      <c r="H961" s="31"/>
      <c r="I961" s="31"/>
      <c r="J961" s="282"/>
      <c r="K961" s="289"/>
      <c r="L961" s="282"/>
      <c r="M961" s="52"/>
      <c r="N961" s="52"/>
      <c r="O961" s="52"/>
      <c r="P961" s="52"/>
      <c r="Q961" s="52"/>
      <c r="R961" s="31"/>
      <c r="S961" s="31"/>
      <c r="T961" s="31"/>
      <c r="U961" s="31"/>
      <c r="V961" s="31"/>
      <c r="W961" s="31"/>
    </row>
    <row r="962" spans="1:23" ht="13.5" customHeight="1">
      <c r="A962" s="31"/>
      <c r="B962" s="73"/>
      <c r="C962" s="73"/>
      <c r="D962" s="73"/>
      <c r="E962" s="31"/>
      <c r="F962" s="31"/>
      <c r="G962" s="332"/>
      <c r="H962" s="31"/>
      <c r="I962" s="31"/>
      <c r="J962" s="282"/>
      <c r="K962" s="289"/>
      <c r="L962" s="282"/>
      <c r="M962" s="52"/>
      <c r="N962" s="52"/>
      <c r="O962" s="52"/>
      <c r="P962" s="52"/>
      <c r="Q962" s="52"/>
      <c r="R962" s="31"/>
      <c r="S962" s="31"/>
      <c r="T962" s="31"/>
      <c r="U962" s="31"/>
      <c r="V962" s="31"/>
      <c r="W962" s="31"/>
    </row>
    <row r="963" spans="1:23" ht="13.5" customHeight="1">
      <c r="A963" s="31"/>
      <c r="B963" s="73"/>
      <c r="C963" s="73"/>
      <c r="D963" s="73"/>
      <c r="E963" s="31"/>
      <c r="F963" s="31"/>
      <c r="G963" s="332"/>
      <c r="H963" s="31"/>
      <c r="I963" s="31"/>
      <c r="J963" s="282"/>
      <c r="K963" s="289"/>
      <c r="L963" s="282"/>
      <c r="M963" s="52"/>
      <c r="N963" s="52"/>
      <c r="O963" s="52"/>
      <c r="P963" s="52"/>
      <c r="Q963" s="52"/>
      <c r="R963" s="31"/>
      <c r="S963" s="31"/>
      <c r="T963" s="31"/>
      <c r="U963" s="31"/>
      <c r="V963" s="31"/>
      <c r="W963" s="31"/>
    </row>
    <row r="964" spans="1:23" ht="13.5" customHeight="1">
      <c r="A964" s="31"/>
      <c r="B964" s="73"/>
      <c r="C964" s="73"/>
      <c r="D964" s="73"/>
      <c r="E964" s="31"/>
      <c r="F964" s="31"/>
      <c r="G964" s="332"/>
      <c r="H964" s="31"/>
      <c r="I964" s="31"/>
      <c r="J964" s="282"/>
      <c r="K964" s="289"/>
      <c r="L964" s="282"/>
      <c r="M964" s="52"/>
      <c r="N964" s="52"/>
      <c r="O964" s="52"/>
      <c r="P964" s="52"/>
      <c r="Q964" s="52"/>
      <c r="R964" s="31"/>
      <c r="S964" s="31"/>
      <c r="T964" s="31"/>
      <c r="U964" s="31"/>
      <c r="V964" s="31"/>
      <c r="W964" s="31"/>
    </row>
    <row r="965" spans="1:23" ht="13.5" customHeight="1">
      <c r="A965" s="31"/>
      <c r="B965" s="73"/>
      <c r="C965" s="73"/>
      <c r="D965" s="73"/>
      <c r="E965" s="31"/>
      <c r="F965" s="31"/>
      <c r="G965" s="332"/>
      <c r="H965" s="31"/>
      <c r="I965" s="31"/>
      <c r="J965" s="282"/>
      <c r="K965" s="289"/>
      <c r="L965" s="282"/>
      <c r="M965" s="52"/>
      <c r="N965" s="52"/>
      <c r="O965" s="52"/>
      <c r="P965" s="52"/>
      <c r="Q965" s="52"/>
      <c r="R965" s="31"/>
      <c r="S965" s="31"/>
      <c r="T965" s="31"/>
      <c r="U965" s="31"/>
      <c r="V965" s="31"/>
      <c r="W965" s="31"/>
    </row>
    <row r="966" spans="1:23" ht="13.5" customHeight="1">
      <c r="A966" s="31"/>
      <c r="B966" s="73"/>
      <c r="C966" s="73"/>
      <c r="D966" s="73"/>
      <c r="E966" s="31"/>
      <c r="F966" s="31"/>
      <c r="G966" s="332"/>
      <c r="H966" s="31"/>
      <c r="I966" s="31"/>
      <c r="J966" s="282"/>
      <c r="K966" s="289"/>
      <c r="L966" s="282"/>
      <c r="M966" s="52"/>
      <c r="N966" s="52"/>
      <c r="O966" s="52"/>
      <c r="P966" s="52"/>
      <c r="Q966" s="52"/>
      <c r="R966" s="31"/>
      <c r="S966" s="31"/>
      <c r="T966" s="31"/>
      <c r="U966" s="31"/>
      <c r="V966" s="31"/>
      <c r="W966" s="31"/>
    </row>
    <row r="967" spans="1:23" ht="13.5" customHeight="1">
      <c r="A967" s="31"/>
      <c r="B967" s="73"/>
      <c r="C967" s="73"/>
      <c r="D967" s="73"/>
      <c r="E967" s="31"/>
      <c r="F967" s="31"/>
      <c r="G967" s="332"/>
      <c r="H967" s="31"/>
      <c r="I967" s="31"/>
      <c r="J967" s="282"/>
      <c r="K967" s="289"/>
      <c r="L967" s="282"/>
      <c r="M967" s="52"/>
      <c r="N967" s="52"/>
      <c r="O967" s="52"/>
      <c r="P967" s="52"/>
      <c r="Q967" s="52"/>
      <c r="R967" s="31"/>
      <c r="S967" s="31"/>
      <c r="T967" s="31"/>
      <c r="U967" s="31"/>
      <c r="V967" s="31"/>
      <c r="W967" s="31"/>
    </row>
    <row r="968" spans="1:23" ht="13.5" customHeight="1">
      <c r="A968" s="31"/>
      <c r="B968" s="73"/>
      <c r="C968" s="73"/>
      <c r="D968" s="73"/>
      <c r="E968" s="31"/>
      <c r="F968" s="31"/>
      <c r="G968" s="332"/>
      <c r="H968" s="31"/>
      <c r="I968" s="31"/>
      <c r="J968" s="282"/>
      <c r="K968" s="289"/>
      <c r="L968" s="282"/>
      <c r="M968" s="52"/>
      <c r="N968" s="52"/>
      <c r="O968" s="52"/>
      <c r="P968" s="52"/>
      <c r="Q968" s="52"/>
      <c r="R968" s="31"/>
      <c r="S968" s="31"/>
      <c r="T968" s="31"/>
      <c r="U968" s="31"/>
      <c r="V968" s="31"/>
      <c r="W968" s="31"/>
    </row>
    <row r="969" spans="1:23" ht="13.5" customHeight="1">
      <c r="A969" s="31"/>
      <c r="B969" s="73"/>
      <c r="C969" s="73"/>
      <c r="D969" s="73"/>
      <c r="E969" s="31"/>
      <c r="F969" s="31"/>
      <c r="G969" s="332"/>
      <c r="H969" s="31"/>
      <c r="I969" s="31"/>
      <c r="J969" s="282"/>
      <c r="K969" s="289"/>
      <c r="L969" s="282"/>
      <c r="M969" s="52"/>
      <c r="N969" s="52"/>
      <c r="O969" s="52"/>
      <c r="P969" s="52"/>
      <c r="Q969" s="52"/>
      <c r="R969" s="31"/>
      <c r="S969" s="31"/>
      <c r="T969" s="31"/>
      <c r="U969" s="31"/>
      <c r="V969" s="31"/>
      <c r="W969" s="31"/>
    </row>
    <row r="970" spans="1:23" ht="13.5" customHeight="1">
      <c r="A970" s="31"/>
      <c r="B970" s="73"/>
      <c r="C970" s="73"/>
      <c r="D970" s="73"/>
      <c r="E970" s="31"/>
      <c r="F970" s="31"/>
      <c r="G970" s="332"/>
      <c r="H970" s="31"/>
      <c r="I970" s="31"/>
      <c r="J970" s="282"/>
      <c r="K970" s="289"/>
      <c r="L970" s="282"/>
      <c r="M970" s="52"/>
      <c r="N970" s="52"/>
      <c r="O970" s="52"/>
      <c r="P970" s="52"/>
      <c r="Q970" s="52"/>
      <c r="R970" s="31"/>
      <c r="S970" s="31"/>
      <c r="T970" s="31"/>
      <c r="U970" s="31"/>
      <c r="V970" s="31"/>
      <c r="W970" s="31"/>
    </row>
    <row r="971" spans="1:23" ht="13.5" customHeight="1">
      <c r="A971" s="31"/>
      <c r="B971" s="73"/>
      <c r="C971" s="73"/>
      <c r="D971" s="73"/>
      <c r="E971" s="31"/>
      <c r="F971" s="31"/>
      <c r="G971" s="332"/>
      <c r="H971" s="31"/>
      <c r="I971" s="31"/>
      <c r="J971" s="282"/>
      <c r="K971" s="289"/>
      <c r="L971" s="282"/>
      <c r="M971" s="52"/>
      <c r="N971" s="52"/>
      <c r="O971" s="52"/>
      <c r="P971" s="52"/>
      <c r="Q971" s="52"/>
      <c r="R971" s="31"/>
      <c r="S971" s="31"/>
      <c r="T971" s="31"/>
      <c r="U971" s="31"/>
      <c r="V971" s="31"/>
      <c r="W971" s="31"/>
    </row>
    <row r="972" spans="1:23" ht="13.5" customHeight="1">
      <c r="A972" s="31"/>
      <c r="B972" s="73"/>
      <c r="C972" s="73"/>
      <c r="D972" s="73"/>
      <c r="E972" s="31"/>
      <c r="F972" s="31"/>
      <c r="G972" s="332"/>
      <c r="H972" s="31"/>
      <c r="I972" s="31"/>
      <c r="J972" s="282"/>
      <c r="K972" s="289"/>
      <c r="L972" s="282"/>
      <c r="M972" s="52"/>
      <c r="N972" s="52"/>
      <c r="O972" s="52"/>
      <c r="P972" s="52"/>
      <c r="Q972" s="52"/>
      <c r="R972" s="31"/>
      <c r="S972" s="31"/>
      <c r="T972" s="31"/>
      <c r="U972" s="31"/>
      <c r="V972" s="31"/>
      <c r="W972" s="31"/>
    </row>
    <row r="973" spans="1:23" ht="13.5" customHeight="1">
      <c r="A973" s="31"/>
      <c r="B973" s="73"/>
      <c r="C973" s="73"/>
      <c r="D973" s="73"/>
      <c r="E973" s="31"/>
      <c r="F973" s="31"/>
      <c r="G973" s="332"/>
      <c r="H973" s="31"/>
      <c r="I973" s="31"/>
      <c r="J973" s="282"/>
      <c r="K973" s="289"/>
      <c r="L973" s="282"/>
      <c r="M973" s="52"/>
      <c r="N973" s="52"/>
      <c r="O973" s="52"/>
      <c r="P973" s="52"/>
      <c r="Q973" s="52"/>
      <c r="R973" s="31"/>
      <c r="S973" s="31"/>
      <c r="T973" s="31"/>
      <c r="U973" s="31"/>
      <c r="V973" s="31"/>
      <c r="W973" s="31"/>
    </row>
    <row r="974" spans="1:23" ht="13.5" customHeight="1">
      <c r="A974" s="31"/>
      <c r="B974" s="73"/>
      <c r="C974" s="73"/>
      <c r="D974" s="73"/>
      <c r="E974" s="31"/>
      <c r="F974" s="31"/>
      <c r="G974" s="332"/>
      <c r="H974" s="31"/>
      <c r="I974" s="31"/>
      <c r="J974" s="282"/>
      <c r="K974" s="289"/>
      <c r="L974" s="282"/>
      <c r="M974" s="52"/>
      <c r="N974" s="52"/>
      <c r="O974" s="52"/>
      <c r="P974" s="52"/>
      <c r="Q974" s="52"/>
      <c r="R974" s="31"/>
      <c r="S974" s="31"/>
      <c r="T974" s="31"/>
      <c r="U974" s="31"/>
      <c r="V974" s="31"/>
      <c r="W974" s="31"/>
    </row>
    <row r="975" spans="1:23" ht="13.5" customHeight="1">
      <c r="A975" s="31"/>
      <c r="B975" s="73"/>
      <c r="C975" s="73"/>
      <c r="D975" s="73"/>
      <c r="E975" s="31"/>
      <c r="F975" s="31"/>
      <c r="G975" s="332"/>
      <c r="H975" s="31"/>
      <c r="I975" s="31"/>
      <c r="J975" s="282"/>
      <c r="K975" s="289"/>
      <c r="L975" s="282"/>
      <c r="M975" s="52"/>
      <c r="N975" s="52"/>
      <c r="O975" s="52"/>
      <c r="P975" s="52"/>
      <c r="Q975" s="52"/>
      <c r="R975" s="31"/>
      <c r="S975" s="31"/>
      <c r="T975" s="31"/>
      <c r="U975" s="31"/>
      <c r="V975" s="31"/>
      <c r="W975" s="31"/>
    </row>
    <row r="976" spans="1:23" ht="13.5" customHeight="1">
      <c r="A976" s="31"/>
      <c r="B976" s="73"/>
      <c r="C976" s="73"/>
      <c r="D976" s="73"/>
      <c r="E976" s="31"/>
      <c r="F976" s="31"/>
      <c r="G976" s="332"/>
      <c r="H976" s="31"/>
      <c r="I976" s="31"/>
      <c r="J976" s="282"/>
      <c r="K976" s="289"/>
      <c r="L976" s="282"/>
      <c r="M976" s="52"/>
      <c r="N976" s="52"/>
      <c r="O976" s="52"/>
      <c r="P976" s="52"/>
      <c r="Q976" s="52"/>
      <c r="R976" s="31"/>
      <c r="S976" s="31"/>
      <c r="T976" s="31"/>
      <c r="U976" s="31"/>
      <c r="V976" s="31"/>
      <c r="W976" s="31"/>
    </row>
    <row r="977" spans="1:23" ht="13.5" customHeight="1">
      <c r="A977" s="31"/>
      <c r="B977" s="73"/>
      <c r="C977" s="73"/>
      <c r="D977" s="73"/>
      <c r="E977" s="31"/>
      <c r="F977" s="31"/>
      <c r="G977" s="332"/>
      <c r="H977" s="31"/>
      <c r="I977" s="31"/>
      <c r="J977" s="282"/>
      <c r="K977" s="289"/>
      <c r="L977" s="282"/>
      <c r="M977" s="52"/>
      <c r="N977" s="52"/>
      <c r="O977" s="52"/>
      <c r="P977" s="52"/>
      <c r="Q977" s="52"/>
      <c r="R977" s="31"/>
      <c r="S977" s="31"/>
      <c r="T977" s="31"/>
      <c r="U977" s="31"/>
      <c r="V977" s="31"/>
      <c r="W977" s="31"/>
    </row>
    <row r="978" spans="1:23" ht="13.5" customHeight="1">
      <c r="A978" s="31"/>
      <c r="B978" s="73"/>
      <c r="C978" s="73"/>
      <c r="D978" s="73"/>
      <c r="E978" s="31"/>
      <c r="F978" s="31"/>
      <c r="G978" s="332"/>
      <c r="H978" s="31"/>
      <c r="I978" s="31"/>
      <c r="J978" s="282"/>
      <c r="K978" s="289"/>
      <c r="L978" s="282"/>
      <c r="M978" s="52"/>
      <c r="N978" s="52"/>
      <c r="O978" s="52"/>
      <c r="P978" s="52"/>
      <c r="Q978" s="52"/>
      <c r="R978" s="31"/>
      <c r="S978" s="31"/>
      <c r="T978" s="31"/>
      <c r="U978" s="31"/>
      <c r="V978" s="31"/>
      <c r="W978" s="31"/>
    </row>
    <row r="979" spans="1:23" ht="13.5" customHeight="1">
      <c r="A979" s="31"/>
      <c r="B979" s="73"/>
      <c r="C979" s="73"/>
      <c r="D979" s="73"/>
      <c r="E979" s="31"/>
      <c r="F979" s="31"/>
      <c r="G979" s="332"/>
      <c r="H979" s="31"/>
      <c r="I979" s="31"/>
      <c r="J979" s="282"/>
      <c r="K979" s="289"/>
      <c r="L979" s="282"/>
      <c r="M979" s="52"/>
      <c r="N979" s="52"/>
      <c r="O979" s="52"/>
      <c r="P979" s="52"/>
      <c r="Q979" s="52"/>
      <c r="R979" s="31"/>
      <c r="S979" s="31"/>
      <c r="T979" s="31"/>
      <c r="U979" s="31"/>
      <c r="V979" s="31"/>
      <c r="W979" s="31"/>
    </row>
    <row r="980" spans="1:23" ht="13.5" customHeight="1">
      <c r="A980" s="31"/>
      <c r="B980" s="73"/>
      <c r="C980" s="73"/>
      <c r="D980" s="73"/>
      <c r="E980" s="31"/>
      <c r="F980" s="31"/>
      <c r="G980" s="332"/>
      <c r="H980" s="31"/>
      <c r="I980" s="31"/>
      <c r="J980" s="282"/>
      <c r="K980" s="289"/>
      <c r="L980" s="282"/>
      <c r="M980" s="52"/>
      <c r="N980" s="52"/>
      <c r="O980" s="52"/>
      <c r="P980" s="52"/>
      <c r="Q980" s="52"/>
      <c r="R980" s="31"/>
      <c r="S980" s="31"/>
      <c r="T980" s="31"/>
      <c r="U980" s="31"/>
      <c r="V980" s="31"/>
      <c r="W980" s="31"/>
    </row>
    <row r="981" spans="1:23" ht="13.5" customHeight="1">
      <c r="A981" s="31"/>
      <c r="B981" s="73"/>
      <c r="C981" s="73"/>
      <c r="D981" s="73"/>
      <c r="E981" s="31"/>
      <c r="F981" s="31"/>
      <c r="G981" s="332"/>
      <c r="H981" s="31"/>
      <c r="I981" s="31"/>
      <c r="J981" s="282"/>
      <c r="K981" s="289"/>
      <c r="L981" s="282"/>
      <c r="M981" s="52"/>
      <c r="N981" s="52"/>
      <c r="O981" s="52"/>
      <c r="P981" s="52"/>
      <c r="Q981" s="52"/>
      <c r="R981" s="31"/>
      <c r="S981" s="31"/>
      <c r="T981" s="31"/>
      <c r="U981" s="31"/>
      <c r="V981" s="31"/>
      <c r="W981" s="31"/>
    </row>
    <row r="982" spans="1:23" ht="13.5" customHeight="1">
      <c r="A982" s="31"/>
      <c r="B982" s="73"/>
      <c r="C982" s="73"/>
      <c r="D982" s="73"/>
      <c r="E982" s="31"/>
      <c r="F982" s="31"/>
      <c r="G982" s="332"/>
      <c r="H982" s="31"/>
      <c r="I982" s="31"/>
      <c r="J982" s="282"/>
      <c r="K982" s="289"/>
      <c r="L982" s="282"/>
      <c r="M982" s="52"/>
      <c r="N982" s="52"/>
      <c r="O982" s="52"/>
      <c r="P982" s="52"/>
      <c r="Q982" s="52"/>
      <c r="R982" s="31"/>
      <c r="S982" s="31"/>
      <c r="T982" s="31"/>
      <c r="U982" s="31"/>
      <c r="V982" s="31"/>
      <c r="W982" s="31"/>
    </row>
    <row r="983" spans="1:23" ht="13.5" customHeight="1">
      <c r="A983" s="31"/>
      <c r="B983" s="73"/>
      <c r="C983" s="73"/>
      <c r="D983" s="73"/>
      <c r="E983" s="31"/>
      <c r="F983" s="31"/>
      <c r="G983" s="332"/>
      <c r="H983" s="31"/>
      <c r="I983" s="31"/>
      <c r="J983" s="282"/>
      <c r="K983" s="289"/>
      <c r="L983" s="282"/>
      <c r="M983" s="52"/>
      <c r="N983" s="52"/>
      <c r="O983" s="52"/>
      <c r="P983" s="52"/>
      <c r="Q983" s="52"/>
      <c r="R983" s="31"/>
      <c r="S983" s="31"/>
      <c r="T983" s="31"/>
      <c r="U983" s="31"/>
      <c r="V983" s="31"/>
      <c r="W983" s="31"/>
    </row>
    <row r="984" spans="1:23" ht="13.5" customHeight="1">
      <c r="A984" s="31"/>
      <c r="B984" s="73"/>
      <c r="C984" s="73"/>
      <c r="D984" s="73"/>
      <c r="E984" s="31"/>
      <c r="F984" s="31"/>
      <c r="G984" s="332"/>
      <c r="H984" s="31"/>
      <c r="I984" s="31"/>
      <c r="J984" s="282"/>
      <c r="K984" s="289"/>
      <c r="L984" s="282"/>
      <c r="M984" s="52"/>
      <c r="N984" s="52"/>
      <c r="O984" s="52"/>
      <c r="P984" s="52"/>
      <c r="Q984" s="52"/>
      <c r="R984" s="31"/>
      <c r="S984" s="31"/>
      <c r="T984" s="31"/>
      <c r="U984" s="31"/>
      <c r="V984" s="31"/>
      <c r="W984" s="31"/>
    </row>
    <row r="985" spans="1:23" ht="13.5" customHeight="1">
      <c r="A985" s="31"/>
      <c r="B985" s="73"/>
      <c r="C985" s="73"/>
      <c r="D985" s="73"/>
      <c r="E985" s="31"/>
      <c r="F985" s="31"/>
      <c r="G985" s="332"/>
      <c r="H985" s="31"/>
      <c r="I985" s="31"/>
      <c r="J985" s="282"/>
      <c r="K985" s="289"/>
      <c r="L985" s="282"/>
      <c r="M985" s="52"/>
      <c r="N985" s="52"/>
      <c r="O985" s="52"/>
      <c r="P985" s="52"/>
      <c r="Q985" s="52"/>
      <c r="R985" s="31"/>
      <c r="S985" s="31"/>
      <c r="T985" s="31"/>
      <c r="U985" s="31"/>
      <c r="V985" s="31"/>
      <c r="W985" s="31"/>
    </row>
    <row r="986" spans="1:23" ht="13.5" customHeight="1">
      <c r="A986" s="31"/>
      <c r="B986" s="73"/>
      <c r="C986" s="73"/>
      <c r="D986" s="73"/>
      <c r="E986" s="31"/>
      <c r="F986" s="31"/>
      <c r="G986" s="332"/>
      <c r="H986" s="31"/>
      <c r="I986" s="31"/>
      <c r="J986" s="282"/>
      <c r="K986" s="289"/>
      <c r="L986" s="282"/>
      <c r="M986" s="52"/>
      <c r="N986" s="52"/>
      <c r="O986" s="52"/>
      <c r="P986" s="52"/>
      <c r="Q986" s="52"/>
      <c r="R986" s="31"/>
      <c r="S986" s="31"/>
      <c r="T986" s="31"/>
      <c r="U986" s="31"/>
      <c r="V986" s="31"/>
      <c r="W986" s="31"/>
    </row>
    <row r="987" spans="1:23" ht="13.5" customHeight="1">
      <c r="A987" s="31"/>
      <c r="B987" s="73"/>
      <c r="C987" s="73"/>
      <c r="D987" s="73"/>
      <c r="E987" s="31"/>
      <c r="F987" s="31"/>
      <c r="G987" s="332"/>
      <c r="H987" s="31"/>
      <c r="I987" s="31"/>
      <c r="J987" s="282"/>
      <c r="K987" s="289"/>
      <c r="L987" s="282"/>
      <c r="M987" s="52"/>
      <c r="N987" s="52"/>
      <c r="O987" s="52"/>
      <c r="P987" s="52"/>
      <c r="Q987" s="52"/>
      <c r="R987" s="31"/>
      <c r="S987" s="31"/>
      <c r="T987" s="31"/>
      <c r="U987" s="31"/>
      <c r="V987" s="31"/>
      <c r="W987" s="31"/>
    </row>
    <row r="988" spans="1:23" ht="13.5" customHeight="1">
      <c r="A988" s="31"/>
      <c r="B988" s="73"/>
      <c r="C988" s="73"/>
      <c r="D988" s="73"/>
      <c r="E988" s="31"/>
      <c r="F988" s="31"/>
      <c r="G988" s="332"/>
      <c r="H988" s="31"/>
      <c r="I988" s="31"/>
      <c r="J988" s="282"/>
      <c r="K988" s="289"/>
      <c r="L988" s="282"/>
      <c r="M988" s="52"/>
      <c r="N988" s="52"/>
      <c r="O988" s="52"/>
      <c r="P988" s="52"/>
      <c r="Q988" s="52"/>
      <c r="R988" s="31"/>
      <c r="S988" s="31"/>
      <c r="T988" s="31"/>
      <c r="U988" s="31"/>
      <c r="V988" s="31"/>
      <c r="W988" s="31"/>
    </row>
    <row r="989" spans="1:23" ht="13.5" customHeight="1">
      <c r="A989" s="31"/>
      <c r="B989" s="73"/>
      <c r="C989" s="73"/>
      <c r="D989" s="73"/>
      <c r="E989" s="31"/>
      <c r="F989" s="31"/>
      <c r="G989" s="332"/>
      <c r="H989" s="31"/>
      <c r="I989" s="31"/>
      <c r="J989" s="282"/>
      <c r="K989" s="289"/>
      <c r="L989" s="282"/>
      <c r="M989" s="52"/>
      <c r="N989" s="52"/>
      <c r="O989" s="52"/>
      <c r="P989" s="52"/>
      <c r="Q989" s="52"/>
      <c r="R989" s="31"/>
      <c r="S989" s="31"/>
      <c r="T989" s="31"/>
      <c r="U989" s="31"/>
      <c r="V989" s="31"/>
      <c r="W989" s="31"/>
    </row>
    <row r="990" spans="1:23" ht="13.5" customHeight="1">
      <c r="A990" s="31"/>
      <c r="B990" s="73"/>
      <c r="C990" s="73"/>
      <c r="D990" s="73"/>
      <c r="E990" s="31"/>
      <c r="F990" s="31"/>
      <c r="G990" s="332"/>
      <c r="H990" s="31"/>
      <c r="I990" s="31"/>
      <c r="J990" s="282"/>
      <c r="K990" s="289"/>
      <c r="L990" s="282"/>
      <c r="M990" s="52"/>
      <c r="N990" s="52"/>
      <c r="O990" s="52"/>
      <c r="P990" s="52"/>
      <c r="Q990" s="52"/>
      <c r="R990" s="31"/>
      <c r="S990" s="31"/>
      <c r="T990" s="31"/>
      <c r="U990" s="31"/>
      <c r="V990" s="31"/>
      <c r="W990" s="31"/>
    </row>
    <row r="991" spans="1:23" ht="13.5" customHeight="1">
      <c r="A991" s="31"/>
      <c r="B991" s="73"/>
      <c r="C991" s="73"/>
      <c r="D991" s="73"/>
      <c r="E991" s="31"/>
      <c r="F991" s="31"/>
      <c r="G991" s="332"/>
      <c r="H991" s="31"/>
      <c r="I991" s="31"/>
      <c r="J991" s="282"/>
      <c r="K991" s="289"/>
      <c r="L991" s="282"/>
      <c r="M991" s="52"/>
      <c r="N991" s="52"/>
      <c r="O991" s="52"/>
      <c r="P991" s="52"/>
      <c r="Q991" s="52"/>
      <c r="R991" s="31"/>
      <c r="S991" s="31"/>
      <c r="T991" s="31"/>
      <c r="U991" s="31"/>
      <c r="V991" s="31"/>
      <c r="W991" s="31"/>
    </row>
    <row r="992" spans="1:23" ht="13.5" customHeight="1">
      <c r="A992" s="31"/>
      <c r="B992" s="73"/>
      <c r="C992" s="73"/>
      <c r="D992" s="73"/>
      <c r="E992" s="31"/>
      <c r="F992" s="31"/>
      <c r="G992" s="332"/>
      <c r="H992" s="31"/>
      <c r="I992" s="31"/>
      <c r="J992" s="282"/>
      <c r="K992" s="289"/>
      <c r="L992" s="282"/>
      <c r="M992" s="52"/>
      <c r="N992" s="52"/>
      <c r="O992" s="52"/>
      <c r="P992" s="52"/>
      <c r="Q992" s="52"/>
      <c r="R992" s="31"/>
      <c r="S992" s="31"/>
      <c r="T992" s="31"/>
      <c r="U992" s="31"/>
      <c r="V992" s="31"/>
      <c r="W992" s="31"/>
    </row>
    <row r="993" spans="1:23" ht="13.5" customHeight="1">
      <c r="A993" s="31"/>
      <c r="B993" s="73"/>
      <c r="C993" s="73"/>
      <c r="D993" s="73"/>
      <c r="E993" s="31"/>
      <c r="F993" s="31"/>
      <c r="G993" s="332"/>
      <c r="H993" s="31"/>
      <c r="I993" s="31"/>
      <c r="J993" s="282"/>
      <c r="K993" s="289"/>
      <c r="L993" s="282"/>
      <c r="M993" s="52"/>
      <c r="N993" s="52"/>
      <c r="O993" s="52"/>
      <c r="P993" s="52"/>
      <c r="Q993" s="52"/>
      <c r="R993" s="31"/>
      <c r="S993" s="31"/>
      <c r="T993" s="31"/>
      <c r="U993" s="31"/>
      <c r="V993" s="31"/>
      <c r="W993" s="31"/>
    </row>
    <row r="994" spans="1:23" ht="13.5" customHeight="1">
      <c r="A994" s="31"/>
      <c r="B994" s="73"/>
      <c r="C994" s="73"/>
      <c r="D994" s="73"/>
      <c r="E994" s="31"/>
      <c r="F994" s="31"/>
      <c r="G994" s="332"/>
      <c r="H994" s="31"/>
      <c r="I994" s="31"/>
      <c r="J994" s="282"/>
      <c r="K994" s="289"/>
      <c r="L994" s="282"/>
      <c r="M994" s="52"/>
      <c r="N994" s="52"/>
      <c r="O994" s="52"/>
      <c r="P994" s="52"/>
      <c r="Q994" s="52"/>
      <c r="R994" s="31"/>
      <c r="S994" s="31"/>
      <c r="T994" s="31"/>
      <c r="U994" s="31"/>
      <c r="V994" s="31"/>
      <c r="W994" s="31"/>
    </row>
    <row r="995" spans="1:23" ht="13.5" customHeight="1">
      <c r="A995" s="31"/>
      <c r="B995" s="73"/>
      <c r="C995" s="73"/>
      <c r="D995" s="73"/>
      <c r="E995" s="31"/>
      <c r="F995" s="31"/>
      <c r="G995" s="332"/>
      <c r="H995" s="31"/>
      <c r="I995" s="31"/>
      <c r="J995" s="282"/>
      <c r="K995" s="289"/>
      <c r="L995" s="282"/>
      <c r="M995" s="52"/>
      <c r="N995" s="52"/>
      <c r="O995" s="52"/>
      <c r="P995" s="52"/>
      <c r="Q995" s="52"/>
      <c r="R995" s="31"/>
      <c r="S995" s="31"/>
      <c r="T995" s="31"/>
      <c r="U995" s="31"/>
      <c r="V995" s="31"/>
      <c r="W995" s="31"/>
    </row>
    <row r="996" spans="1:23" ht="13.5" customHeight="1">
      <c r="A996" s="31"/>
      <c r="B996" s="73"/>
      <c r="C996" s="73"/>
      <c r="D996" s="73"/>
      <c r="E996" s="31"/>
      <c r="F996" s="31"/>
      <c r="G996" s="332"/>
      <c r="H996" s="31"/>
      <c r="I996" s="31"/>
      <c r="J996" s="282"/>
      <c r="K996" s="289"/>
      <c r="L996" s="282"/>
      <c r="M996" s="52"/>
      <c r="N996" s="52"/>
      <c r="O996" s="52"/>
      <c r="P996" s="52"/>
      <c r="Q996" s="52"/>
      <c r="R996" s="31"/>
      <c r="S996" s="31"/>
      <c r="T996" s="31"/>
      <c r="U996" s="31"/>
      <c r="V996" s="31"/>
      <c r="W996" s="31"/>
    </row>
    <row r="997" spans="1:23" ht="13.5" customHeight="1">
      <c r="A997" s="31"/>
      <c r="B997" s="73"/>
      <c r="C997" s="73"/>
      <c r="D997" s="73"/>
      <c r="E997" s="31"/>
      <c r="F997" s="31"/>
      <c r="G997" s="332"/>
      <c r="H997" s="31"/>
      <c r="I997" s="31"/>
      <c r="J997" s="282"/>
      <c r="K997" s="289"/>
      <c r="L997" s="282"/>
      <c r="M997" s="52"/>
      <c r="N997" s="52"/>
      <c r="O997" s="52"/>
      <c r="P997" s="52"/>
      <c r="Q997" s="52"/>
      <c r="R997" s="31"/>
      <c r="S997" s="31"/>
      <c r="T997" s="31"/>
      <c r="U997" s="31"/>
      <c r="V997" s="31"/>
      <c r="W997" s="31"/>
    </row>
    <row r="998" spans="1:23" ht="13.5" customHeight="1">
      <c r="A998" s="31"/>
      <c r="B998" s="73"/>
      <c r="C998" s="73"/>
      <c r="D998" s="73"/>
      <c r="E998" s="31"/>
      <c r="F998" s="31"/>
      <c r="G998" s="332"/>
      <c r="H998" s="31"/>
      <c r="I998" s="31"/>
      <c r="J998" s="282"/>
      <c r="K998" s="289"/>
      <c r="L998" s="282"/>
      <c r="M998" s="52"/>
      <c r="N998" s="52"/>
      <c r="O998" s="52"/>
      <c r="P998" s="52"/>
      <c r="Q998" s="52"/>
      <c r="R998" s="31"/>
      <c r="S998" s="31"/>
      <c r="T998" s="31"/>
      <c r="U998" s="31"/>
      <c r="V998" s="31"/>
      <c r="W998" s="31"/>
    </row>
    <row r="999" spans="1:23" ht="13.5" customHeight="1">
      <c r="A999" s="31"/>
      <c r="B999" s="73"/>
      <c r="C999" s="73"/>
      <c r="D999" s="73"/>
      <c r="E999" s="31"/>
      <c r="F999" s="31"/>
      <c r="G999" s="332"/>
      <c r="H999" s="31"/>
      <c r="I999" s="31"/>
      <c r="J999" s="282"/>
      <c r="K999" s="289"/>
      <c r="L999" s="282"/>
      <c r="M999" s="52"/>
      <c r="N999" s="52"/>
      <c r="O999" s="52"/>
      <c r="P999" s="52"/>
      <c r="Q999" s="52"/>
      <c r="R999" s="31"/>
      <c r="S999" s="31"/>
      <c r="T999" s="31"/>
      <c r="U999" s="31"/>
      <c r="V999" s="31"/>
      <c r="W999" s="31"/>
    </row>
  </sheetData>
  <sheetProtection algorithmName="SHA-512" hashValue="3eGm7PwJWRk4lUto/sQRDbLjNAcwyCxDUM95z+tViPx3hMjZAq506DE0hEqaDuq5rmp5Tv1Yv16UQ0vL9JRyOg==" saltValue="XnAqZPPL4O1CH9bxVEfqVg==" spinCount="100000" sheet="1" objects="1" scenarios="1" formatCells="0" formatColumns="0" formatRows="0"/>
  <pageMargins left="0.7" right="0.7" top="0.75" bottom="0.75" header="0" footer="0"/>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FF"/>
  </sheetPr>
  <dimension ref="A1:V1001"/>
  <sheetViews>
    <sheetView zoomScale="71" zoomScaleNormal="71" workbookViewId="0">
      <pane xSplit="1" topLeftCell="B1" activePane="topRight" state="frozen"/>
      <selection pane="topRight" activeCell="Q1" sqref="Q1:V1"/>
    </sheetView>
  </sheetViews>
  <sheetFormatPr defaultColWidth="12.625" defaultRowHeight="15" customHeight="1"/>
  <cols>
    <col min="1" max="1" width="65.875" customWidth="1"/>
    <col min="2" max="2" width="31.75" customWidth="1"/>
    <col min="3" max="3" width="41.75" customWidth="1"/>
    <col min="4" max="4" width="43" customWidth="1"/>
    <col min="5" max="5" width="76.625" customWidth="1"/>
    <col min="6" max="6" width="87.375" customWidth="1"/>
    <col min="7" max="7" width="33.5" customWidth="1"/>
    <col min="8" max="8" width="32.5" customWidth="1"/>
    <col min="9" max="11" width="27.75" customWidth="1"/>
    <col min="12" max="12" width="44.375" customWidth="1"/>
    <col min="13" max="13" width="36" customWidth="1"/>
    <col min="14" max="14" width="28" customWidth="1"/>
    <col min="15" max="15" width="27" customWidth="1"/>
    <col min="16" max="16" width="29" customWidth="1"/>
    <col min="17" max="22" width="8.625" customWidth="1"/>
  </cols>
  <sheetData>
    <row r="1" spans="1:22" ht="66" customHeight="1">
      <c r="A1" s="221"/>
      <c r="B1" s="333" t="s">
        <v>972</v>
      </c>
      <c r="C1" s="333" t="s">
        <v>1129</v>
      </c>
      <c r="D1" s="333" t="s">
        <v>974</v>
      </c>
      <c r="E1" s="333" t="s">
        <v>1130</v>
      </c>
      <c r="F1" s="333" t="s">
        <v>977</v>
      </c>
      <c r="G1" s="333" t="s">
        <v>978</v>
      </c>
      <c r="H1" s="333" t="s">
        <v>980</v>
      </c>
      <c r="I1" s="220" t="s">
        <v>1131</v>
      </c>
      <c r="J1" s="220" t="s">
        <v>979</v>
      </c>
      <c r="K1" s="333" t="s">
        <v>97</v>
      </c>
      <c r="L1" s="333" t="s">
        <v>1133</v>
      </c>
      <c r="M1" s="333" t="s">
        <v>982</v>
      </c>
      <c r="N1" s="333" t="s">
        <v>983</v>
      </c>
      <c r="O1" s="333" t="s">
        <v>120</v>
      </c>
      <c r="P1" s="333" t="s">
        <v>1227</v>
      </c>
      <c r="Q1" s="627"/>
      <c r="R1" s="627"/>
      <c r="S1" s="627"/>
      <c r="T1" s="627"/>
      <c r="U1" s="627"/>
      <c r="V1" s="627"/>
    </row>
    <row r="2" spans="1:22" ht="27" customHeight="1">
      <c r="A2" s="335" t="s">
        <v>1229</v>
      </c>
      <c r="B2" s="335"/>
      <c r="C2" s="335"/>
      <c r="D2" s="335"/>
      <c r="E2" s="335"/>
      <c r="F2" s="335"/>
      <c r="G2" s="335"/>
      <c r="H2" s="335"/>
      <c r="I2" s="335"/>
      <c r="J2" s="335"/>
      <c r="K2" s="335"/>
      <c r="L2" s="335"/>
      <c r="M2" s="335"/>
      <c r="N2" s="335"/>
      <c r="O2" s="335"/>
      <c r="P2" s="335"/>
      <c r="Q2" s="335"/>
      <c r="R2" s="335"/>
      <c r="S2" s="335"/>
      <c r="T2" s="335"/>
      <c r="U2" s="335"/>
      <c r="V2" s="335"/>
    </row>
    <row r="3" spans="1:22" ht="78" customHeight="1">
      <c r="A3" s="336" t="s">
        <v>1230</v>
      </c>
      <c r="B3" s="233" t="s">
        <v>1231</v>
      </c>
      <c r="C3" s="233" t="s">
        <v>1232</v>
      </c>
      <c r="D3" s="337" t="s">
        <v>1233</v>
      </c>
      <c r="E3" s="338" t="s">
        <v>1234</v>
      </c>
      <c r="F3" s="339" t="s">
        <v>1235</v>
      </c>
      <c r="G3" s="339" t="s">
        <v>1236</v>
      </c>
      <c r="H3" s="339" t="s">
        <v>1237</v>
      </c>
      <c r="I3" s="340"/>
      <c r="J3" s="340"/>
      <c r="K3" s="339" t="s">
        <v>1238</v>
      </c>
      <c r="L3" s="233" t="s">
        <v>1239</v>
      </c>
      <c r="M3" s="233" t="s">
        <v>1240</v>
      </c>
      <c r="N3" s="341" t="s">
        <v>1241</v>
      </c>
      <c r="O3" s="271" t="s">
        <v>1242</v>
      </c>
      <c r="P3" s="228" t="s">
        <v>1243</v>
      </c>
      <c r="Q3" s="231"/>
      <c r="R3" s="231"/>
    </row>
    <row r="4" spans="1:22" ht="45" customHeight="1">
      <c r="A4" s="336" t="s">
        <v>1244</v>
      </c>
      <c r="B4" s="233" t="s">
        <v>1245</v>
      </c>
      <c r="C4" s="233" t="s">
        <v>1246</v>
      </c>
      <c r="D4" s="241" t="s">
        <v>1247</v>
      </c>
      <c r="E4" s="338" t="s">
        <v>1248</v>
      </c>
      <c r="F4" s="271" t="s">
        <v>1249</v>
      </c>
      <c r="G4" s="228" t="s">
        <v>1250</v>
      </c>
      <c r="H4" s="342" t="s">
        <v>1251</v>
      </c>
      <c r="I4" s="343"/>
      <c r="J4" s="344" t="s">
        <v>1252</v>
      </c>
      <c r="K4" s="345" t="s">
        <v>1253</v>
      </c>
      <c r="L4" s="233" t="s">
        <v>1254</v>
      </c>
      <c r="M4" s="614" t="s">
        <v>1255</v>
      </c>
      <c r="N4" s="346" t="s">
        <v>1256</v>
      </c>
      <c r="O4" s="252" t="s">
        <v>1257</v>
      </c>
      <c r="P4" s="347" t="s">
        <v>1258</v>
      </c>
      <c r="Q4" s="231"/>
      <c r="R4" s="231"/>
    </row>
    <row r="5" spans="1:22" ht="69.75" customHeight="1">
      <c r="A5" s="336" t="s">
        <v>1259</v>
      </c>
      <c r="B5" s="233" t="s">
        <v>1260</v>
      </c>
      <c r="C5" s="348"/>
      <c r="D5" s="241" t="s">
        <v>1261</v>
      </c>
      <c r="E5" s="137" t="s">
        <v>1262</v>
      </c>
      <c r="F5" s="349"/>
      <c r="G5" s="228" t="s">
        <v>1263</v>
      </c>
      <c r="H5" s="350"/>
      <c r="I5" s="351"/>
      <c r="J5" s="351"/>
      <c r="K5" s="625" t="s">
        <v>1264</v>
      </c>
      <c r="L5" s="233" t="s">
        <v>1265</v>
      </c>
      <c r="M5" s="589"/>
      <c r="N5" s="352"/>
      <c r="O5" s="252" t="s">
        <v>1266</v>
      </c>
      <c r="P5" s="347" t="s">
        <v>1267</v>
      </c>
      <c r="Q5" s="231"/>
      <c r="R5" s="231"/>
    </row>
    <row r="6" spans="1:22" ht="13.5" customHeight="1">
      <c r="A6" s="353" t="s">
        <v>1268</v>
      </c>
      <c r="B6" s="353"/>
      <c r="C6" s="353"/>
      <c r="D6" s="353"/>
      <c r="E6" s="353"/>
      <c r="F6" s="353"/>
      <c r="G6" s="353"/>
      <c r="H6" s="353"/>
      <c r="I6" s="353"/>
      <c r="J6" s="353"/>
      <c r="K6" s="353"/>
      <c r="L6" s="353"/>
      <c r="M6" s="353"/>
      <c r="N6" s="353"/>
      <c r="O6" s="353"/>
      <c r="P6" s="353"/>
      <c r="Q6" s="276"/>
      <c r="R6" s="276"/>
      <c r="S6" s="31"/>
      <c r="T6" s="31"/>
      <c r="U6" s="31"/>
      <c r="V6" s="31"/>
    </row>
    <row r="7" spans="1:22" ht="409.6" customHeight="1">
      <c r="A7" s="354" t="s">
        <v>1269</v>
      </c>
      <c r="B7" s="355" t="s">
        <v>1270</v>
      </c>
      <c r="C7" s="356" t="s">
        <v>1271</v>
      </c>
      <c r="D7" s="345" t="s">
        <v>1272</v>
      </c>
      <c r="E7" s="357" t="s">
        <v>1273</v>
      </c>
      <c r="F7" s="349"/>
      <c r="G7" s="233" t="s">
        <v>1274</v>
      </c>
      <c r="H7" s="358" t="s">
        <v>1275</v>
      </c>
      <c r="I7" s="338" t="s">
        <v>1276</v>
      </c>
      <c r="J7" s="345"/>
      <c r="K7" s="345" t="s">
        <v>1277</v>
      </c>
      <c r="L7" s="626"/>
      <c r="M7" s="332" t="s">
        <v>1278</v>
      </c>
      <c r="N7" s="233" t="s">
        <v>1279</v>
      </c>
      <c r="O7" s="252" t="s">
        <v>1280</v>
      </c>
      <c r="P7" s="359" t="s">
        <v>1281</v>
      </c>
      <c r="Q7" s="231"/>
      <c r="R7" s="231"/>
    </row>
    <row r="8" spans="1:22" ht="13.5" customHeight="1">
      <c r="A8" s="240" t="s">
        <v>1282</v>
      </c>
      <c r="B8" s="355" t="s">
        <v>1283</v>
      </c>
      <c r="C8" s="355" t="s">
        <v>1283</v>
      </c>
      <c r="D8" s="355" t="s">
        <v>1283</v>
      </c>
      <c r="E8" s="355" t="s">
        <v>1283</v>
      </c>
      <c r="F8" s="345" t="s">
        <v>1284</v>
      </c>
      <c r="G8" s="229" t="s">
        <v>1285</v>
      </c>
      <c r="H8" s="360" t="s">
        <v>1286</v>
      </c>
      <c r="I8" s="228" t="s">
        <v>1287</v>
      </c>
      <c r="J8" s="345"/>
      <c r="K8" s="345"/>
      <c r="L8" s="229" t="s">
        <v>1288</v>
      </c>
      <c r="M8" s="361" t="s">
        <v>236</v>
      </c>
      <c r="N8" s="361" t="s">
        <v>236</v>
      </c>
      <c r="O8" s="252"/>
      <c r="P8" s="347" t="s">
        <v>1289</v>
      </c>
      <c r="Q8" s="231"/>
      <c r="R8" s="231"/>
    </row>
    <row r="9" spans="1:22" ht="13.5" customHeight="1">
      <c r="A9" s="240" t="s">
        <v>1290</v>
      </c>
      <c r="B9" s="351"/>
      <c r="C9" s="348"/>
      <c r="D9" s="355" t="s">
        <v>1291</v>
      </c>
      <c r="E9" s="228" t="s">
        <v>1292</v>
      </c>
      <c r="F9" s="229" t="s">
        <v>1293</v>
      </c>
      <c r="G9" s="229" t="s">
        <v>1294</v>
      </c>
      <c r="H9" s="362" t="s">
        <v>1295</v>
      </c>
      <c r="I9" s="228" t="s">
        <v>1296</v>
      </c>
      <c r="J9" s="363"/>
      <c r="K9" s="363"/>
      <c r="L9" s="229" t="s">
        <v>1297</v>
      </c>
      <c r="M9" s="361" t="s">
        <v>1298</v>
      </c>
      <c r="N9" s="364" t="s">
        <v>1299</v>
      </c>
      <c r="O9" s="365"/>
      <c r="P9" s="347" t="s">
        <v>1300</v>
      </c>
      <c r="Q9" s="231"/>
      <c r="R9" s="231"/>
    </row>
    <row r="10" spans="1:22" ht="13.5" customHeight="1">
      <c r="A10" s="240" t="s">
        <v>1301</v>
      </c>
      <c r="B10" s="351"/>
      <c r="C10" s="348"/>
      <c r="D10" s="233" t="s">
        <v>1302</v>
      </c>
      <c r="E10" s="345" t="s">
        <v>1303</v>
      </c>
      <c r="F10" s="349"/>
      <c r="G10" s="349"/>
      <c r="H10" s="349"/>
      <c r="I10" s="345"/>
      <c r="J10" s="345"/>
      <c r="K10" s="345" t="s">
        <v>1304</v>
      </c>
      <c r="L10" s="366"/>
      <c r="M10" s="358" t="s">
        <v>1305</v>
      </c>
      <c r="N10" s="231"/>
      <c r="O10" s="229" t="s">
        <v>1306</v>
      </c>
      <c r="P10" s="229" t="s">
        <v>1307</v>
      </c>
      <c r="Q10" s="231"/>
      <c r="R10" s="231"/>
    </row>
    <row r="11" spans="1:22" ht="13.5" customHeight="1">
      <c r="A11" s="336" t="s">
        <v>1308</v>
      </c>
      <c r="B11" s="351"/>
      <c r="C11" s="225" t="s">
        <v>1309</v>
      </c>
      <c r="D11" s="241" t="s">
        <v>1310</v>
      </c>
      <c r="E11" s="367" t="s">
        <v>1311</v>
      </c>
      <c r="F11" s="357" t="s">
        <v>1312</v>
      </c>
      <c r="G11" s="349"/>
      <c r="H11" s="349"/>
      <c r="I11" s="345"/>
      <c r="J11" s="345"/>
      <c r="K11" s="345" t="s">
        <v>1313</v>
      </c>
      <c r="L11" s="368"/>
      <c r="M11" s="349"/>
      <c r="N11" s="231"/>
      <c r="O11" s="229" t="s">
        <v>1314</v>
      </c>
      <c r="P11" s="229" t="s">
        <v>1315</v>
      </c>
      <c r="Q11" s="231"/>
      <c r="R11" s="231"/>
    </row>
    <row r="12" spans="1:22" ht="13.5" customHeight="1">
      <c r="A12" s="354" t="s">
        <v>1316</v>
      </c>
      <c r="B12" s="351"/>
      <c r="C12" s="351"/>
      <c r="D12" s="241" t="s">
        <v>1317</v>
      </c>
      <c r="E12" s="137" t="s">
        <v>1318</v>
      </c>
      <c r="F12" s="358" t="s">
        <v>1319</v>
      </c>
      <c r="G12" s="349"/>
      <c r="H12" s="349"/>
      <c r="I12" s="345"/>
      <c r="J12" s="345"/>
      <c r="K12" s="228" t="s">
        <v>1320</v>
      </c>
      <c r="L12" s="366"/>
      <c r="M12" s="349"/>
      <c r="N12" s="231"/>
      <c r="O12" s="252" t="s">
        <v>1321</v>
      </c>
      <c r="P12" s="347" t="s">
        <v>1322</v>
      </c>
      <c r="Q12" s="231"/>
      <c r="R12" s="231"/>
    </row>
    <row r="13" spans="1:22" ht="13.5" customHeight="1">
      <c r="B13" s="265"/>
      <c r="C13" s="265"/>
      <c r="D13" s="231"/>
      <c r="E13" s="276"/>
      <c r="F13" s="231"/>
      <c r="G13" s="231"/>
      <c r="H13" s="276"/>
      <c r="I13" s="345"/>
      <c r="J13" s="345"/>
      <c r="K13" s="345"/>
      <c r="L13" s="265"/>
      <c r="M13" s="231"/>
      <c r="N13" s="231"/>
      <c r="O13" s="271"/>
      <c r="P13" s="231"/>
      <c r="Q13" s="231"/>
      <c r="R13" s="231"/>
    </row>
    <row r="14" spans="1:22" ht="13.5" customHeight="1">
      <c r="B14" s="265"/>
      <c r="C14" s="265"/>
      <c r="D14" s="231"/>
      <c r="E14" s="276"/>
      <c r="F14" s="231"/>
      <c r="G14" s="231"/>
      <c r="H14" s="276"/>
      <c r="I14" s="345"/>
      <c r="J14" s="345"/>
      <c r="K14" s="345"/>
      <c r="L14" s="265"/>
      <c r="M14" s="231"/>
      <c r="N14" s="231"/>
      <c r="O14" s="271"/>
      <c r="P14" s="231"/>
      <c r="Q14" s="231"/>
      <c r="R14" s="231"/>
    </row>
    <row r="15" spans="1:22" ht="13.5" customHeight="1">
      <c r="B15" s="265"/>
      <c r="C15" s="265"/>
      <c r="D15" s="231"/>
      <c r="E15" s="276"/>
      <c r="F15" s="231"/>
      <c r="G15" s="231"/>
      <c r="H15" s="276"/>
      <c r="I15" s="345"/>
      <c r="J15" s="345"/>
      <c r="K15" s="345"/>
      <c r="L15" s="265"/>
      <c r="M15" s="231"/>
      <c r="N15" s="231"/>
      <c r="O15" s="271"/>
      <c r="P15" s="231"/>
      <c r="Q15" s="231"/>
      <c r="R15" s="231"/>
    </row>
    <row r="16" spans="1:22" ht="13.5" customHeight="1">
      <c r="B16" s="265"/>
      <c r="C16" s="265"/>
      <c r="D16" s="231"/>
      <c r="E16" s="276"/>
      <c r="F16" s="231"/>
      <c r="G16" s="231"/>
      <c r="H16" s="276"/>
      <c r="I16" s="345"/>
      <c r="J16" s="345"/>
      <c r="K16" s="345"/>
      <c r="L16" s="265"/>
      <c r="M16" s="231"/>
      <c r="N16" s="231"/>
      <c r="O16" s="271"/>
      <c r="P16" s="231"/>
      <c r="Q16" s="231"/>
      <c r="R16" s="231"/>
    </row>
    <row r="17" spans="2:18" ht="13.5" customHeight="1">
      <c r="B17" s="265"/>
      <c r="C17" s="265"/>
      <c r="D17" s="231"/>
      <c r="E17" s="276"/>
      <c r="F17" s="231"/>
      <c r="G17" s="231"/>
      <c r="H17" s="276"/>
      <c r="I17" s="345"/>
      <c r="J17" s="345"/>
      <c r="K17" s="345"/>
      <c r="L17" s="265"/>
      <c r="M17" s="231"/>
      <c r="N17" s="231"/>
      <c r="O17" s="271"/>
      <c r="P17" s="231"/>
      <c r="Q17" s="231"/>
      <c r="R17" s="231"/>
    </row>
    <row r="18" spans="2:18" ht="13.5" customHeight="1">
      <c r="B18" s="265"/>
      <c r="C18" s="265"/>
      <c r="D18" s="231"/>
      <c r="E18" s="276"/>
      <c r="F18" s="231"/>
      <c r="G18" s="231"/>
      <c r="H18" s="276"/>
      <c r="I18" s="345"/>
      <c r="J18" s="345"/>
      <c r="K18" s="345"/>
      <c r="L18" s="265"/>
      <c r="M18" s="231"/>
      <c r="N18" s="231"/>
      <c r="O18" s="271"/>
      <c r="P18" s="231"/>
      <c r="Q18" s="231"/>
      <c r="R18" s="231"/>
    </row>
    <row r="19" spans="2:18" ht="13.5" customHeight="1">
      <c r="B19" s="265"/>
      <c r="C19" s="265"/>
      <c r="D19" s="231"/>
      <c r="E19" s="276"/>
      <c r="F19" s="231"/>
      <c r="G19" s="231"/>
      <c r="H19" s="276"/>
      <c r="I19" s="345"/>
      <c r="J19" s="345"/>
      <c r="K19" s="345"/>
      <c r="L19" s="265"/>
      <c r="M19" s="231"/>
      <c r="N19" s="231"/>
      <c r="O19" s="271"/>
      <c r="P19" s="231"/>
      <c r="Q19" s="231"/>
      <c r="R19" s="231"/>
    </row>
    <row r="20" spans="2:18" ht="13.5" customHeight="1">
      <c r="B20" s="265"/>
      <c r="C20" s="265"/>
      <c r="D20" s="231"/>
      <c r="E20" s="276"/>
      <c r="F20" s="231"/>
      <c r="G20" s="231"/>
      <c r="H20" s="276"/>
      <c r="I20" s="345"/>
      <c r="J20" s="345"/>
      <c r="K20" s="345"/>
      <c r="L20" s="265"/>
      <c r="M20" s="231"/>
      <c r="N20" s="231"/>
      <c r="O20" s="271"/>
      <c r="P20" s="231"/>
      <c r="Q20" s="231"/>
      <c r="R20" s="231"/>
    </row>
    <row r="21" spans="2:18" ht="13.5" customHeight="1">
      <c r="B21" s="264"/>
      <c r="C21" s="264"/>
      <c r="E21" s="73"/>
      <c r="H21" s="73"/>
      <c r="I21" s="369"/>
      <c r="J21" s="369"/>
      <c r="K21" s="369"/>
      <c r="L21" s="264"/>
      <c r="M21" s="107"/>
      <c r="N21" s="107"/>
      <c r="O21" s="289"/>
    </row>
    <row r="22" spans="2:18" ht="13.5" customHeight="1">
      <c r="B22" s="264"/>
      <c r="C22" s="264"/>
      <c r="E22" s="73"/>
      <c r="H22" s="73"/>
      <c r="I22" s="369"/>
      <c r="J22" s="369"/>
      <c r="K22" s="369"/>
      <c r="L22" s="264"/>
      <c r="M22" s="107"/>
      <c r="N22" s="107"/>
      <c r="O22" s="289"/>
    </row>
    <row r="23" spans="2:18" ht="13.5" customHeight="1">
      <c r="B23" s="264"/>
      <c r="C23" s="264"/>
      <c r="E23" s="73"/>
      <c r="H23" s="73"/>
      <c r="I23" s="369"/>
      <c r="J23" s="369"/>
      <c r="K23" s="369"/>
      <c r="L23" s="264"/>
      <c r="M23" s="107"/>
      <c r="N23" s="107"/>
      <c r="O23" s="289"/>
    </row>
    <row r="24" spans="2:18" ht="13.5" customHeight="1">
      <c r="B24" s="264"/>
      <c r="C24" s="264"/>
      <c r="E24" s="73"/>
      <c r="H24" s="73"/>
      <c r="I24" s="369"/>
      <c r="J24" s="369"/>
      <c r="K24" s="369"/>
      <c r="L24" s="264"/>
      <c r="M24" s="107"/>
      <c r="N24" s="107"/>
      <c r="O24" s="289"/>
    </row>
    <row r="25" spans="2:18" ht="13.5" customHeight="1">
      <c r="B25" s="264"/>
      <c r="C25" s="264"/>
      <c r="E25" s="73"/>
      <c r="H25" s="73"/>
      <c r="I25" s="369"/>
      <c r="J25" s="369"/>
      <c r="K25" s="369"/>
      <c r="L25" s="264"/>
      <c r="M25" s="107"/>
      <c r="N25" s="107"/>
      <c r="O25" s="289"/>
    </row>
    <row r="26" spans="2:18" ht="13.5" customHeight="1">
      <c r="B26" s="264"/>
      <c r="C26" s="264"/>
      <c r="E26" s="73"/>
      <c r="H26" s="73"/>
      <c r="I26" s="369"/>
      <c r="J26" s="369"/>
      <c r="K26" s="369"/>
      <c r="L26" s="264"/>
      <c r="M26" s="107"/>
      <c r="N26" s="107"/>
      <c r="O26" s="289"/>
    </row>
    <row r="27" spans="2:18" ht="13.5" customHeight="1">
      <c r="B27" s="264"/>
      <c r="C27" s="264"/>
      <c r="E27" s="73"/>
      <c r="H27" s="73"/>
      <c r="I27" s="369"/>
      <c r="J27" s="369"/>
      <c r="K27" s="369"/>
      <c r="L27" s="264"/>
      <c r="M27" s="107"/>
      <c r="N27" s="107"/>
      <c r="O27" s="289"/>
    </row>
    <row r="28" spans="2:18" ht="13.5" customHeight="1">
      <c r="B28" s="264"/>
      <c r="C28" s="264"/>
      <c r="E28" s="73"/>
      <c r="H28" s="73"/>
      <c r="I28" s="369"/>
      <c r="J28" s="369"/>
      <c r="K28" s="369"/>
      <c r="L28" s="264"/>
      <c r="M28" s="107"/>
      <c r="N28" s="107"/>
      <c r="O28" s="289"/>
    </row>
    <row r="29" spans="2:18" ht="13.5" customHeight="1">
      <c r="B29" s="264"/>
      <c r="C29" s="264"/>
      <c r="E29" s="73"/>
      <c r="H29" s="73"/>
      <c r="I29" s="369"/>
      <c r="J29" s="369"/>
      <c r="K29" s="369"/>
      <c r="L29" s="264"/>
      <c r="M29" s="107"/>
      <c r="N29" s="107"/>
      <c r="O29" s="289"/>
    </row>
    <row r="30" spans="2:18" ht="13.5" customHeight="1">
      <c r="B30" s="264"/>
      <c r="C30" s="264"/>
      <c r="E30" s="73"/>
      <c r="H30" s="73"/>
      <c r="I30" s="369"/>
      <c r="J30" s="369"/>
      <c r="K30" s="369"/>
      <c r="L30" s="264"/>
      <c r="M30" s="107"/>
      <c r="N30" s="107"/>
      <c r="O30" s="289"/>
    </row>
    <row r="31" spans="2:18" ht="13.5" customHeight="1">
      <c r="B31" s="264"/>
      <c r="C31" s="264"/>
      <c r="E31" s="73"/>
      <c r="H31" s="73"/>
      <c r="I31" s="369"/>
      <c r="J31" s="369"/>
      <c r="K31" s="369"/>
      <c r="L31" s="264"/>
      <c r="M31" s="107"/>
      <c r="N31" s="107"/>
      <c r="O31" s="289"/>
    </row>
    <row r="32" spans="2:18" ht="13.5" customHeight="1">
      <c r="B32" s="264"/>
      <c r="C32" s="264"/>
      <c r="E32" s="73"/>
      <c r="H32" s="73"/>
      <c r="I32" s="369"/>
      <c r="J32" s="369"/>
      <c r="K32" s="369"/>
      <c r="L32" s="264"/>
      <c r="M32" s="107"/>
      <c r="N32" s="107"/>
      <c r="O32" s="289"/>
    </row>
    <row r="33" spans="2:15" ht="13.5" customHeight="1">
      <c r="B33" s="264"/>
      <c r="C33" s="264"/>
      <c r="E33" s="73"/>
      <c r="H33" s="73"/>
      <c r="I33" s="369"/>
      <c r="J33" s="369"/>
      <c r="K33" s="369"/>
      <c r="L33" s="264"/>
      <c r="M33" s="107"/>
      <c r="N33" s="107"/>
      <c r="O33" s="289"/>
    </row>
    <row r="34" spans="2:15" ht="13.5" customHeight="1">
      <c r="B34" s="264"/>
      <c r="C34" s="264"/>
      <c r="E34" s="73"/>
      <c r="H34" s="73"/>
      <c r="I34" s="369"/>
      <c r="J34" s="369"/>
      <c r="K34" s="369"/>
      <c r="L34" s="264"/>
      <c r="M34" s="107"/>
      <c r="N34" s="107"/>
      <c r="O34" s="289"/>
    </row>
    <row r="35" spans="2:15" ht="13.5" customHeight="1">
      <c r="B35" s="264"/>
      <c r="C35" s="264"/>
      <c r="E35" s="73"/>
      <c r="H35" s="73"/>
      <c r="I35" s="369"/>
      <c r="J35" s="369"/>
      <c r="K35" s="369"/>
      <c r="L35" s="264"/>
      <c r="M35" s="107"/>
      <c r="N35" s="107"/>
      <c r="O35" s="289"/>
    </row>
    <row r="36" spans="2:15" ht="13.5" customHeight="1">
      <c r="B36" s="264"/>
      <c r="C36" s="264"/>
      <c r="E36" s="73"/>
      <c r="H36" s="73"/>
      <c r="I36" s="369"/>
      <c r="J36" s="369"/>
      <c r="K36" s="369"/>
      <c r="L36" s="264"/>
      <c r="M36" s="107"/>
      <c r="N36" s="107"/>
      <c r="O36" s="289"/>
    </row>
    <row r="37" spans="2:15" ht="13.5" customHeight="1">
      <c r="B37" s="264"/>
      <c r="C37" s="264"/>
      <c r="E37" s="73"/>
      <c r="H37" s="73"/>
      <c r="I37" s="369"/>
      <c r="J37" s="369"/>
      <c r="K37" s="369"/>
      <c r="L37" s="264"/>
      <c r="M37" s="107"/>
      <c r="N37" s="107"/>
      <c r="O37" s="289"/>
    </row>
    <row r="38" spans="2:15" ht="13.5" customHeight="1">
      <c r="B38" s="264"/>
      <c r="C38" s="264"/>
      <c r="E38" s="73"/>
      <c r="H38" s="73"/>
      <c r="I38" s="369"/>
      <c r="J38" s="369"/>
      <c r="K38" s="369"/>
      <c r="L38" s="264"/>
      <c r="M38" s="107"/>
      <c r="N38" s="107"/>
      <c r="O38" s="289"/>
    </row>
    <row r="39" spans="2:15" ht="13.5" customHeight="1">
      <c r="B39" s="264"/>
      <c r="C39" s="264"/>
      <c r="E39" s="73"/>
      <c r="H39" s="73"/>
      <c r="I39" s="369"/>
      <c r="J39" s="369"/>
      <c r="K39" s="369"/>
      <c r="L39" s="264"/>
      <c r="M39" s="107"/>
      <c r="N39" s="107"/>
      <c r="O39" s="289"/>
    </row>
    <row r="40" spans="2:15" ht="13.5" customHeight="1">
      <c r="B40" s="264"/>
      <c r="C40" s="264"/>
      <c r="E40" s="73"/>
      <c r="H40" s="73"/>
      <c r="I40" s="369"/>
      <c r="J40" s="369"/>
      <c r="K40" s="369"/>
      <c r="L40" s="264"/>
      <c r="M40" s="107"/>
      <c r="N40" s="107"/>
      <c r="O40" s="289"/>
    </row>
    <row r="41" spans="2:15" ht="13.5" customHeight="1">
      <c r="B41" s="264"/>
      <c r="C41" s="264"/>
      <c r="E41" s="73"/>
      <c r="H41" s="73"/>
      <c r="I41" s="369"/>
      <c r="J41" s="369"/>
      <c r="K41" s="369"/>
      <c r="L41" s="264"/>
      <c r="M41" s="107"/>
      <c r="N41" s="107"/>
      <c r="O41" s="289"/>
    </row>
    <row r="42" spans="2:15" ht="13.5" customHeight="1">
      <c r="B42" s="264"/>
      <c r="C42" s="264"/>
      <c r="E42" s="73"/>
      <c r="H42" s="73"/>
      <c r="I42" s="369"/>
      <c r="J42" s="369"/>
      <c r="K42" s="369"/>
      <c r="L42" s="264"/>
      <c r="M42" s="107"/>
      <c r="N42" s="107"/>
      <c r="O42" s="289"/>
    </row>
    <row r="43" spans="2:15" ht="13.5" customHeight="1">
      <c r="B43" s="264"/>
      <c r="C43" s="264"/>
      <c r="E43" s="73"/>
      <c r="H43" s="73"/>
      <c r="I43" s="369"/>
      <c r="J43" s="369"/>
      <c r="K43" s="369"/>
      <c r="L43" s="264"/>
      <c r="M43" s="107"/>
      <c r="N43" s="107"/>
      <c r="O43" s="289"/>
    </row>
    <row r="44" spans="2:15" ht="13.5" customHeight="1">
      <c r="B44" s="264"/>
      <c r="C44" s="264"/>
      <c r="E44" s="73"/>
      <c r="H44" s="73"/>
      <c r="I44" s="369"/>
      <c r="J44" s="369"/>
      <c r="K44" s="369"/>
      <c r="L44" s="264"/>
      <c r="M44" s="107"/>
      <c r="N44" s="107"/>
      <c r="O44" s="289"/>
    </row>
    <row r="45" spans="2:15" ht="13.5" customHeight="1">
      <c r="B45" s="264"/>
      <c r="C45" s="264"/>
      <c r="E45" s="73"/>
      <c r="H45" s="73"/>
      <c r="I45" s="369"/>
      <c r="J45" s="369"/>
      <c r="K45" s="369"/>
      <c r="L45" s="264"/>
      <c r="M45" s="107"/>
      <c r="N45" s="107"/>
      <c r="O45" s="289"/>
    </row>
    <row r="46" spans="2:15" ht="13.5" customHeight="1">
      <c r="B46" s="264"/>
      <c r="C46" s="264"/>
      <c r="E46" s="73"/>
      <c r="H46" s="73"/>
      <c r="I46" s="369"/>
      <c r="J46" s="369"/>
      <c r="K46" s="369"/>
      <c r="L46" s="264"/>
      <c r="M46" s="107"/>
      <c r="N46" s="107"/>
      <c r="O46" s="289"/>
    </row>
    <row r="47" spans="2:15" ht="13.5" customHeight="1">
      <c r="B47" s="264"/>
      <c r="C47" s="264"/>
      <c r="E47" s="73"/>
      <c r="H47" s="73"/>
      <c r="I47" s="369"/>
      <c r="J47" s="369"/>
      <c r="K47" s="369"/>
      <c r="L47" s="264"/>
      <c r="M47" s="107"/>
      <c r="N47" s="107"/>
      <c r="O47" s="289"/>
    </row>
    <row r="48" spans="2:15" ht="13.5" customHeight="1">
      <c r="B48" s="264"/>
      <c r="C48" s="264"/>
      <c r="E48" s="73"/>
      <c r="H48" s="73"/>
      <c r="I48" s="369"/>
      <c r="J48" s="369"/>
      <c r="K48" s="369"/>
      <c r="L48" s="264"/>
      <c r="M48" s="107"/>
      <c r="N48" s="107"/>
      <c r="O48" s="289"/>
    </row>
    <row r="49" spans="2:15" ht="13.5" customHeight="1">
      <c r="B49" s="264"/>
      <c r="C49" s="264"/>
      <c r="E49" s="73"/>
      <c r="H49" s="73"/>
      <c r="I49" s="369"/>
      <c r="J49" s="369"/>
      <c r="K49" s="369"/>
      <c r="L49" s="264"/>
      <c r="M49" s="107"/>
      <c r="N49" s="107"/>
      <c r="O49" s="289"/>
    </row>
    <row r="50" spans="2:15" ht="13.5" customHeight="1">
      <c r="B50" s="264"/>
      <c r="C50" s="264"/>
      <c r="E50" s="73"/>
      <c r="H50" s="73"/>
      <c r="I50" s="369"/>
      <c r="J50" s="369"/>
      <c r="K50" s="369"/>
      <c r="L50" s="264"/>
      <c r="M50" s="107"/>
      <c r="N50" s="107"/>
      <c r="O50" s="289"/>
    </row>
    <row r="51" spans="2:15" ht="13.5" customHeight="1">
      <c r="B51" s="264"/>
      <c r="C51" s="264"/>
      <c r="E51" s="73"/>
      <c r="H51" s="73"/>
      <c r="I51" s="369"/>
      <c r="J51" s="369"/>
      <c r="K51" s="369"/>
      <c r="L51" s="264"/>
      <c r="M51" s="107"/>
      <c r="N51" s="107"/>
      <c r="O51" s="289"/>
    </row>
    <row r="52" spans="2:15" ht="13.5" customHeight="1">
      <c r="B52" s="264"/>
      <c r="C52" s="264"/>
      <c r="E52" s="73"/>
      <c r="H52" s="73"/>
      <c r="I52" s="369"/>
      <c r="J52" s="369"/>
      <c r="K52" s="369"/>
      <c r="L52" s="264"/>
      <c r="M52" s="107"/>
      <c r="N52" s="107"/>
      <c r="O52" s="289"/>
    </row>
    <row r="53" spans="2:15" ht="13.5" customHeight="1">
      <c r="B53" s="264"/>
      <c r="C53" s="264"/>
      <c r="E53" s="73"/>
      <c r="H53" s="73"/>
      <c r="I53" s="369"/>
      <c r="J53" s="369"/>
      <c r="K53" s="369"/>
      <c r="L53" s="264"/>
      <c r="M53" s="107"/>
      <c r="N53" s="107"/>
      <c r="O53" s="289"/>
    </row>
    <row r="54" spans="2:15" ht="13.5" customHeight="1">
      <c r="B54" s="264"/>
      <c r="C54" s="264"/>
      <c r="E54" s="73"/>
      <c r="H54" s="73"/>
      <c r="I54" s="369"/>
      <c r="J54" s="369"/>
      <c r="K54" s="369"/>
      <c r="L54" s="264"/>
      <c r="M54" s="107"/>
      <c r="N54" s="107"/>
      <c r="O54" s="289"/>
    </row>
    <row r="55" spans="2:15" ht="13.5" customHeight="1">
      <c r="B55" s="264"/>
      <c r="C55" s="264"/>
      <c r="E55" s="73"/>
      <c r="H55" s="73"/>
      <c r="I55" s="369"/>
      <c r="J55" s="369"/>
      <c r="K55" s="369"/>
      <c r="L55" s="264"/>
      <c r="M55" s="107"/>
      <c r="N55" s="107"/>
      <c r="O55" s="289"/>
    </row>
    <row r="56" spans="2:15" ht="13.5" customHeight="1">
      <c r="B56" s="264"/>
      <c r="C56" s="264"/>
      <c r="E56" s="73"/>
      <c r="H56" s="73"/>
      <c r="I56" s="369"/>
      <c r="J56" s="369"/>
      <c r="K56" s="369"/>
      <c r="L56" s="264"/>
      <c r="M56" s="107"/>
      <c r="N56" s="107"/>
      <c r="O56" s="289"/>
    </row>
    <row r="57" spans="2:15" ht="13.5" customHeight="1">
      <c r="B57" s="264"/>
      <c r="C57" s="264"/>
      <c r="E57" s="73"/>
      <c r="H57" s="73"/>
      <c r="I57" s="369"/>
      <c r="J57" s="369"/>
      <c r="K57" s="369"/>
      <c r="L57" s="264"/>
      <c r="M57" s="107"/>
      <c r="N57" s="107"/>
      <c r="O57" s="289"/>
    </row>
    <row r="58" spans="2:15" ht="13.5" customHeight="1">
      <c r="B58" s="264"/>
      <c r="C58" s="264"/>
      <c r="E58" s="73"/>
      <c r="H58" s="73"/>
      <c r="I58" s="369"/>
      <c r="J58" s="369"/>
      <c r="K58" s="369"/>
      <c r="L58" s="264"/>
      <c r="M58" s="107"/>
      <c r="N58" s="107"/>
      <c r="O58" s="289"/>
    </row>
    <row r="59" spans="2:15" ht="13.5" customHeight="1">
      <c r="B59" s="264"/>
      <c r="C59" s="264"/>
      <c r="E59" s="73"/>
      <c r="H59" s="73"/>
      <c r="I59" s="369"/>
      <c r="J59" s="369"/>
      <c r="K59" s="369"/>
      <c r="L59" s="264"/>
      <c r="M59" s="107"/>
      <c r="N59" s="107"/>
      <c r="O59" s="289"/>
    </row>
    <row r="60" spans="2:15" ht="13.5" customHeight="1">
      <c r="B60" s="264"/>
      <c r="C60" s="264"/>
      <c r="E60" s="73"/>
      <c r="H60" s="73"/>
      <c r="I60" s="369"/>
      <c r="J60" s="369"/>
      <c r="K60" s="369"/>
      <c r="L60" s="264"/>
      <c r="M60" s="107"/>
      <c r="N60" s="107"/>
      <c r="O60" s="289"/>
    </row>
    <row r="61" spans="2:15" ht="13.5" customHeight="1">
      <c r="B61" s="264"/>
      <c r="C61" s="264"/>
      <c r="E61" s="73"/>
      <c r="H61" s="73"/>
      <c r="I61" s="369"/>
      <c r="J61" s="369"/>
      <c r="K61" s="369"/>
      <c r="L61" s="264"/>
      <c r="M61" s="107"/>
      <c r="N61" s="107"/>
      <c r="O61" s="289"/>
    </row>
    <row r="62" spans="2:15" ht="13.5" customHeight="1">
      <c r="B62" s="264"/>
      <c r="C62" s="264"/>
      <c r="E62" s="73"/>
      <c r="H62" s="73"/>
      <c r="I62" s="369"/>
      <c r="J62" s="369"/>
      <c r="K62" s="369"/>
      <c r="L62" s="264"/>
      <c r="M62" s="107"/>
      <c r="N62" s="107"/>
      <c r="O62" s="289"/>
    </row>
    <row r="63" spans="2:15" ht="13.5" customHeight="1">
      <c r="B63" s="264"/>
      <c r="C63" s="264"/>
      <c r="E63" s="73"/>
      <c r="H63" s="73"/>
      <c r="I63" s="369"/>
      <c r="J63" s="369"/>
      <c r="K63" s="369"/>
      <c r="L63" s="264"/>
      <c r="M63" s="107"/>
      <c r="N63" s="107"/>
      <c r="O63" s="289"/>
    </row>
    <row r="64" spans="2:15" ht="13.5" customHeight="1">
      <c r="B64" s="264"/>
      <c r="C64" s="264"/>
      <c r="E64" s="73"/>
      <c r="H64" s="73"/>
      <c r="I64" s="369"/>
      <c r="J64" s="369"/>
      <c r="K64" s="369"/>
      <c r="L64" s="264"/>
      <c r="M64" s="107"/>
      <c r="N64" s="107"/>
      <c r="O64" s="289"/>
    </row>
    <row r="65" spans="2:15" ht="13.5" customHeight="1">
      <c r="B65" s="264"/>
      <c r="C65" s="264"/>
      <c r="E65" s="73"/>
      <c r="H65" s="73"/>
      <c r="I65" s="369"/>
      <c r="J65" s="369"/>
      <c r="K65" s="369"/>
      <c r="L65" s="264"/>
      <c r="M65" s="107"/>
      <c r="N65" s="107"/>
      <c r="O65" s="289"/>
    </row>
    <row r="66" spans="2:15" ht="13.5" customHeight="1">
      <c r="B66" s="264"/>
      <c r="C66" s="264"/>
      <c r="E66" s="73"/>
      <c r="H66" s="73"/>
      <c r="I66" s="369"/>
      <c r="J66" s="369"/>
      <c r="K66" s="369"/>
      <c r="L66" s="264"/>
      <c r="M66" s="107"/>
      <c r="N66" s="107"/>
      <c r="O66" s="289"/>
    </row>
    <row r="67" spans="2:15" ht="13.5" customHeight="1">
      <c r="B67" s="264"/>
      <c r="C67" s="264"/>
      <c r="E67" s="73"/>
      <c r="H67" s="73"/>
      <c r="I67" s="369"/>
      <c r="J67" s="369"/>
      <c r="K67" s="369"/>
      <c r="L67" s="264"/>
      <c r="M67" s="107"/>
      <c r="N67" s="107"/>
      <c r="O67" s="289"/>
    </row>
    <row r="68" spans="2:15" ht="13.5" customHeight="1">
      <c r="B68" s="264"/>
      <c r="C68" s="264"/>
      <c r="E68" s="73"/>
      <c r="H68" s="73"/>
      <c r="I68" s="369"/>
      <c r="J68" s="369"/>
      <c r="K68" s="369"/>
      <c r="L68" s="264"/>
      <c r="M68" s="107"/>
      <c r="N68" s="107"/>
      <c r="O68" s="289"/>
    </row>
    <row r="69" spans="2:15" ht="13.5" customHeight="1">
      <c r="B69" s="264"/>
      <c r="C69" s="264"/>
      <c r="E69" s="73"/>
      <c r="H69" s="73"/>
      <c r="I69" s="369"/>
      <c r="J69" s="369"/>
      <c r="K69" s="369"/>
      <c r="L69" s="264"/>
      <c r="M69" s="107"/>
      <c r="N69" s="107"/>
      <c r="O69" s="289"/>
    </row>
    <row r="70" spans="2:15" ht="13.5" customHeight="1">
      <c r="B70" s="264"/>
      <c r="C70" s="264"/>
      <c r="E70" s="73"/>
      <c r="H70" s="73"/>
      <c r="I70" s="369"/>
      <c r="J70" s="369"/>
      <c r="K70" s="369"/>
      <c r="L70" s="264"/>
      <c r="M70" s="107"/>
      <c r="N70" s="107"/>
      <c r="O70" s="289"/>
    </row>
    <row r="71" spans="2:15" ht="13.5" customHeight="1">
      <c r="B71" s="264"/>
      <c r="C71" s="264"/>
      <c r="E71" s="73"/>
      <c r="H71" s="73"/>
      <c r="I71" s="369"/>
      <c r="J71" s="369"/>
      <c r="K71" s="369"/>
      <c r="L71" s="264"/>
      <c r="M71" s="107"/>
      <c r="N71" s="107"/>
      <c r="O71" s="289"/>
    </row>
    <row r="72" spans="2:15" ht="13.5" customHeight="1">
      <c r="B72" s="264"/>
      <c r="C72" s="264"/>
      <c r="E72" s="73"/>
      <c r="H72" s="73"/>
      <c r="I72" s="369"/>
      <c r="J72" s="369"/>
      <c r="K72" s="369"/>
      <c r="L72" s="264"/>
      <c r="M72" s="107"/>
      <c r="N72" s="107"/>
      <c r="O72" s="289"/>
    </row>
    <row r="73" spans="2:15" ht="13.5" customHeight="1">
      <c r="B73" s="264"/>
      <c r="C73" s="264"/>
      <c r="E73" s="73"/>
      <c r="H73" s="73"/>
      <c r="I73" s="369"/>
      <c r="J73" s="369"/>
      <c r="K73" s="369"/>
      <c r="L73" s="264"/>
      <c r="M73" s="107"/>
      <c r="N73" s="107"/>
      <c r="O73" s="289"/>
    </row>
    <row r="74" spans="2:15" ht="13.5" customHeight="1">
      <c r="B74" s="264"/>
      <c r="C74" s="264"/>
      <c r="E74" s="73"/>
      <c r="H74" s="73"/>
      <c r="I74" s="369"/>
      <c r="J74" s="369"/>
      <c r="K74" s="369"/>
      <c r="L74" s="264"/>
      <c r="M74" s="107"/>
      <c r="N74" s="107"/>
      <c r="O74" s="289"/>
    </row>
    <row r="75" spans="2:15" ht="13.5" customHeight="1">
      <c r="B75" s="264"/>
      <c r="C75" s="264"/>
      <c r="E75" s="73"/>
      <c r="H75" s="73"/>
      <c r="I75" s="369"/>
      <c r="J75" s="369"/>
      <c r="K75" s="369"/>
      <c r="L75" s="264"/>
      <c r="M75" s="107"/>
      <c r="N75" s="107"/>
      <c r="O75" s="289"/>
    </row>
    <row r="76" spans="2:15" ht="13.5" customHeight="1">
      <c r="B76" s="264"/>
      <c r="C76" s="264"/>
      <c r="E76" s="73"/>
      <c r="H76" s="73"/>
      <c r="I76" s="369"/>
      <c r="J76" s="369"/>
      <c r="K76" s="369"/>
      <c r="L76" s="264"/>
      <c r="M76" s="107"/>
      <c r="N76" s="107"/>
      <c r="O76" s="289"/>
    </row>
    <row r="77" spans="2:15" ht="13.5" customHeight="1">
      <c r="B77" s="264"/>
      <c r="C77" s="264"/>
      <c r="E77" s="73"/>
      <c r="H77" s="73"/>
      <c r="I77" s="369"/>
      <c r="J77" s="369"/>
      <c r="K77" s="369"/>
      <c r="L77" s="264"/>
      <c r="M77" s="107"/>
      <c r="N77" s="107"/>
      <c r="O77" s="289"/>
    </row>
    <row r="78" spans="2:15" ht="13.5" customHeight="1">
      <c r="B78" s="264"/>
      <c r="C78" s="264"/>
      <c r="E78" s="73"/>
      <c r="H78" s="73"/>
      <c r="I78" s="369"/>
      <c r="J78" s="369"/>
      <c r="K78" s="369"/>
      <c r="L78" s="264"/>
      <c r="M78" s="107"/>
      <c r="N78" s="107"/>
      <c r="O78" s="289"/>
    </row>
    <row r="79" spans="2:15" ht="13.5" customHeight="1">
      <c r="B79" s="264"/>
      <c r="C79" s="264"/>
      <c r="E79" s="73"/>
      <c r="H79" s="73"/>
      <c r="I79" s="369"/>
      <c r="J79" s="369"/>
      <c r="K79" s="369"/>
      <c r="L79" s="264"/>
      <c r="M79" s="107"/>
      <c r="N79" s="107"/>
      <c r="O79" s="289"/>
    </row>
    <row r="80" spans="2:15" ht="13.5" customHeight="1">
      <c r="B80" s="264"/>
      <c r="C80" s="264"/>
      <c r="E80" s="73"/>
      <c r="H80" s="73"/>
      <c r="I80" s="369"/>
      <c r="J80" s="369"/>
      <c r="K80" s="369"/>
      <c r="L80" s="264"/>
      <c r="M80" s="107"/>
      <c r="N80" s="107"/>
      <c r="O80" s="289"/>
    </row>
    <row r="81" spans="2:15" ht="13.5" customHeight="1">
      <c r="B81" s="264"/>
      <c r="C81" s="264"/>
      <c r="E81" s="73"/>
      <c r="H81" s="73"/>
      <c r="I81" s="369"/>
      <c r="J81" s="369"/>
      <c r="K81" s="369"/>
      <c r="L81" s="264"/>
      <c r="M81" s="107"/>
      <c r="N81" s="107"/>
      <c r="O81" s="289"/>
    </row>
    <row r="82" spans="2:15" ht="13.5" customHeight="1">
      <c r="B82" s="264"/>
      <c r="C82" s="264"/>
      <c r="E82" s="73"/>
      <c r="H82" s="73"/>
      <c r="I82" s="369"/>
      <c r="J82" s="369"/>
      <c r="K82" s="369"/>
      <c r="L82" s="264"/>
      <c r="M82" s="107"/>
      <c r="N82" s="107"/>
      <c r="O82" s="289"/>
    </row>
    <row r="83" spans="2:15" ht="13.5" customHeight="1">
      <c r="B83" s="264"/>
      <c r="C83" s="264"/>
      <c r="E83" s="73"/>
      <c r="H83" s="73"/>
      <c r="I83" s="369"/>
      <c r="J83" s="369"/>
      <c r="K83" s="369"/>
      <c r="L83" s="264"/>
      <c r="M83" s="107"/>
      <c r="N83" s="107"/>
      <c r="O83" s="289"/>
    </row>
    <row r="84" spans="2:15" ht="13.5" customHeight="1">
      <c r="B84" s="264"/>
      <c r="C84" s="264"/>
      <c r="E84" s="73"/>
      <c r="H84" s="73"/>
      <c r="I84" s="369"/>
      <c r="J84" s="369"/>
      <c r="K84" s="369"/>
      <c r="L84" s="264"/>
      <c r="M84" s="107"/>
      <c r="N84" s="107"/>
      <c r="O84" s="289"/>
    </row>
    <row r="85" spans="2:15" ht="13.5" customHeight="1">
      <c r="B85" s="264"/>
      <c r="C85" s="264"/>
      <c r="E85" s="73"/>
      <c r="H85" s="73"/>
      <c r="I85" s="369"/>
      <c r="J85" s="369"/>
      <c r="K85" s="369"/>
      <c r="L85" s="264"/>
      <c r="M85" s="107"/>
      <c r="N85" s="107"/>
      <c r="O85" s="289"/>
    </row>
    <row r="86" spans="2:15" ht="13.5" customHeight="1">
      <c r="B86" s="264"/>
      <c r="C86" s="264"/>
      <c r="E86" s="73"/>
      <c r="H86" s="73"/>
      <c r="I86" s="369"/>
      <c r="J86" s="369"/>
      <c r="K86" s="369"/>
      <c r="L86" s="264"/>
      <c r="M86" s="107"/>
      <c r="N86" s="107"/>
      <c r="O86" s="289"/>
    </row>
    <row r="87" spans="2:15" ht="13.5" customHeight="1">
      <c r="B87" s="264"/>
      <c r="C87" s="264"/>
      <c r="E87" s="73"/>
      <c r="H87" s="73"/>
      <c r="I87" s="369"/>
      <c r="J87" s="369"/>
      <c r="K87" s="369"/>
      <c r="L87" s="264"/>
      <c r="M87" s="107"/>
      <c r="N87" s="107"/>
      <c r="O87" s="289"/>
    </row>
    <row r="88" spans="2:15" ht="13.5" customHeight="1">
      <c r="B88" s="264"/>
      <c r="C88" s="264"/>
      <c r="E88" s="73"/>
      <c r="H88" s="73"/>
      <c r="I88" s="369"/>
      <c r="J88" s="369"/>
      <c r="K88" s="369"/>
      <c r="L88" s="264"/>
      <c r="M88" s="107"/>
      <c r="N88" s="107"/>
      <c r="O88" s="289"/>
    </row>
    <row r="89" spans="2:15" ht="13.5" customHeight="1">
      <c r="B89" s="264"/>
      <c r="C89" s="264"/>
      <c r="E89" s="73"/>
      <c r="H89" s="73"/>
      <c r="I89" s="369"/>
      <c r="J89" s="369"/>
      <c r="K89" s="369"/>
      <c r="L89" s="264"/>
      <c r="M89" s="107"/>
      <c r="N89" s="107"/>
      <c r="O89" s="289"/>
    </row>
    <row r="90" spans="2:15" ht="13.5" customHeight="1">
      <c r="B90" s="264"/>
      <c r="C90" s="264"/>
      <c r="E90" s="73"/>
      <c r="H90" s="73"/>
      <c r="I90" s="369"/>
      <c r="J90" s="369"/>
      <c r="K90" s="369"/>
      <c r="L90" s="264"/>
      <c r="M90" s="107"/>
      <c r="N90" s="107"/>
      <c r="O90" s="289"/>
    </row>
    <row r="91" spans="2:15" ht="13.5" customHeight="1">
      <c r="B91" s="264"/>
      <c r="C91" s="264"/>
      <c r="E91" s="73"/>
      <c r="H91" s="73"/>
      <c r="I91" s="369"/>
      <c r="J91" s="369"/>
      <c r="K91" s="369"/>
      <c r="L91" s="264"/>
      <c r="M91" s="107"/>
      <c r="N91" s="107"/>
      <c r="O91" s="289"/>
    </row>
    <row r="92" spans="2:15" ht="13.5" customHeight="1">
      <c r="B92" s="264"/>
      <c r="C92" s="264"/>
      <c r="E92" s="73"/>
      <c r="H92" s="73"/>
      <c r="I92" s="369"/>
      <c r="J92" s="369"/>
      <c r="K92" s="369"/>
      <c r="L92" s="264"/>
      <c r="M92" s="107"/>
      <c r="N92" s="107"/>
      <c r="O92" s="289"/>
    </row>
    <row r="93" spans="2:15" ht="13.5" customHeight="1">
      <c r="B93" s="264"/>
      <c r="C93" s="264"/>
      <c r="E93" s="73"/>
      <c r="H93" s="73"/>
      <c r="I93" s="369"/>
      <c r="J93" s="369"/>
      <c r="K93" s="369"/>
      <c r="L93" s="264"/>
      <c r="M93" s="107"/>
      <c r="N93" s="107"/>
      <c r="O93" s="289"/>
    </row>
    <row r="94" spans="2:15" ht="13.5" customHeight="1">
      <c r="B94" s="264"/>
      <c r="C94" s="264"/>
      <c r="E94" s="73"/>
      <c r="H94" s="73"/>
      <c r="I94" s="369"/>
      <c r="J94" s="369"/>
      <c r="K94" s="369"/>
      <c r="L94" s="264"/>
      <c r="M94" s="107"/>
      <c r="N94" s="107"/>
      <c r="O94" s="289"/>
    </row>
    <row r="95" spans="2:15" ht="13.5" customHeight="1">
      <c r="B95" s="264"/>
      <c r="C95" s="264"/>
      <c r="E95" s="73"/>
      <c r="H95" s="73"/>
      <c r="I95" s="369"/>
      <c r="J95" s="369"/>
      <c r="K95" s="369"/>
      <c r="L95" s="264"/>
      <c r="M95" s="107"/>
      <c r="N95" s="107"/>
      <c r="O95" s="289"/>
    </row>
    <row r="96" spans="2:15" ht="13.5" customHeight="1">
      <c r="B96" s="264"/>
      <c r="C96" s="264"/>
      <c r="E96" s="73"/>
      <c r="H96" s="73"/>
      <c r="I96" s="369"/>
      <c r="J96" s="369"/>
      <c r="K96" s="369"/>
      <c r="L96" s="264"/>
      <c r="M96" s="107"/>
      <c r="N96" s="107"/>
      <c r="O96" s="289"/>
    </row>
    <row r="97" spans="2:15" ht="13.5" customHeight="1">
      <c r="B97" s="264"/>
      <c r="C97" s="264"/>
      <c r="E97" s="73"/>
      <c r="H97" s="73"/>
      <c r="I97" s="369"/>
      <c r="J97" s="369"/>
      <c r="K97" s="369"/>
      <c r="L97" s="264"/>
      <c r="M97" s="107"/>
      <c r="N97" s="107"/>
      <c r="O97" s="289"/>
    </row>
    <row r="98" spans="2:15" ht="13.5" customHeight="1">
      <c r="B98" s="264"/>
      <c r="C98" s="264"/>
      <c r="E98" s="73"/>
      <c r="H98" s="73"/>
      <c r="I98" s="369"/>
      <c r="J98" s="369"/>
      <c r="K98" s="369"/>
      <c r="L98" s="264"/>
      <c r="M98" s="107"/>
      <c r="N98" s="107"/>
      <c r="O98" s="289"/>
    </row>
    <row r="99" spans="2:15" ht="13.5" customHeight="1">
      <c r="B99" s="264"/>
      <c r="C99" s="264"/>
      <c r="E99" s="73"/>
      <c r="H99" s="73"/>
      <c r="I99" s="369"/>
      <c r="J99" s="369"/>
      <c r="K99" s="369"/>
      <c r="L99" s="264"/>
      <c r="M99" s="107"/>
      <c r="N99" s="107"/>
      <c r="O99" s="289"/>
    </row>
    <row r="100" spans="2:15" ht="13.5" customHeight="1">
      <c r="B100" s="264"/>
      <c r="C100" s="264"/>
      <c r="E100" s="73"/>
      <c r="H100" s="73"/>
      <c r="I100" s="369"/>
      <c r="J100" s="369"/>
      <c r="K100" s="369"/>
      <c r="L100" s="264"/>
      <c r="M100" s="107"/>
      <c r="N100" s="107"/>
      <c r="O100" s="289"/>
    </row>
    <row r="101" spans="2:15" ht="13.5" customHeight="1">
      <c r="B101" s="264"/>
      <c r="C101" s="264"/>
      <c r="E101" s="73"/>
      <c r="H101" s="73"/>
      <c r="I101" s="369"/>
      <c r="J101" s="369"/>
      <c r="K101" s="369"/>
      <c r="L101" s="264"/>
      <c r="M101" s="107"/>
      <c r="N101" s="107"/>
      <c r="O101" s="289"/>
    </row>
    <row r="102" spans="2:15" ht="13.5" customHeight="1">
      <c r="B102" s="264"/>
      <c r="C102" s="264"/>
      <c r="E102" s="73"/>
      <c r="H102" s="73"/>
      <c r="I102" s="369"/>
      <c r="J102" s="369"/>
      <c r="K102" s="369"/>
      <c r="L102" s="264"/>
      <c r="M102" s="107"/>
      <c r="N102" s="107"/>
      <c r="O102" s="289"/>
    </row>
    <row r="103" spans="2:15" ht="13.5" customHeight="1">
      <c r="B103" s="264"/>
      <c r="C103" s="264"/>
      <c r="E103" s="73"/>
      <c r="H103" s="73"/>
      <c r="I103" s="369"/>
      <c r="J103" s="369"/>
      <c r="K103" s="369"/>
      <c r="L103" s="264"/>
      <c r="M103" s="107"/>
      <c r="N103" s="107"/>
      <c r="O103" s="289"/>
    </row>
    <row r="104" spans="2:15" ht="13.5" customHeight="1">
      <c r="B104" s="264"/>
      <c r="C104" s="264"/>
      <c r="E104" s="73"/>
      <c r="H104" s="73"/>
      <c r="I104" s="369"/>
      <c r="J104" s="369"/>
      <c r="K104" s="369"/>
      <c r="L104" s="264"/>
      <c r="M104" s="107"/>
      <c r="N104" s="107"/>
      <c r="O104" s="289"/>
    </row>
    <row r="105" spans="2:15" ht="13.5" customHeight="1">
      <c r="B105" s="264"/>
      <c r="C105" s="264"/>
      <c r="E105" s="73"/>
      <c r="H105" s="73"/>
      <c r="I105" s="369"/>
      <c r="J105" s="369"/>
      <c r="K105" s="369"/>
      <c r="L105" s="264"/>
      <c r="M105" s="107"/>
      <c r="N105" s="107"/>
      <c r="O105" s="289"/>
    </row>
    <row r="106" spans="2:15" ht="13.5" customHeight="1">
      <c r="B106" s="264"/>
      <c r="C106" s="264"/>
      <c r="E106" s="73"/>
      <c r="H106" s="73"/>
      <c r="I106" s="369"/>
      <c r="J106" s="369"/>
      <c r="K106" s="369"/>
      <c r="L106" s="264"/>
      <c r="M106" s="107"/>
      <c r="N106" s="107"/>
      <c r="O106" s="289"/>
    </row>
    <row r="107" spans="2:15" ht="13.5" customHeight="1">
      <c r="B107" s="264"/>
      <c r="C107" s="264"/>
      <c r="E107" s="73"/>
      <c r="H107" s="73"/>
      <c r="I107" s="369"/>
      <c r="J107" s="369"/>
      <c r="K107" s="369"/>
      <c r="L107" s="264"/>
      <c r="M107" s="107"/>
      <c r="N107" s="107"/>
      <c r="O107" s="289"/>
    </row>
    <row r="108" spans="2:15" ht="13.5" customHeight="1">
      <c r="B108" s="264"/>
      <c r="C108" s="264"/>
      <c r="E108" s="73"/>
      <c r="H108" s="73"/>
      <c r="I108" s="369"/>
      <c r="J108" s="369"/>
      <c r="K108" s="369"/>
      <c r="L108" s="264"/>
      <c r="M108" s="107"/>
      <c r="N108" s="107"/>
      <c r="O108" s="289"/>
    </row>
    <row r="109" spans="2:15" ht="13.5" customHeight="1">
      <c r="B109" s="264"/>
      <c r="C109" s="264"/>
      <c r="E109" s="73"/>
      <c r="H109" s="73"/>
      <c r="I109" s="369"/>
      <c r="J109" s="369"/>
      <c r="K109" s="369"/>
      <c r="L109" s="264"/>
      <c r="M109" s="107"/>
      <c r="N109" s="107"/>
      <c r="O109" s="289"/>
    </row>
    <row r="110" spans="2:15" ht="13.5" customHeight="1">
      <c r="B110" s="264"/>
      <c r="C110" s="264"/>
      <c r="E110" s="73"/>
      <c r="H110" s="73"/>
      <c r="I110" s="369"/>
      <c r="J110" s="369"/>
      <c r="K110" s="369"/>
      <c r="L110" s="264"/>
      <c r="M110" s="107"/>
      <c r="N110" s="107"/>
      <c r="O110" s="289"/>
    </row>
    <row r="111" spans="2:15" ht="13.5" customHeight="1">
      <c r="B111" s="264"/>
      <c r="C111" s="264"/>
      <c r="E111" s="73"/>
      <c r="H111" s="73"/>
      <c r="I111" s="369"/>
      <c r="J111" s="369"/>
      <c r="K111" s="369"/>
      <c r="L111" s="264"/>
      <c r="M111" s="107"/>
      <c r="N111" s="107"/>
      <c r="O111" s="289"/>
    </row>
    <row r="112" spans="2:15" ht="13.5" customHeight="1">
      <c r="B112" s="264"/>
      <c r="C112" s="264"/>
      <c r="E112" s="73"/>
      <c r="H112" s="73"/>
      <c r="I112" s="369"/>
      <c r="J112" s="369"/>
      <c r="K112" s="369"/>
      <c r="L112" s="264"/>
      <c r="M112" s="107"/>
      <c r="N112" s="107"/>
      <c r="O112" s="289"/>
    </row>
    <row r="113" spans="2:15" ht="13.5" customHeight="1">
      <c r="B113" s="264"/>
      <c r="C113" s="264"/>
      <c r="E113" s="73"/>
      <c r="H113" s="73"/>
      <c r="I113" s="369"/>
      <c r="J113" s="369"/>
      <c r="K113" s="369"/>
      <c r="L113" s="264"/>
      <c r="M113" s="107"/>
      <c r="N113" s="107"/>
      <c r="O113" s="289"/>
    </row>
    <row r="114" spans="2:15" ht="13.5" customHeight="1">
      <c r="B114" s="264"/>
      <c r="C114" s="264"/>
      <c r="E114" s="73"/>
      <c r="H114" s="73"/>
      <c r="I114" s="369"/>
      <c r="J114" s="369"/>
      <c r="K114" s="369"/>
      <c r="L114" s="264"/>
      <c r="M114" s="107"/>
      <c r="N114" s="107"/>
      <c r="O114" s="289"/>
    </row>
    <row r="115" spans="2:15" ht="13.5" customHeight="1">
      <c r="B115" s="264"/>
      <c r="C115" s="264"/>
      <c r="E115" s="73"/>
      <c r="H115" s="73"/>
      <c r="I115" s="369"/>
      <c r="J115" s="369"/>
      <c r="K115" s="369"/>
      <c r="L115" s="264"/>
      <c r="M115" s="107"/>
      <c r="N115" s="107"/>
      <c r="O115" s="289"/>
    </row>
    <row r="116" spans="2:15" ht="13.5" customHeight="1">
      <c r="B116" s="264"/>
      <c r="C116" s="264"/>
      <c r="E116" s="73"/>
      <c r="H116" s="73"/>
      <c r="I116" s="369"/>
      <c r="J116" s="369"/>
      <c r="K116" s="369"/>
      <c r="L116" s="264"/>
      <c r="M116" s="107"/>
      <c r="N116" s="107"/>
      <c r="O116" s="289"/>
    </row>
    <row r="117" spans="2:15" ht="13.5" customHeight="1">
      <c r="B117" s="264"/>
      <c r="C117" s="264"/>
      <c r="E117" s="73"/>
      <c r="H117" s="73"/>
      <c r="I117" s="369"/>
      <c r="J117" s="369"/>
      <c r="K117" s="369"/>
      <c r="L117" s="264"/>
      <c r="M117" s="107"/>
      <c r="N117" s="107"/>
      <c r="O117" s="289"/>
    </row>
    <row r="118" spans="2:15" ht="13.5" customHeight="1">
      <c r="B118" s="264"/>
      <c r="C118" s="264"/>
      <c r="E118" s="73"/>
      <c r="H118" s="73"/>
      <c r="I118" s="369"/>
      <c r="J118" s="369"/>
      <c r="K118" s="369"/>
      <c r="L118" s="264"/>
      <c r="M118" s="107"/>
      <c r="N118" s="107"/>
      <c r="O118" s="289"/>
    </row>
    <row r="119" spans="2:15" ht="13.5" customHeight="1">
      <c r="B119" s="264"/>
      <c r="C119" s="264"/>
      <c r="E119" s="73"/>
      <c r="H119" s="73"/>
      <c r="I119" s="369"/>
      <c r="J119" s="369"/>
      <c r="K119" s="369"/>
      <c r="L119" s="264"/>
      <c r="M119" s="107"/>
      <c r="N119" s="107"/>
      <c r="O119" s="289"/>
    </row>
    <row r="120" spans="2:15" ht="13.5" customHeight="1">
      <c r="B120" s="264"/>
      <c r="C120" s="264"/>
      <c r="E120" s="73"/>
      <c r="H120" s="73"/>
      <c r="I120" s="369"/>
      <c r="J120" s="369"/>
      <c r="K120" s="369"/>
      <c r="L120" s="264"/>
      <c r="M120" s="107"/>
      <c r="N120" s="107"/>
      <c r="O120" s="289"/>
    </row>
    <row r="121" spans="2:15" ht="13.5" customHeight="1">
      <c r="B121" s="264"/>
      <c r="C121" s="264"/>
      <c r="E121" s="73"/>
      <c r="H121" s="73"/>
      <c r="I121" s="369"/>
      <c r="J121" s="369"/>
      <c r="K121" s="369"/>
      <c r="L121" s="264"/>
      <c r="M121" s="107"/>
      <c r="N121" s="107"/>
      <c r="O121" s="289"/>
    </row>
    <row r="122" spans="2:15" ht="13.5" customHeight="1">
      <c r="B122" s="264"/>
      <c r="C122" s="264"/>
      <c r="E122" s="73"/>
      <c r="H122" s="73"/>
      <c r="I122" s="369"/>
      <c r="J122" s="369"/>
      <c r="K122" s="369"/>
      <c r="L122" s="264"/>
      <c r="M122" s="107"/>
      <c r="N122" s="107"/>
      <c r="O122" s="289"/>
    </row>
    <row r="123" spans="2:15" ht="13.5" customHeight="1">
      <c r="B123" s="264"/>
      <c r="C123" s="264"/>
      <c r="E123" s="73"/>
      <c r="H123" s="73"/>
      <c r="I123" s="369"/>
      <c r="J123" s="369"/>
      <c r="K123" s="369"/>
      <c r="L123" s="264"/>
      <c r="M123" s="107"/>
      <c r="N123" s="107"/>
      <c r="O123" s="289"/>
    </row>
    <row r="124" spans="2:15" ht="13.5" customHeight="1">
      <c r="B124" s="264"/>
      <c r="C124" s="264"/>
      <c r="E124" s="73"/>
      <c r="H124" s="73"/>
      <c r="I124" s="369"/>
      <c r="J124" s="369"/>
      <c r="K124" s="369"/>
      <c r="L124" s="264"/>
      <c r="M124" s="107"/>
      <c r="N124" s="107"/>
      <c r="O124" s="289"/>
    </row>
    <row r="125" spans="2:15" ht="13.5" customHeight="1">
      <c r="B125" s="264"/>
      <c r="C125" s="264"/>
      <c r="E125" s="73"/>
      <c r="H125" s="73"/>
      <c r="I125" s="369"/>
      <c r="J125" s="369"/>
      <c r="K125" s="369"/>
      <c r="L125" s="264"/>
      <c r="M125" s="107"/>
      <c r="N125" s="107"/>
      <c r="O125" s="289"/>
    </row>
    <row r="126" spans="2:15" ht="13.5" customHeight="1">
      <c r="B126" s="264"/>
      <c r="C126" s="264"/>
      <c r="E126" s="73"/>
      <c r="H126" s="73"/>
      <c r="I126" s="369"/>
      <c r="J126" s="369"/>
      <c r="K126" s="369"/>
      <c r="L126" s="264"/>
      <c r="M126" s="107"/>
      <c r="N126" s="107"/>
      <c r="O126" s="289"/>
    </row>
    <row r="127" spans="2:15" ht="13.5" customHeight="1">
      <c r="B127" s="264"/>
      <c r="C127" s="264"/>
      <c r="E127" s="73"/>
      <c r="H127" s="73"/>
      <c r="I127" s="369"/>
      <c r="J127" s="369"/>
      <c r="K127" s="369"/>
      <c r="L127" s="264"/>
      <c r="M127" s="107"/>
      <c r="N127" s="107"/>
      <c r="O127" s="289"/>
    </row>
    <row r="128" spans="2:15" ht="13.5" customHeight="1">
      <c r="B128" s="264"/>
      <c r="C128" s="264"/>
      <c r="E128" s="73"/>
      <c r="H128" s="73"/>
      <c r="I128" s="369"/>
      <c r="J128" s="369"/>
      <c r="K128" s="369"/>
      <c r="L128" s="264"/>
      <c r="M128" s="107"/>
      <c r="N128" s="107"/>
      <c r="O128" s="289"/>
    </row>
    <row r="129" spans="2:15" ht="13.5" customHeight="1">
      <c r="B129" s="264"/>
      <c r="C129" s="264"/>
      <c r="E129" s="73"/>
      <c r="H129" s="73"/>
      <c r="I129" s="369"/>
      <c r="J129" s="369"/>
      <c r="K129" s="369"/>
      <c r="L129" s="264"/>
      <c r="M129" s="107"/>
      <c r="N129" s="107"/>
      <c r="O129" s="289"/>
    </row>
    <row r="130" spans="2:15" ht="13.5" customHeight="1">
      <c r="B130" s="264"/>
      <c r="C130" s="264"/>
      <c r="E130" s="73"/>
      <c r="H130" s="73"/>
      <c r="I130" s="369"/>
      <c r="J130" s="369"/>
      <c r="K130" s="369"/>
      <c r="L130" s="264"/>
      <c r="M130" s="107"/>
      <c r="N130" s="107"/>
      <c r="O130" s="289"/>
    </row>
    <row r="131" spans="2:15" ht="13.5" customHeight="1">
      <c r="B131" s="264"/>
      <c r="C131" s="264"/>
      <c r="E131" s="73"/>
      <c r="H131" s="73"/>
      <c r="I131" s="369"/>
      <c r="J131" s="369"/>
      <c r="K131" s="369"/>
      <c r="L131" s="264"/>
      <c r="M131" s="107"/>
      <c r="N131" s="107"/>
      <c r="O131" s="289"/>
    </row>
    <row r="132" spans="2:15" ht="13.5" customHeight="1">
      <c r="B132" s="264"/>
      <c r="C132" s="264"/>
      <c r="E132" s="73"/>
      <c r="H132" s="73"/>
      <c r="I132" s="369"/>
      <c r="J132" s="369"/>
      <c r="K132" s="369"/>
      <c r="L132" s="264"/>
      <c r="M132" s="107"/>
      <c r="N132" s="107"/>
      <c r="O132" s="289"/>
    </row>
    <row r="133" spans="2:15" ht="13.5" customHeight="1">
      <c r="B133" s="264"/>
      <c r="C133" s="264"/>
      <c r="E133" s="73"/>
      <c r="H133" s="73"/>
      <c r="I133" s="369"/>
      <c r="J133" s="369"/>
      <c r="K133" s="369"/>
      <c r="L133" s="264"/>
      <c r="M133" s="107"/>
      <c r="N133" s="107"/>
      <c r="O133" s="289"/>
    </row>
    <row r="134" spans="2:15" ht="13.5" customHeight="1">
      <c r="B134" s="264"/>
      <c r="C134" s="264"/>
      <c r="E134" s="73"/>
      <c r="H134" s="73"/>
      <c r="I134" s="369"/>
      <c r="J134" s="369"/>
      <c r="K134" s="369"/>
      <c r="L134" s="264"/>
      <c r="M134" s="107"/>
      <c r="N134" s="107"/>
      <c r="O134" s="289"/>
    </row>
    <row r="135" spans="2:15" ht="13.5" customHeight="1">
      <c r="B135" s="264"/>
      <c r="C135" s="264"/>
      <c r="E135" s="73"/>
      <c r="H135" s="73"/>
      <c r="I135" s="369"/>
      <c r="J135" s="369"/>
      <c r="K135" s="369"/>
      <c r="L135" s="264"/>
      <c r="M135" s="107"/>
      <c r="N135" s="107"/>
      <c r="O135" s="289"/>
    </row>
    <row r="136" spans="2:15" ht="13.5" customHeight="1">
      <c r="B136" s="264"/>
      <c r="C136" s="264"/>
      <c r="E136" s="73"/>
      <c r="H136" s="73"/>
      <c r="I136" s="369"/>
      <c r="J136" s="369"/>
      <c r="K136" s="369"/>
      <c r="L136" s="264"/>
      <c r="M136" s="107"/>
      <c r="N136" s="107"/>
      <c r="O136" s="289"/>
    </row>
    <row r="137" spans="2:15" ht="13.5" customHeight="1">
      <c r="B137" s="264"/>
      <c r="C137" s="264"/>
      <c r="E137" s="73"/>
      <c r="H137" s="73"/>
      <c r="I137" s="369"/>
      <c r="J137" s="369"/>
      <c r="K137" s="369"/>
      <c r="L137" s="264"/>
      <c r="M137" s="107"/>
      <c r="N137" s="107"/>
      <c r="O137" s="289"/>
    </row>
    <row r="138" spans="2:15" ht="13.5" customHeight="1">
      <c r="B138" s="264"/>
      <c r="C138" s="264"/>
      <c r="E138" s="73"/>
      <c r="H138" s="73"/>
      <c r="I138" s="369"/>
      <c r="J138" s="369"/>
      <c r="K138" s="369"/>
      <c r="L138" s="264"/>
      <c r="M138" s="107"/>
      <c r="N138" s="107"/>
      <c r="O138" s="289"/>
    </row>
    <row r="139" spans="2:15" ht="13.5" customHeight="1">
      <c r="B139" s="264"/>
      <c r="C139" s="264"/>
      <c r="E139" s="73"/>
      <c r="H139" s="73"/>
      <c r="I139" s="369"/>
      <c r="J139" s="369"/>
      <c r="K139" s="369"/>
      <c r="L139" s="264"/>
      <c r="M139" s="107"/>
      <c r="N139" s="107"/>
      <c r="O139" s="289"/>
    </row>
    <row r="140" spans="2:15" ht="13.5" customHeight="1">
      <c r="B140" s="264"/>
      <c r="C140" s="264"/>
      <c r="E140" s="73"/>
      <c r="H140" s="73"/>
      <c r="I140" s="369"/>
      <c r="J140" s="369"/>
      <c r="K140" s="369"/>
      <c r="L140" s="264"/>
      <c r="M140" s="107"/>
      <c r="N140" s="107"/>
      <c r="O140" s="289"/>
    </row>
    <row r="141" spans="2:15" ht="13.5" customHeight="1">
      <c r="B141" s="264"/>
      <c r="C141" s="264"/>
      <c r="E141" s="73"/>
      <c r="H141" s="73"/>
      <c r="I141" s="369"/>
      <c r="J141" s="369"/>
      <c r="K141" s="369"/>
      <c r="L141" s="264"/>
      <c r="M141" s="107"/>
      <c r="N141" s="107"/>
      <c r="O141" s="289"/>
    </row>
    <row r="142" spans="2:15" ht="13.5" customHeight="1">
      <c r="B142" s="264"/>
      <c r="C142" s="264"/>
      <c r="E142" s="73"/>
      <c r="H142" s="73"/>
      <c r="I142" s="369"/>
      <c r="J142" s="369"/>
      <c r="K142" s="369"/>
      <c r="L142" s="264"/>
      <c r="M142" s="107"/>
      <c r="N142" s="107"/>
      <c r="O142" s="289"/>
    </row>
    <row r="143" spans="2:15" ht="13.5" customHeight="1">
      <c r="B143" s="264"/>
      <c r="C143" s="264"/>
      <c r="E143" s="73"/>
      <c r="H143" s="73"/>
      <c r="I143" s="369"/>
      <c r="J143" s="369"/>
      <c r="K143" s="369"/>
      <c r="L143" s="264"/>
      <c r="M143" s="107"/>
      <c r="N143" s="107"/>
      <c r="O143" s="289"/>
    </row>
    <row r="144" spans="2:15" ht="13.5" customHeight="1">
      <c r="B144" s="264"/>
      <c r="C144" s="264"/>
      <c r="E144" s="73"/>
      <c r="H144" s="73"/>
      <c r="I144" s="369"/>
      <c r="J144" s="369"/>
      <c r="K144" s="369"/>
      <c r="L144" s="264"/>
      <c r="M144" s="107"/>
      <c r="N144" s="107"/>
      <c r="O144" s="289"/>
    </row>
    <row r="145" spans="2:15" ht="13.5" customHeight="1">
      <c r="B145" s="264"/>
      <c r="C145" s="264"/>
      <c r="E145" s="73"/>
      <c r="H145" s="73"/>
      <c r="I145" s="369"/>
      <c r="J145" s="369"/>
      <c r="K145" s="369"/>
      <c r="L145" s="264"/>
      <c r="M145" s="107"/>
      <c r="N145" s="107"/>
      <c r="O145" s="289"/>
    </row>
    <row r="146" spans="2:15" ht="13.5" customHeight="1">
      <c r="B146" s="264"/>
      <c r="C146" s="264"/>
      <c r="E146" s="73"/>
      <c r="H146" s="73"/>
      <c r="I146" s="369"/>
      <c r="J146" s="369"/>
      <c r="K146" s="369"/>
      <c r="L146" s="264"/>
      <c r="M146" s="107"/>
      <c r="N146" s="107"/>
      <c r="O146" s="289"/>
    </row>
    <row r="147" spans="2:15" ht="13.5" customHeight="1">
      <c r="B147" s="264"/>
      <c r="C147" s="264"/>
      <c r="E147" s="73"/>
      <c r="H147" s="73"/>
      <c r="I147" s="369"/>
      <c r="J147" s="369"/>
      <c r="K147" s="369"/>
      <c r="L147" s="264"/>
      <c r="M147" s="107"/>
      <c r="N147" s="107"/>
      <c r="O147" s="289"/>
    </row>
    <row r="148" spans="2:15" ht="13.5" customHeight="1">
      <c r="B148" s="264"/>
      <c r="C148" s="264"/>
      <c r="E148" s="73"/>
      <c r="H148" s="73"/>
      <c r="I148" s="369"/>
      <c r="J148" s="369"/>
      <c r="K148" s="369"/>
      <c r="L148" s="264"/>
      <c r="M148" s="107"/>
      <c r="N148" s="107"/>
      <c r="O148" s="289"/>
    </row>
    <row r="149" spans="2:15" ht="13.5" customHeight="1">
      <c r="B149" s="264"/>
      <c r="C149" s="264"/>
      <c r="E149" s="73"/>
      <c r="H149" s="73"/>
      <c r="I149" s="369"/>
      <c r="J149" s="369"/>
      <c r="K149" s="369"/>
      <c r="L149" s="264"/>
      <c r="M149" s="107"/>
      <c r="N149" s="107"/>
      <c r="O149" s="289"/>
    </row>
    <row r="150" spans="2:15" ht="13.5" customHeight="1">
      <c r="B150" s="264"/>
      <c r="C150" s="264"/>
      <c r="E150" s="73"/>
      <c r="H150" s="73"/>
      <c r="I150" s="369"/>
      <c r="J150" s="369"/>
      <c r="K150" s="369"/>
      <c r="L150" s="264"/>
      <c r="M150" s="107"/>
      <c r="N150" s="107"/>
      <c r="O150" s="289"/>
    </row>
    <row r="151" spans="2:15" ht="13.5" customHeight="1">
      <c r="B151" s="264"/>
      <c r="C151" s="264"/>
      <c r="E151" s="73"/>
      <c r="H151" s="73"/>
      <c r="I151" s="369"/>
      <c r="J151" s="369"/>
      <c r="K151" s="369"/>
      <c r="L151" s="264"/>
      <c r="M151" s="107"/>
      <c r="N151" s="107"/>
      <c r="O151" s="289"/>
    </row>
    <row r="152" spans="2:15" ht="13.5" customHeight="1">
      <c r="B152" s="264"/>
      <c r="C152" s="264"/>
      <c r="E152" s="73"/>
      <c r="H152" s="73"/>
      <c r="I152" s="369"/>
      <c r="J152" s="369"/>
      <c r="K152" s="369"/>
      <c r="L152" s="264"/>
      <c r="M152" s="107"/>
      <c r="N152" s="107"/>
      <c r="O152" s="289"/>
    </row>
    <row r="153" spans="2:15" ht="13.5" customHeight="1">
      <c r="B153" s="264"/>
      <c r="C153" s="264"/>
      <c r="E153" s="73"/>
      <c r="H153" s="73"/>
      <c r="I153" s="369"/>
      <c r="J153" s="369"/>
      <c r="K153" s="369"/>
      <c r="L153" s="264"/>
      <c r="M153" s="107"/>
      <c r="N153" s="107"/>
      <c r="O153" s="289"/>
    </row>
    <row r="154" spans="2:15" ht="13.5" customHeight="1">
      <c r="B154" s="264"/>
      <c r="C154" s="264"/>
      <c r="E154" s="73"/>
      <c r="H154" s="73"/>
      <c r="I154" s="369"/>
      <c r="J154" s="369"/>
      <c r="K154" s="369"/>
      <c r="L154" s="264"/>
      <c r="M154" s="107"/>
      <c r="N154" s="107"/>
      <c r="O154" s="289"/>
    </row>
    <row r="155" spans="2:15" ht="13.5" customHeight="1">
      <c r="B155" s="264"/>
      <c r="C155" s="264"/>
      <c r="E155" s="73"/>
      <c r="H155" s="73"/>
      <c r="I155" s="369"/>
      <c r="J155" s="369"/>
      <c r="K155" s="369"/>
      <c r="L155" s="264"/>
      <c r="M155" s="107"/>
      <c r="N155" s="107"/>
      <c r="O155" s="289"/>
    </row>
    <row r="156" spans="2:15" ht="13.5" customHeight="1">
      <c r="B156" s="264"/>
      <c r="C156" s="264"/>
      <c r="E156" s="73"/>
      <c r="H156" s="73"/>
      <c r="I156" s="369"/>
      <c r="J156" s="369"/>
      <c r="K156" s="369"/>
      <c r="L156" s="264"/>
      <c r="M156" s="107"/>
      <c r="N156" s="107"/>
      <c r="O156" s="289"/>
    </row>
    <row r="157" spans="2:15" ht="13.5" customHeight="1">
      <c r="B157" s="264"/>
      <c r="C157" s="264"/>
      <c r="E157" s="73"/>
      <c r="H157" s="73"/>
      <c r="I157" s="369"/>
      <c r="J157" s="369"/>
      <c r="K157" s="369"/>
      <c r="L157" s="264"/>
      <c r="M157" s="107"/>
      <c r="N157" s="107"/>
      <c r="O157" s="289"/>
    </row>
    <row r="158" spans="2:15" ht="13.5" customHeight="1">
      <c r="B158" s="264"/>
      <c r="C158" s="264"/>
      <c r="E158" s="73"/>
      <c r="H158" s="73"/>
      <c r="I158" s="369"/>
      <c r="J158" s="369"/>
      <c r="K158" s="369"/>
      <c r="L158" s="264"/>
      <c r="M158" s="107"/>
      <c r="N158" s="107"/>
      <c r="O158" s="289"/>
    </row>
    <row r="159" spans="2:15" ht="13.5" customHeight="1">
      <c r="B159" s="264"/>
      <c r="C159" s="264"/>
      <c r="E159" s="73"/>
      <c r="H159" s="73"/>
      <c r="I159" s="369"/>
      <c r="J159" s="369"/>
      <c r="K159" s="369"/>
      <c r="L159" s="264"/>
      <c r="M159" s="107"/>
      <c r="N159" s="107"/>
      <c r="O159" s="289"/>
    </row>
    <row r="160" spans="2:15" ht="13.5" customHeight="1">
      <c r="B160" s="264"/>
      <c r="C160" s="264"/>
      <c r="E160" s="73"/>
      <c r="H160" s="73"/>
      <c r="I160" s="369"/>
      <c r="J160" s="369"/>
      <c r="K160" s="369"/>
      <c r="L160" s="264"/>
      <c r="M160" s="107"/>
      <c r="N160" s="107"/>
      <c r="O160" s="289"/>
    </row>
    <row r="161" spans="2:15" ht="13.5" customHeight="1">
      <c r="B161" s="264"/>
      <c r="C161" s="264"/>
      <c r="E161" s="73"/>
      <c r="H161" s="73"/>
      <c r="I161" s="369"/>
      <c r="J161" s="369"/>
      <c r="K161" s="369"/>
      <c r="L161" s="264"/>
      <c r="M161" s="107"/>
      <c r="N161" s="107"/>
      <c r="O161" s="289"/>
    </row>
    <row r="162" spans="2:15" ht="13.5" customHeight="1">
      <c r="B162" s="264"/>
      <c r="C162" s="264"/>
      <c r="E162" s="73"/>
      <c r="H162" s="73"/>
      <c r="I162" s="369"/>
      <c r="J162" s="369"/>
      <c r="K162" s="369"/>
      <c r="L162" s="264"/>
      <c r="M162" s="107"/>
      <c r="N162" s="107"/>
      <c r="O162" s="289"/>
    </row>
    <row r="163" spans="2:15" ht="13.5" customHeight="1">
      <c r="B163" s="264"/>
      <c r="C163" s="264"/>
      <c r="E163" s="73"/>
      <c r="H163" s="73"/>
      <c r="I163" s="369"/>
      <c r="J163" s="369"/>
      <c r="K163" s="369"/>
      <c r="L163" s="264"/>
      <c r="M163" s="107"/>
      <c r="N163" s="107"/>
      <c r="O163" s="289"/>
    </row>
    <row r="164" spans="2:15" ht="13.5" customHeight="1">
      <c r="B164" s="264"/>
      <c r="C164" s="264"/>
      <c r="E164" s="73"/>
      <c r="H164" s="73"/>
      <c r="I164" s="369"/>
      <c r="J164" s="369"/>
      <c r="K164" s="369"/>
      <c r="L164" s="264"/>
      <c r="M164" s="107"/>
      <c r="N164" s="107"/>
      <c r="O164" s="289"/>
    </row>
    <row r="165" spans="2:15" ht="13.5" customHeight="1">
      <c r="B165" s="264"/>
      <c r="C165" s="264"/>
      <c r="E165" s="73"/>
      <c r="H165" s="73"/>
      <c r="I165" s="369"/>
      <c r="J165" s="369"/>
      <c r="K165" s="369"/>
      <c r="L165" s="264"/>
      <c r="M165" s="107"/>
      <c r="N165" s="107"/>
      <c r="O165" s="289"/>
    </row>
    <row r="166" spans="2:15" ht="13.5" customHeight="1">
      <c r="B166" s="264"/>
      <c r="C166" s="264"/>
      <c r="E166" s="73"/>
      <c r="H166" s="73"/>
      <c r="I166" s="369"/>
      <c r="J166" s="369"/>
      <c r="K166" s="369"/>
      <c r="L166" s="264"/>
      <c r="M166" s="107"/>
      <c r="N166" s="107"/>
      <c r="O166" s="289"/>
    </row>
    <row r="167" spans="2:15" ht="13.5" customHeight="1">
      <c r="B167" s="264"/>
      <c r="C167" s="264"/>
      <c r="E167" s="73"/>
      <c r="H167" s="73"/>
      <c r="I167" s="369"/>
      <c r="J167" s="369"/>
      <c r="K167" s="369"/>
      <c r="L167" s="264"/>
      <c r="M167" s="107"/>
      <c r="N167" s="107"/>
      <c r="O167" s="289"/>
    </row>
    <row r="168" spans="2:15" ht="13.5" customHeight="1">
      <c r="B168" s="264"/>
      <c r="C168" s="264"/>
      <c r="E168" s="73"/>
      <c r="H168" s="73"/>
      <c r="I168" s="369"/>
      <c r="J168" s="369"/>
      <c r="K168" s="369"/>
      <c r="L168" s="264"/>
      <c r="M168" s="107"/>
      <c r="N168" s="107"/>
      <c r="O168" s="289"/>
    </row>
    <row r="169" spans="2:15" ht="13.5" customHeight="1">
      <c r="B169" s="264"/>
      <c r="C169" s="264"/>
      <c r="E169" s="73"/>
      <c r="H169" s="73"/>
      <c r="I169" s="369"/>
      <c r="J169" s="369"/>
      <c r="K169" s="369"/>
      <c r="L169" s="264"/>
      <c r="M169" s="107"/>
      <c r="N169" s="107"/>
      <c r="O169" s="289"/>
    </row>
    <row r="170" spans="2:15" ht="13.5" customHeight="1">
      <c r="B170" s="264"/>
      <c r="C170" s="264"/>
      <c r="E170" s="73"/>
      <c r="H170" s="73"/>
      <c r="I170" s="369"/>
      <c r="J170" s="369"/>
      <c r="K170" s="369"/>
      <c r="L170" s="264"/>
      <c r="M170" s="107"/>
      <c r="N170" s="107"/>
      <c r="O170" s="289"/>
    </row>
    <row r="171" spans="2:15" ht="13.5" customHeight="1">
      <c r="B171" s="264"/>
      <c r="C171" s="264"/>
      <c r="E171" s="73"/>
      <c r="H171" s="73"/>
      <c r="I171" s="369"/>
      <c r="J171" s="369"/>
      <c r="K171" s="369"/>
      <c r="L171" s="264"/>
      <c r="M171" s="107"/>
      <c r="N171" s="107"/>
      <c r="O171" s="289"/>
    </row>
    <row r="172" spans="2:15" ht="13.5" customHeight="1">
      <c r="B172" s="264"/>
      <c r="C172" s="264"/>
      <c r="E172" s="73"/>
      <c r="H172" s="73"/>
      <c r="I172" s="369"/>
      <c r="J172" s="369"/>
      <c r="K172" s="369"/>
      <c r="L172" s="264"/>
      <c r="M172" s="107"/>
      <c r="N172" s="107"/>
      <c r="O172" s="289"/>
    </row>
    <row r="173" spans="2:15" ht="13.5" customHeight="1">
      <c r="B173" s="264"/>
      <c r="C173" s="264"/>
      <c r="E173" s="73"/>
      <c r="H173" s="73"/>
      <c r="I173" s="369"/>
      <c r="J173" s="369"/>
      <c r="K173" s="369"/>
      <c r="L173" s="264"/>
      <c r="M173" s="107"/>
      <c r="N173" s="107"/>
      <c r="O173" s="289"/>
    </row>
    <row r="174" spans="2:15" ht="13.5" customHeight="1">
      <c r="B174" s="264"/>
      <c r="C174" s="264"/>
      <c r="E174" s="73"/>
      <c r="H174" s="73"/>
      <c r="I174" s="369"/>
      <c r="J174" s="369"/>
      <c r="K174" s="369"/>
      <c r="L174" s="264"/>
      <c r="M174" s="107"/>
      <c r="N174" s="107"/>
      <c r="O174" s="289"/>
    </row>
    <row r="175" spans="2:15" ht="13.5" customHeight="1">
      <c r="B175" s="264"/>
      <c r="C175" s="264"/>
      <c r="E175" s="73"/>
      <c r="H175" s="73"/>
      <c r="I175" s="369"/>
      <c r="J175" s="369"/>
      <c r="K175" s="369"/>
      <c r="L175" s="264"/>
      <c r="M175" s="107"/>
      <c r="N175" s="107"/>
      <c r="O175" s="289"/>
    </row>
    <row r="176" spans="2:15" ht="13.5" customHeight="1">
      <c r="B176" s="264"/>
      <c r="C176" s="264"/>
      <c r="E176" s="73"/>
      <c r="H176" s="73"/>
      <c r="I176" s="369"/>
      <c r="J176" s="369"/>
      <c r="K176" s="369"/>
      <c r="L176" s="264"/>
      <c r="M176" s="107"/>
      <c r="N176" s="107"/>
      <c r="O176" s="289"/>
    </row>
    <row r="177" spans="2:15" ht="13.5" customHeight="1">
      <c r="B177" s="264"/>
      <c r="C177" s="264"/>
      <c r="E177" s="73"/>
      <c r="H177" s="73"/>
      <c r="I177" s="369"/>
      <c r="J177" s="369"/>
      <c r="K177" s="369"/>
      <c r="L177" s="264"/>
      <c r="M177" s="107"/>
      <c r="N177" s="107"/>
      <c r="O177" s="289"/>
    </row>
    <row r="178" spans="2:15" ht="13.5" customHeight="1">
      <c r="B178" s="264"/>
      <c r="C178" s="264"/>
      <c r="E178" s="73"/>
      <c r="H178" s="73"/>
      <c r="I178" s="369"/>
      <c r="J178" s="369"/>
      <c r="K178" s="369"/>
      <c r="L178" s="264"/>
      <c r="M178" s="107"/>
      <c r="N178" s="107"/>
      <c r="O178" s="289"/>
    </row>
    <row r="179" spans="2:15" ht="13.5" customHeight="1">
      <c r="B179" s="264"/>
      <c r="C179" s="264"/>
      <c r="E179" s="73"/>
      <c r="H179" s="73"/>
      <c r="I179" s="369"/>
      <c r="J179" s="369"/>
      <c r="K179" s="369"/>
      <c r="L179" s="264"/>
      <c r="M179" s="107"/>
      <c r="N179" s="107"/>
      <c r="O179" s="289"/>
    </row>
    <row r="180" spans="2:15" ht="13.5" customHeight="1">
      <c r="B180" s="264"/>
      <c r="C180" s="264"/>
      <c r="E180" s="73"/>
      <c r="H180" s="73"/>
      <c r="I180" s="369"/>
      <c r="J180" s="369"/>
      <c r="K180" s="369"/>
      <c r="L180" s="264"/>
      <c r="M180" s="107"/>
      <c r="N180" s="107"/>
      <c r="O180" s="289"/>
    </row>
    <row r="181" spans="2:15" ht="13.5" customHeight="1">
      <c r="B181" s="264"/>
      <c r="C181" s="264"/>
      <c r="E181" s="73"/>
      <c r="H181" s="73"/>
      <c r="I181" s="369"/>
      <c r="J181" s="369"/>
      <c r="K181" s="369"/>
      <c r="L181" s="264"/>
      <c r="M181" s="107"/>
      <c r="N181" s="107"/>
      <c r="O181" s="289"/>
    </row>
    <row r="182" spans="2:15" ht="13.5" customHeight="1">
      <c r="B182" s="264"/>
      <c r="C182" s="264"/>
      <c r="E182" s="73"/>
      <c r="H182" s="73"/>
      <c r="I182" s="369"/>
      <c r="J182" s="369"/>
      <c r="K182" s="369"/>
      <c r="L182" s="264"/>
      <c r="M182" s="107"/>
      <c r="N182" s="107"/>
      <c r="O182" s="289"/>
    </row>
    <row r="183" spans="2:15" ht="13.5" customHeight="1">
      <c r="B183" s="264"/>
      <c r="C183" s="264"/>
      <c r="E183" s="73"/>
      <c r="H183" s="73"/>
      <c r="I183" s="369"/>
      <c r="J183" s="369"/>
      <c r="K183" s="369"/>
      <c r="L183" s="264"/>
      <c r="M183" s="107"/>
      <c r="N183" s="107"/>
      <c r="O183" s="289"/>
    </row>
    <row r="184" spans="2:15" ht="13.5" customHeight="1">
      <c r="B184" s="264"/>
      <c r="C184" s="264"/>
      <c r="E184" s="73"/>
      <c r="H184" s="73"/>
      <c r="I184" s="369"/>
      <c r="J184" s="369"/>
      <c r="K184" s="369"/>
      <c r="L184" s="264"/>
      <c r="M184" s="107"/>
      <c r="N184" s="107"/>
      <c r="O184" s="289"/>
    </row>
    <row r="185" spans="2:15" ht="13.5" customHeight="1">
      <c r="B185" s="264"/>
      <c r="C185" s="264"/>
      <c r="E185" s="73"/>
      <c r="H185" s="73"/>
      <c r="I185" s="369"/>
      <c r="J185" s="369"/>
      <c r="K185" s="369"/>
      <c r="L185" s="264"/>
      <c r="M185" s="107"/>
      <c r="N185" s="107"/>
      <c r="O185" s="289"/>
    </row>
    <row r="186" spans="2:15" ht="13.5" customHeight="1">
      <c r="B186" s="264"/>
      <c r="C186" s="264"/>
      <c r="E186" s="73"/>
      <c r="H186" s="73"/>
      <c r="I186" s="369"/>
      <c r="J186" s="369"/>
      <c r="K186" s="369"/>
      <c r="L186" s="264"/>
      <c r="M186" s="107"/>
      <c r="N186" s="107"/>
      <c r="O186" s="289"/>
    </row>
    <row r="187" spans="2:15" ht="13.5" customHeight="1">
      <c r="B187" s="264"/>
      <c r="C187" s="264"/>
      <c r="E187" s="73"/>
      <c r="H187" s="73"/>
      <c r="I187" s="369"/>
      <c r="J187" s="369"/>
      <c r="K187" s="369"/>
      <c r="L187" s="264"/>
      <c r="M187" s="107"/>
      <c r="N187" s="107"/>
      <c r="O187" s="289"/>
    </row>
    <row r="188" spans="2:15" ht="13.5" customHeight="1">
      <c r="B188" s="264"/>
      <c r="C188" s="264"/>
      <c r="E188" s="73"/>
      <c r="H188" s="73"/>
      <c r="I188" s="369"/>
      <c r="J188" s="369"/>
      <c r="K188" s="369"/>
      <c r="L188" s="264"/>
      <c r="M188" s="107"/>
      <c r="N188" s="107"/>
      <c r="O188" s="289"/>
    </row>
    <row r="189" spans="2:15" ht="13.5" customHeight="1">
      <c r="B189" s="264"/>
      <c r="C189" s="264"/>
      <c r="E189" s="73"/>
      <c r="H189" s="73"/>
      <c r="I189" s="369"/>
      <c r="J189" s="369"/>
      <c r="K189" s="369"/>
      <c r="L189" s="264"/>
      <c r="M189" s="107"/>
      <c r="N189" s="107"/>
      <c r="O189" s="289"/>
    </row>
    <row r="190" spans="2:15" ht="13.5" customHeight="1">
      <c r="B190" s="264"/>
      <c r="C190" s="264"/>
      <c r="E190" s="73"/>
      <c r="H190" s="73"/>
      <c r="I190" s="369"/>
      <c r="J190" s="369"/>
      <c r="K190" s="369"/>
      <c r="L190" s="264"/>
      <c r="M190" s="107"/>
      <c r="N190" s="107"/>
      <c r="O190" s="289"/>
    </row>
    <row r="191" spans="2:15" ht="13.5" customHeight="1">
      <c r="B191" s="264"/>
      <c r="C191" s="264"/>
      <c r="E191" s="73"/>
      <c r="H191" s="73"/>
      <c r="I191" s="369"/>
      <c r="J191" s="369"/>
      <c r="K191" s="369"/>
      <c r="L191" s="264"/>
      <c r="M191" s="107"/>
      <c r="N191" s="107"/>
      <c r="O191" s="289"/>
    </row>
    <row r="192" spans="2:15" ht="13.5" customHeight="1">
      <c r="B192" s="264"/>
      <c r="C192" s="264"/>
      <c r="E192" s="73"/>
      <c r="H192" s="73"/>
      <c r="I192" s="369"/>
      <c r="J192" s="369"/>
      <c r="K192" s="369"/>
      <c r="L192" s="264"/>
      <c r="M192" s="107"/>
      <c r="N192" s="107"/>
      <c r="O192" s="289"/>
    </row>
    <row r="193" spans="2:15" ht="13.5" customHeight="1">
      <c r="B193" s="264"/>
      <c r="C193" s="264"/>
      <c r="E193" s="73"/>
      <c r="H193" s="73"/>
      <c r="I193" s="369"/>
      <c r="J193" s="369"/>
      <c r="K193" s="369"/>
      <c r="L193" s="264"/>
      <c r="M193" s="107"/>
      <c r="N193" s="107"/>
      <c r="O193" s="289"/>
    </row>
    <row r="194" spans="2:15" ht="13.5" customHeight="1">
      <c r="B194" s="264"/>
      <c r="C194" s="264"/>
      <c r="E194" s="73"/>
      <c r="H194" s="73"/>
      <c r="I194" s="369"/>
      <c r="J194" s="369"/>
      <c r="K194" s="369"/>
      <c r="L194" s="264"/>
      <c r="M194" s="107"/>
      <c r="N194" s="107"/>
      <c r="O194" s="289"/>
    </row>
    <row r="195" spans="2:15" ht="13.5" customHeight="1">
      <c r="B195" s="264"/>
      <c r="C195" s="264"/>
      <c r="E195" s="73"/>
      <c r="H195" s="73"/>
      <c r="I195" s="369"/>
      <c r="J195" s="369"/>
      <c r="K195" s="369"/>
      <c r="L195" s="264"/>
      <c r="M195" s="107"/>
      <c r="N195" s="107"/>
      <c r="O195" s="289"/>
    </row>
    <row r="196" spans="2:15" ht="13.5" customHeight="1">
      <c r="B196" s="264"/>
      <c r="C196" s="264"/>
      <c r="E196" s="73"/>
      <c r="H196" s="73"/>
      <c r="I196" s="369"/>
      <c r="J196" s="369"/>
      <c r="K196" s="369"/>
      <c r="L196" s="264"/>
      <c r="M196" s="107"/>
      <c r="N196" s="107"/>
      <c r="O196" s="289"/>
    </row>
    <row r="197" spans="2:15" ht="13.5" customHeight="1">
      <c r="B197" s="264"/>
      <c r="C197" s="264"/>
      <c r="E197" s="73"/>
      <c r="H197" s="73"/>
      <c r="I197" s="369"/>
      <c r="J197" s="369"/>
      <c r="K197" s="369"/>
      <c r="L197" s="264"/>
      <c r="M197" s="107"/>
      <c r="N197" s="107"/>
      <c r="O197" s="289"/>
    </row>
    <row r="198" spans="2:15" ht="13.5" customHeight="1">
      <c r="B198" s="264"/>
      <c r="C198" s="264"/>
      <c r="E198" s="73"/>
      <c r="H198" s="73"/>
      <c r="I198" s="369"/>
      <c r="J198" s="369"/>
      <c r="K198" s="369"/>
      <c r="L198" s="264"/>
      <c r="M198" s="107"/>
      <c r="N198" s="107"/>
      <c r="O198" s="289"/>
    </row>
    <row r="199" spans="2:15" ht="13.5" customHeight="1">
      <c r="B199" s="264"/>
      <c r="C199" s="264"/>
      <c r="E199" s="73"/>
      <c r="H199" s="73"/>
      <c r="I199" s="369"/>
      <c r="J199" s="369"/>
      <c r="K199" s="369"/>
      <c r="L199" s="264"/>
      <c r="M199" s="107"/>
      <c r="N199" s="107"/>
      <c r="O199" s="289"/>
    </row>
    <row r="200" spans="2:15" ht="13.5" customHeight="1">
      <c r="B200" s="264"/>
      <c r="C200" s="264"/>
      <c r="E200" s="73"/>
      <c r="H200" s="73"/>
      <c r="I200" s="369"/>
      <c r="J200" s="369"/>
      <c r="K200" s="369"/>
      <c r="L200" s="264"/>
      <c r="M200" s="107"/>
      <c r="N200" s="107"/>
      <c r="O200" s="289"/>
    </row>
    <row r="201" spans="2:15" ht="13.5" customHeight="1">
      <c r="B201" s="264"/>
      <c r="C201" s="264"/>
      <c r="E201" s="73"/>
      <c r="H201" s="73"/>
      <c r="I201" s="369"/>
      <c r="J201" s="369"/>
      <c r="K201" s="369"/>
      <c r="L201" s="264"/>
      <c r="M201" s="107"/>
      <c r="N201" s="107"/>
      <c r="O201" s="289"/>
    </row>
    <row r="202" spans="2:15" ht="13.5" customHeight="1">
      <c r="B202" s="264"/>
      <c r="C202" s="264"/>
      <c r="E202" s="73"/>
      <c r="H202" s="73"/>
      <c r="I202" s="369"/>
      <c r="J202" s="369"/>
      <c r="K202" s="369"/>
      <c r="L202" s="264"/>
      <c r="M202" s="107"/>
      <c r="N202" s="107"/>
      <c r="O202" s="289"/>
    </row>
    <row r="203" spans="2:15" ht="13.5" customHeight="1">
      <c r="B203" s="264"/>
      <c r="C203" s="264"/>
      <c r="E203" s="73"/>
      <c r="H203" s="73"/>
      <c r="I203" s="369"/>
      <c r="J203" s="369"/>
      <c r="K203" s="369"/>
      <c r="L203" s="264"/>
      <c r="M203" s="107"/>
      <c r="N203" s="107"/>
      <c r="O203" s="289"/>
    </row>
    <row r="204" spans="2:15" ht="13.5" customHeight="1">
      <c r="B204" s="264"/>
      <c r="C204" s="264"/>
      <c r="E204" s="73"/>
      <c r="H204" s="73"/>
      <c r="I204" s="369"/>
      <c r="J204" s="369"/>
      <c r="K204" s="369"/>
      <c r="L204" s="264"/>
      <c r="M204" s="107"/>
      <c r="N204" s="107"/>
      <c r="O204" s="289"/>
    </row>
    <row r="205" spans="2:15" ht="13.5" customHeight="1">
      <c r="B205" s="264"/>
      <c r="C205" s="264"/>
      <c r="E205" s="73"/>
      <c r="H205" s="73"/>
      <c r="I205" s="369"/>
      <c r="J205" s="369"/>
      <c r="K205" s="369"/>
      <c r="L205" s="264"/>
      <c r="M205" s="107"/>
      <c r="N205" s="107"/>
      <c r="O205" s="289"/>
    </row>
    <row r="206" spans="2:15" ht="13.5" customHeight="1">
      <c r="B206" s="264"/>
      <c r="C206" s="264"/>
      <c r="E206" s="73"/>
      <c r="H206" s="73"/>
      <c r="I206" s="369"/>
      <c r="J206" s="369"/>
      <c r="K206" s="369"/>
      <c r="L206" s="264"/>
      <c r="M206" s="107"/>
      <c r="N206" s="107"/>
      <c r="O206" s="289"/>
    </row>
    <row r="207" spans="2:15" ht="13.5" customHeight="1">
      <c r="B207" s="264"/>
      <c r="C207" s="264"/>
      <c r="E207" s="73"/>
      <c r="H207" s="73"/>
      <c r="I207" s="369"/>
      <c r="J207" s="369"/>
      <c r="K207" s="369"/>
      <c r="L207" s="264"/>
      <c r="M207" s="107"/>
      <c r="N207" s="107"/>
      <c r="O207" s="289"/>
    </row>
    <row r="208" spans="2:15" ht="13.5" customHeight="1">
      <c r="B208" s="264"/>
      <c r="C208" s="264"/>
      <c r="E208" s="73"/>
      <c r="H208" s="73"/>
      <c r="I208" s="369"/>
      <c r="J208" s="369"/>
      <c r="K208" s="369"/>
      <c r="L208" s="264"/>
      <c r="M208" s="107"/>
      <c r="N208" s="107"/>
      <c r="O208" s="289"/>
    </row>
    <row r="209" spans="2:15" ht="13.5" customHeight="1">
      <c r="B209" s="264"/>
      <c r="C209" s="264"/>
      <c r="E209" s="73"/>
      <c r="H209" s="73"/>
      <c r="I209" s="369"/>
      <c r="J209" s="369"/>
      <c r="K209" s="369"/>
      <c r="L209" s="264"/>
      <c r="M209" s="107"/>
      <c r="N209" s="107"/>
      <c r="O209" s="289"/>
    </row>
    <row r="210" spans="2:15" ht="13.5" customHeight="1">
      <c r="B210" s="264"/>
      <c r="C210" s="264"/>
      <c r="E210" s="73"/>
      <c r="H210" s="73"/>
      <c r="I210" s="369"/>
      <c r="J210" s="369"/>
      <c r="K210" s="369"/>
      <c r="L210" s="264"/>
      <c r="M210" s="107"/>
      <c r="N210" s="107"/>
      <c r="O210" s="289"/>
    </row>
    <row r="211" spans="2:15" ht="13.5" customHeight="1">
      <c r="B211" s="264"/>
      <c r="C211" s="264"/>
      <c r="E211" s="73"/>
      <c r="H211" s="73"/>
      <c r="I211" s="369"/>
      <c r="J211" s="369"/>
      <c r="K211" s="369"/>
      <c r="L211" s="264"/>
      <c r="M211" s="107"/>
      <c r="N211" s="107"/>
      <c r="O211" s="289"/>
    </row>
    <row r="212" spans="2:15" ht="13.5" customHeight="1">
      <c r="B212" s="264"/>
      <c r="C212" s="264"/>
      <c r="E212" s="73"/>
      <c r="H212" s="73"/>
      <c r="I212" s="369"/>
      <c r="J212" s="369"/>
      <c r="K212" s="369"/>
      <c r="L212" s="264"/>
      <c r="M212" s="107"/>
      <c r="N212" s="107"/>
      <c r="O212" s="289"/>
    </row>
    <row r="213" spans="2:15" ht="13.5" customHeight="1">
      <c r="B213" s="264"/>
      <c r="C213" s="264"/>
      <c r="E213" s="73"/>
      <c r="H213" s="73"/>
      <c r="I213" s="369"/>
      <c r="J213" s="369"/>
      <c r="K213" s="369"/>
      <c r="L213" s="264"/>
      <c r="M213" s="107"/>
      <c r="N213" s="107"/>
      <c r="O213" s="289"/>
    </row>
    <row r="214" spans="2:15" ht="13.5" customHeight="1">
      <c r="B214" s="264"/>
      <c r="C214" s="264"/>
      <c r="E214" s="73"/>
      <c r="H214" s="73"/>
      <c r="I214" s="369"/>
      <c r="J214" s="369"/>
      <c r="K214" s="369"/>
      <c r="L214" s="264"/>
      <c r="M214" s="107"/>
      <c r="N214" s="107"/>
      <c r="O214" s="289"/>
    </row>
    <row r="215" spans="2:15" ht="13.5" customHeight="1">
      <c r="B215" s="264"/>
      <c r="C215" s="264"/>
      <c r="E215" s="73"/>
      <c r="H215" s="73"/>
      <c r="I215" s="369"/>
      <c r="J215" s="369"/>
      <c r="K215" s="369"/>
      <c r="L215" s="264"/>
      <c r="M215" s="107"/>
      <c r="N215" s="107"/>
      <c r="O215" s="289"/>
    </row>
    <row r="216" spans="2:15" ht="13.5" customHeight="1">
      <c r="B216" s="264"/>
      <c r="C216" s="264"/>
      <c r="E216" s="73"/>
      <c r="H216" s="73"/>
      <c r="I216" s="369"/>
      <c r="J216" s="369"/>
      <c r="K216" s="369"/>
      <c r="L216" s="264"/>
      <c r="M216" s="107"/>
      <c r="N216" s="107"/>
      <c r="O216" s="289"/>
    </row>
    <row r="217" spans="2:15" ht="13.5" customHeight="1">
      <c r="B217" s="264"/>
      <c r="C217" s="264"/>
      <c r="E217" s="73"/>
      <c r="H217" s="73"/>
      <c r="I217" s="369"/>
      <c r="J217" s="369"/>
      <c r="K217" s="369"/>
      <c r="L217" s="264"/>
      <c r="M217" s="107"/>
      <c r="N217" s="107"/>
      <c r="O217" s="289"/>
    </row>
    <row r="218" spans="2:15" ht="13.5" customHeight="1">
      <c r="B218" s="264"/>
      <c r="C218" s="264"/>
      <c r="E218" s="73"/>
      <c r="H218" s="73"/>
      <c r="I218" s="369"/>
      <c r="J218" s="369"/>
      <c r="K218" s="369"/>
      <c r="L218" s="264"/>
      <c r="M218" s="107"/>
      <c r="N218" s="107"/>
      <c r="O218" s="289"/>
    </row>
    <row r="219" spans="2:15" ht="13.5" customHeight="1">
      <c r="B219" s="264"/>
      <c r="C219" s="264"/>
      <c r="E219" s="73"/>
      <c r="H219" s="73"/>
      <c r="I219" s="369"/>
      <c r="J219" s="369"/>
      <c r="K219" s="369"/>
      <c r="L219" s="264"/>
      <c r="M219" s="107"/>
      <c r="N219" s="107"/>
      <c r="O219" s="289"/>
    </row>
    <row r="220" spans="2:15" ht="13.5" customHeight="1">
      <c r="B220" s="264"/>
      <c r="C220" s="264"/>
      <c r="E220" s="73"/>
      <c r="H220" s="73"/>
      <c r="I220" s="369"/>
      <c r="J220" s="369"/>
      <c r="K220" s="369"/>
      <c r="L220" s="264"/>
      <c r="M220" s="107"/>
      <c r="N220" s="107"/>
      <c r="O220" s="289"/>
    </row>
    <row r="221" spans="2:15" ht="13.5" customHeight="1">
      <c r="B221" s="264"/>
      <c r="C221" s="264"/>
      <c r="E221" s="73"/>
      <c r="H221" s="73"/>
      <c r="I221" s="369"/>
      <c r="J221" s="369"/>
      <c r="K221" s="369"/>
      <c r="L221" s="264"/>
      <c r="M221" s="107"/>
      <c r="N221" s="107"/>
      <c r="O221" s="289"/>
    </row>
    <row r="222" spans="2:15" ht="13.5" customHeight="1">
      <c r="B222" s="264"/>
      <c r="C222" s="264"/>
      <c r="E222" s="73"/>
      <c r="H222" s="73"/>
      <c r="I222" s="369"/>
      <c r="J222" s="369"/>
      <c r="K222" s="369"/>
      <c r="L222" s="264"/>
      <c r="M222" s="107"/>
      <c r="N222" s="107"/>
      <c r="O222" s="289"/>
    </row>
    <row r="223" spans="2:15" ht="13.5" customHeight="1">
      <c r="B223" s="264"/>
      <c r="C223" s="264"/>
      <c r="E223" s="73"/>
      <c r="H223" s="73"/>
      <c r="I223" s="369"/>
      <c r="J223" s="369"/>
      <c r="K223" s="369"/>
      <c r="L223" s="264"/>
      <c r="M223" s="107"/>
      <c r="N223" s="107"/>
      <c r="O223" s="289"/>
    </row>
    <row r="224" spans="2:15" ht="13.5" customHeight="1">
      <c r="B224" s="264"/>
      <c r="C224" s="264"/>
      <c r="E224" s="73"/>
      <c r="H224" s="73"/>
      <c r="I224" s="369"/>
      <c r="J224" s="369"/>
      <c r="K224" s="369"/>
      <c r="L224" s="264"/>
      <c r="M224" s="107"/>
      <c r="N224" s="107"/>
      <c r="O224" s="289"/>
    </row>
    <row r="225" spans="2:15" ht="13.5" customHeight="1">
      <c r="B225" s="264"/>
      <c r="C225" s="264"/>
      <c r="E225" s="73"/>
      <c r="H225" s="73"/>
      <c r="I225" s="369"/>
      <c r="J225" s="369"/>
      <c r="K225" s="369"/>
      <c r="L225" s="264"/>
      <c r="M225" s="107"/>
      <c r="N225" s="107"/>
      <c r="O225" s="289"/>
    </row>
    <row r="226" spans="2:15" ht="13.5" customHeight="1">
      <c r="B226" s="264"/>
      <c r="C226" s="264"/>
      <c r="E226" s="73"/>
      <c r="H226" s="73"/>
      <c r="I226" s="369"/>
      <c r="J226" s="369"/>
      <c r="K226" s="369"/>
      <c r="L226" s="264"/>
      <c r="M226" s="107"/>
      <c r="N226" s="107"/>
      <c r="O226" s="289"/>
    </row>
    <row r="227" spans="2:15" ht="13.5" customHeight="1">
      <c r="B227" s="264"/>
      <c r="C227" s="264"/>
      <c r="E227" s="73"/>
      <c r="H227" s="73"/>
      <c r="I227" s="369"/>
      <c r="J227" s="369"/>
      <c r="K227" s="369"/>
      <c r="L227" s="264"/>
      <c r="M227" s="107"/>
      <c r="N227" s="107"/>
      <c r="O227" s="289"/>
    </row>
    <row r="228" spans="2:15" ht="13.5" customHeight="1">
      <c r="B228" s="264"/>
      <c r="C228" s="264"/>
      <c r="E228" s="73"/>
      <c r="H228" s="73"/>
      <c r="I228" s="369"/>
      <c r="J228" s="369"/>
      <c r="K228" s="369"/>
      <c r="L228" s="264"/>
      <c r="M228" s="107"/>
      <c r="N228" s="107"/>
      <c r="O228" s="289"/>
    </row>
    <row r="229" spans="2:15" ht="13.5" customHeight="1">
      <c r="B229" s="264"/>
      <c r="C229" s="264"/>
      <c r="E229" s="73"/>
      <c r="H229" s="73"/>
      <c r="I229" s="369"/>
      <c r="J229" s="369"/>
      <c r="K229" s="369"/>
      <c r="L229" s="264"/>
      <c r="M229" s="107"/>
      <c r="N229" s="107"/>
      <c r="O229" s="289"/>
    </row>
    <row r="230" spans="2:15" ht="13.5" customHeight="1">
      <c r="B230" s="264"/>
      <c r="C230" s="264"/>
      <c r="E230" s="73"/>
      <c r="H230" s="73"/>
      <c r="I230" s="369"/>
      <c r="J230" s="369"/>
      <c r="K230" s="369"/>
      <c r="L230" s="264"/>
      <c r="M230" s="107"/>
      <c r="N230" s="107"/>
      <c r="O230" s="289"/>
    </row>
    <row r="231" spans="2:15" ht="13.5" customHeight="1">
      <c r="B231" s="264"/>
      <c r="C231" s="264"/>
      <c r="E231" s="73"/>
      <c r="H231" s="73"/>
      <c r="I231" s="369"/>
      <c r="J231" s="369"/>
      <c r="K231" s="369"/>
      <c r="L231" s="264"/>
      <c r="M231" s="107"/>
      <c r="N231" s="107"/>
      <c r="O231" s="289"/>
    </row>
    <row r="232" spans="2:15" ht="13.5" customHeight="1">
      <c r="B232" s="264"/>
      <c r="C232" s="264"/>
      <c r="E232" s="73"/>
      <c r="H232" s="73"/>
      <c r="I232" s="369"/>
      <c r="J232" s="369"/>
      <c r="K232" s="369"/>
      <c r="L232" s="264"/>
      <c r="M232" s="107"/>
      <c r="N232" s="107"/>
      <c r="O232" s="289"/>
    </row>
    <row r="233" spans="2:15" ht="13.5" customHeight="1">
      <c r="B233" s="264"/>
      <c r="C233" s="264"/>
      <c r="E233" s="73"/>
      <c r="H233" s="73"/>
      <c r="I233" s="369"/>
      <c r="J233" s="369"/>
      <c r="K233" s="369"/>
      <c r="L233" s="264"/>
      <c r="M233" s="107"/>
      <c r="N233" s="107"/>
      <c r="O233" s="289"/>
    </row>
    <row r="234" spans="2:15" ht="13.5" customHeight="1">
      <c r="B234" s="264"/>
      <c r="C234" s="264"/>
      <c r="E234" s="73"/>
      <c r="H234" s="73"/>
      <c r="I234" s="369"/>
      <c r="J234" s="369"/>
      <c r="K234" s="369"/>
      <c r="L234" s="264"/>
      <c r="M234" s="107"/>
      <c r="N234" s="107"/>
      <c r="O234" s="289"/>
    </row>
    <row r="235" spans="2:15" ht="13.5" customHeight="1">
      <c r="B235" s="264"/>
      <c r="C235" s="264"/>
      <c r="E235" s="73"/>
      <c r="H235" s="73"/>
      <c r="I235" s="369"/>
      <c r="J235" s="369"/>
      <c r="K235" s="369"/>
      <c r="L235" s="264"/>
      <c r="M235" s="107"/>
      <c r="N235" s="107"/>
      <c r="O235" s="289"/>
    </row>
    <row r="236" spans="2:15" ht="13.5" customHeight="1">
      <c r="B236" s="264"/>
      <c r="C236" s="264"/>
      <c r="E236" s="73"/>
      <c r="H236" s="73"/>
      <c r="I236" s="369"/>
      <c r="J236" s="369"/>
      <c r="K236" s="369"/>
      <c r="L236" s="264"/>
      <c r="M236" s="107"/>
      <c r="N236" s="107"/>
      <c r="O236" s="289"/>
    </row>
    <row r="237" spans="2:15" ht="13.5" customHeight="1">
      <c r="B237" s="264"/>
      <c r="C237" s="264"/>
      <c r="E237" s="73"/>
      <c r="H237" s="73"/>
      <c r="I237" s="369"/>
      <c r="J237" s="369"/>
      <c r="K237" s="369"/>
      <c r="L237" s="264"/>
      <c r="M237" s="107"/>
      <c r="N237" s="107"/>
      <c r="O237" s="289"/>
    </row>
    <row r="238" spans="2:15" ht="13.5" customHeight="1">
      <c r="B238" s="264"/>
      <c r="C238" s="264"/>
      <c r="E238" s="73"/>
      <c r="H238" s="73"/>
      <c r="I238" s="369"/>
      <c r="J238" s="369"/>
      <c r="K238" s="369"/>
      <c r="L238" s="264"/>
      <c r="M238" s="107"/>
      <c r="N238" s="107"/>
      <c r="O238" s="289"/>
    </row>
    <row r="239" spans="2:15" ht="13.5" customHeight="1">
      <c r="B239" s="264"/>
      <c r="C239" s="264"/>
      <c r="E239" s="73"/>
      <c r="H239" s="73"/>
      <c r="I239" s="369"/>
      <c r="J239" s="369"/>
      <c r="K239" s="369"/>
      <c r="L239" s="264"/>
      <c r="M239" s="107"/>
      <c r="N239" s="107"/>
      <c r="O239" s="289"/>
    </row>
    <row r="240" spans="2:15" ht="13.5" customHeight="1">
      <c r="B240" s="264"/>
      <c r="C240" s="264"/>
      <c r="E240" s="73"/>
      <c r="H240" s="73"/>
      <c r="I240" s="369"/>
      <c r="J240" s="369"/>
      <c r="K240" s="369"/>
      <c r="L240" s="264"/>
      <c r="M240" s="107"/>
      <c r="N240" s="107"/>
      <c r="O240" s="289"/>
    </row>
    <row r="241" spans="2:15" ht="13.5" customHeight="1">
      <c r="B241" s="264"/>
      <c r="C241" s="264"/>
      <c r="E241" s="73"/>
      <c r="H241" s="73"/>
      <c r="I241" s="369"/>
      <c r="J241" s="369"/>
      <c r="K241" s="369"/>
      <c r="L241" s="264"/>
      <c r="M241" s="107"/>
      <c r="N241" s="107"/>
      <c r="O241" s="289"/>
    </row>
    <row r="242" spans="2:15" ht="13.5" customHeight="1">
      <c r="B242" s="264"/>
      <c r="C242" s="264"/>
      <c r="E242" s="73"/>
      <c r="H242" s="73"/>
      <c r="I242" s="369"/>
      <c r="J242" s="369"/>
      <c r="K242" s="369"/>
      <c r="L242" s="264"/>
      <c r="M242" s="107"/>
      <c r="N242" s="107"/>
      <c r="O242" s="289"/>
    </row>
    <row r="243" spans="2:15" ht="13.5" customHeight="1">
      <c r="B243" s="264"/>
      <c r="C243" s="264"/>
      <c r="E243" s="73"/>
      <c r="H243" s="73"/>
      <c r="I243" s="369"/>
      <c r="J243" s="369"/>
      <c r="K243" s="369"/>
      <c r="L243" s="264"/>
      <c r="M243" s="107"/>
      <c r="N243" s="107"/>
      <c r="O243" s="289"/>
    </row>
    <row r="244" spans="2:15" ht="13.5" customHeight="1">
      <c r="B244" s="264"/>
      <c r="C244" s="264"/>
      <c r="E244" s="73"/>
      <c r="H244" s="73"/>
      <c r="I244" s="369"/>
      <c r="J244" s="369"/>
      <c r="K244" s="369"/>
      <c r="L244" s="264"/>
      <c r="M244" s="107"/>
      <c r="N244" s="107"/>
      <c r="O244" s="289"/>
    </row>
    <row r="245" spans="2:15" ht="13.5" customHeight="1">
      <c r="B245" s="264"/>
      <c r="C245" s="264"/>
      <c r="E245" s="73"/>
      <c r="H245" s="73"/>
      <c r="I245" s="369"/>
      <c r="J245" s="369"/>
      <c r="K245" s="369"/>
      <c r="L245" s="264"/>
      <c r="M245" s="107"/>
      <c r="N245" s="107"/>
      <c r="O245" s="289"/>
    </row>
    <row r="246" spans="2:15" ht="13.5" customHeight="1">
      <c r="B246" s="264"/>
      <c r="C246" s="264"/>
      <c r="E246" s="73"/>
      <c r="H246" s="73"/>
      <c r="I246" s="369"/>
      <c r="J246" s="369"/>
      <c r="K246" s="369"/>
      <c r="L246" s="264"/>
      <c r="M246" s="107"/>
      <c r="N246" s="107"/>
      <c r="O246" s="289"/>
    </row>
    <row r="247" spans="2:15" ht="13.5" customHeight="1">
      <c r="B247" s="264"/>
      <c r="C247" s="264"/>
      <c r="E247" s="73"/>
      <c r="H247" s="73"/>
      <c r="I247" s="369"/>
      <c r="J247" s="369"/>
      <c r="K247" s="369"/>
      <c r="L247" s="264"/>
      <c r="M247" s="107"/>
      <c r="N247" s="107"/>
      <c r="O247" s="289"/>
    </row>
    <row r="248" spans="2:15" ht="13.5" customHeight="1">
      <c r="B248" s="264"/>
      <c r="C248" s="264"/>
      <c r="E248" s="73"/>
      <c r="H248" s="73"/>
      <c r="I248" s="369"/>
      <c r="J248" s="369"/>
      <c r="K248" s="369"/>
      <c r="L248" s="264"/>
      <c r="M248" s="107"/>
      <c r="N248" s="107"/>
      <c r="O248" s="289"/>
    </row>
    <row r="249" spans="2:15" ht="13.5" customHeight="1">
      <c r="B249" s="264"/>
      <c r="C249" s="264"/>
      <c r="E249" s="73"/>
      <c r="H249" s="73"/>
      <c r="I249" s="369"/>
      <c r="J249" s="369"/>
      <c r="K249" s="369"/>
      <c r="L249" s="264"/>
      <c r="M249" s="107"/>
      <c r="N249" s="107"/>
      <c r="O249" s="289"/>
    </row>
    <row r="250" spans="2:15" ht="13.5" customHeight="1">
      <c r="B250" s="264"/>
      <c r="C250" s="264"/>
      <c r="E250" s="73"/>
      <c r="H250" s="73"/>
      <c r="I250" s="369"/>
      <c r="J250" s="369"/>
      <c r="K250" s="369"/>
      <c r="L250" s="264"/>
      <c r="M250" s="107"/>
      <c r="N250" s="107"/>
      <c r="O250" s="289"/>
    </row>
    <row r="251" spans="2:15" ht="13.5" customHeight="1">
      <c r="B251" s="264"/>
      <c r="C251" s="264"/>
      <c r="E251" s="73"/>
      <c r="H251" s="73"/>
      <c r="I251" s="369"/>
      <c r="J251" s="369"/>
      <c r="K251" s="369"/>
      <c r="L251" s="264"/>
      <c r="M251" s="107"/>
      <c r="N251" s="107"/>
      <c r="O251" s="289"/>
    </row>
    <row r="252" spans="2:15" ht="13.5" customHeight="1">
      <c r="B252" s="264"/>
      <c r="C252" s="264"/>
      <c r="E252" s="73"/>
      <c r="H252" s="73"/>
      <c r="I252" s="369"/>
      <c r="J252" s="369"/>
      <c r="K252" s="369"/>
      <c r="L252" s="264"/>
      <c r="M252" s="107"/>
      <c r="N252" s="107"/>
      <c r="O252" s="289"/>
    </row>
    <row r="253" spans="2:15" ht="13.5" customHeight="1">
      <c r="B253" s="264"/>
      <c r="C253" s="264"/>
      <c r="E253" s="73"/>
      <c r="H253" s="73"/>
      <c r="I253" s="369"/>
      <c r="J253" s="369"/>
      <c r="K253" s="369"/>
      <c r="L253" s="264"/>
      <c r="M253" s="107"/>
      <c r="N253" s="107"/>
      <c r="O253" s="289"/>
    </row>
    <row r="254" spans="2:15" ht="13.5" customHeight="1">
      <c r="B254" s="264"/>
      <c r="C254" s="264"/>
      <c r="E254" s="73"/>
      <c r="H254" s="73"/>
      <c r="I254" s="369"/>
      <c r="J254" s="369"/>
      <c r="K254" s="369"/>
      <c r="L254" s="264"/>
      <c r="M254" s="107"/>
      <c r="N254" s="107"/>
      <c r="O254" s="289"/>
    </row>
    <row r="255" spans="2:15" ht="13.5" customHeight="1">
      <c r="B255" s="264"/>
      <c r="C255" s="264"/>
      <c r="E255" s="73"/>
      <c r="H255" s="73"/>
      <c r="I255" s="369"/>
      <c r="J255" s="369"/>
      <c r="K255" s="369"/>
      <c r="L255" s="264"/>
      <c r="M255" s="107"/>
      <c r="N255" s="107"/>
      <c r="O255" s="289"/>
    </row>
    <row r="256" spans="2:15" ht="13.5" customHeight="1">
      <c r="B256" s="264"/>
      <c r="C256" s="264"/>
      <c r="E256" s="73"/>
      <c r="H256" s="73"/>
      <c r="I256" s="369"/>
      <c r="J256" s="369"/>
      <c r="K256" s="369"/>
      <c r="L256" s="264"/>
      <c r="M256" s="107"/>
      <c r="N256" s="107"/>
      <c r="O256" s="289"/>
    </row>
    <row r="257" spans="2:15" ht="13.5" customHeight="1">
      <c r="B257" s="264"/>
      <c r="C257" s="264"/>
      <c r="E257" s="73"/>
      <c r="H257" s="73"/>
      <c r="I257" s="369"/>
      <c r="J257" s="369"/>
      <c r="K257" s="369"/>
      <c r="L257" s="264"/>
      <c r="M257" s="107"/>
      <c r="N257" s="107"/>
      <c r="O257" s="289"/>
    </row>
    <row r="258" spans="2:15" ht="13.5" customHeight="1">
      <c r="B258" s="264"/>
      <c r="C258" s="264"/>
      <c r="E258" s="73"/>
      <c r="H258" s="73"/>
      <c r="I258" s="369"/>
      <c r="J258" s="369"/>
      <c r="K258" s="369"/>
      <c r="L258" s="264"/>
      <c r="M258" s="107"/>
      <c r="N258" s="107"/>
      <c r="O258" s="289"/>
    </row>
    <row r="259" spans="2:15" ht="13.5" customHeight="1">
      <c r="B259" s="264"/>
      <c r="C259" s="264"/>
      <c r="E259" s="73"/>
      <c r="H259" s="73"/>
      <c r="I259" s="369"/>
      <c r="J259" s="369"/>
      <c r="K259" s="369"/>
      <c r="L259" s="264"/>
      <c r="M259" s="107"/>
      <c r="N259" s="107"/>
      <c r="O259" s="289"/>
    </row>
    <row r="260" spans="2:15" ht="13.5" customHeight="1">
      <c r="B260" s="264"/>
      <c r="C260" s="264"/>
      <c r="E260" s="73"/>
      <c r="H260" s="73"/>
      <c r="I260" s="369"/>
      <c r="J260" s="369"/>
      <c r="K260" s="369"/>
      <c r="L260" s="264"/>
      <c r="M260" s="107"/>
      <c r="N260" s="107"/>
      <c r="O260" s="289"/>
    </row>
    <row r="261" spans="2:15" ht="13.5" customHeight="1">
      <c r="B261" s="264"/>
      <c r="C261" s="264"/>
      <c r="E261" s="73"/>
      <c r="H261" s="73"/>
      <c r="I261" s="369"/>
      <c r="J261" s="369"/>
      <c r="K261" s="369"/>
      <c r="L261" s="264"/>
      <c r="M261" s="107"/>
      <c r="N261" s="107"/>
      <c r="O261" s="289"/>
    </row>
    <row r="262" spans="2:15" ht="13.5" customHeight="1">
      <c r="B262" s="264"/>
      <c r="C262" s="264"/>
      <c r="E262" s="73"/>
      <c r="H262" s="73"/>
      <c r="I262" s="369"/>
      <c r="J262" s="369"/>
      <c r="K262" s="369"/>
      <c r="L262" s="264"/>
      <c r="M262" s="107"/>
      <c r="N262" s="107"/>
      <c r="O262" s="289"/>
    </row>
    <row r="263" spans="2:15" ht="13.5" customHeight="1">
      <c r="B263" s="264"/>
      <c r="C263" s="264"/>
      <c r="E263" s="73"/>
      <c r="H263" s="73"/>
      <c r="I263" s="369"/>
      <c r="J263" s="369"/>
      <c r="K263" s="369"/>
      <c r="L263" s="264"/>
      <c r="M263" s="107"/>
      <c r="N263" s="107"/>
      <c r="O263" s="289"/>
    </row>
    <row r="264" spans="2:15" ht="13.5" customHeight="1">
      <c r="B264" s="264"/>
      <c r="C264" s="264"/>
      <c r="E264" s="73"/>
      <c r="H264" s="73"/>
      <c r="I264" s="369"/>
      <c r="J264" s="369"/>
      <c r="K264" s="369"/>
      <c r="L264" s="264"/>
      <c r="M264" s="107"/>
      <c r="N264" s="107"/>
      <c r="O264" s="289"/>
    </row>
    <row r="265" spans="2:15" ht="13.5" customHeight="1">
      <c r="B265" s="264"/>
      <c r="C265" s="264"/>
      <c r="E265" s="73"/>
      <c r="H265" s="73"/>
      <c r="I265" s="369"/>
      <c r="J265" s="369"/>
      <c r="K265" s="369"/>
      <c r="L265" s="264"/>
      <c r="M265" s="107"/>
      <c r="N265" s="107"/>
      <c r="O265" s="289"/>
    </row>
    <row r="266" spans="2:15" ht="13.5" customHeight="1">
      <c r="B266" s="264"/>
      <c r="C266" s="264"/>
      <c r="E266" s="73"/>
      <c r="H266" s="73"/>
      <c r="I266" s="369"/>
      <c r="J266" s="369"/>
      <c r="K266" s="369"/>
      <c r="L266" s="264"/>
      <c r="M266" s="107"/>
      <c r="N266" s="107"/>
      <c r="O266" s="289"/>
    </row>
    <row r="267" spans="2:15" ht="13.5" customHeight="1">
      <c r="B267" s="264"/>
      <c r="C267" s="264"/>
      <c r="E267" s="73"/>
      <c r="H267" s="73"/>
      <c r="I267" s="369"/>
      <c r="J267" s="369"/>
      <c r="K267" s="369"/>
      <c r="L267" s="264"/>
      <c r="M267" s="107"/>
      <c r="N267" s="107"/>
      <c r="O267" s="289"/>
    </row>
    <row r="268" spans="2:15" ht="13.5" customHeight="1">
      <c r="B268" s="264"/>
      <c r="C268" s="264"/>
      <c r="E268" s="73"/>
      <c r="H268" s="73"/>
      <c r="I268" s="369"/>
      <c r="J268" s="369"/>
      <c r="K268" s="369"/>
      <c r="L268" s="264"/>
      <c r="M268" s="107"/>
      <c r="N268" s="107"/>
      <c r="O268" s="289"/>
    </row>
    <row r="269" spans="2:15" ht="13.5" customHeight="1">
      <c r="B269" s="264"/>
      <c r="C269" s="264"/>
      <c r="E269" s="73"/>
      <c r="H269" s="73"/>
      <c r="I269" s="369"/>
      <c r="J269" s="369"/>
      <c r="K269" s="369"/>
      <c r="L269" s="264"/>
      <c r="M269" s="107"/>
      <c r="N269" s="107"/>
      <c r="O269" s="289"/>
    </row>
    <row r="270" spans="2:15" ht="13.5" customHeight="1">
      <c r="B270" s="264"/>
      <c r="C270" s="264"/>
      <c r="E270" s="73"/>
      <c r="H270" s="73"/>
      <c r="I270" s="369"/>
      <c r="J270" s="369"/>
      <c r="K270" s="369"/>
      <c r="L270" s="264"/>
      <c r="M270" s="107"/>
      <c r="N270" s="107"/>
      <c r="O270" s="289"/>
    </row>
    <row r="271" spans="2:15" ht="13.5" customHeight="1">
      <c r="B271" s="264"/>
      <c r="C271" s="264"/>
      <c r="E271" s="73"/>
      <c r="H271" s="73"/>
      <c r="I271" s="369"/>
      <c r="J271" s="369"/>
      <c r="K271" s="369"/>
      <c r="L271" s="264"/>
      <c r="M271" s="107"/>
      <c r="N271" s="107"/>
      <c r="O271" s="289"/>
    </row>
    <row r="272" spans="2:15" ht="13.5" customHeight="1">
      <c r="B272" s="264"/>
      <c r="C272" s="264"/>
      <c r="E272" s="73"/>
      <c r="H272" s="73"/>
      <c r="I272" s="369"/>
      <c r="J272" s="369"/>
      <c r="K272" s="369"/>
      <c r="L272" s="264"/>
      <c r="M272" s="107"/>
      <c r="N272" s="107"/>
      <c r="O272" s="289"/>
    </row>
    <row r="273" spans="2:15" ht="13.5" customHeight="1">
      <c r="B273" s="264"/>
      <c r="C273" s="264"/>
      <c r="E273" s="73"/>
      <c r="H273" s="73"/>
      <c r="I273" s="369"/>
      <c r="J273" s="369"/>
      <c r="K273" s="369"/>
      <c r="L273" s="264"/>
      <c r="M273" s="107"/>
      <c r="N273" s="107"/>
      <c r="O273" s="289"/>
    </row>
    <row r="274" spans="2:15" ht="13.5" customHeight="1">
      <c r="B274" s="264"/>
      <c r="C274" s="264"/>
      <c r="E274" s="73"/>
      <c r="H274" s="73"/>
      <c r="I274" s="369"/>
      <c r="J274" s="369"/>
      <c r="K274" s="369"/>
      <c r="L274" s="264"/>
      <c r="M274" s="107"/>
      <c r="N274" s="107"/>
      <c r="O274" s="289"/>
    </row>
    <row r="275" spans="2:15" ht="13.5" customHeight="1">
      <c r="B275" s="264"/>
      <c r="C275" s="264"/>
      <c r="E275" s="73"/>
      <c r="H275" s="73"/>
      <c r="I275" s="369"/>
      <c r="J275" s="369"/>
      <c r="K275" s="369"/>
      <c r="L275" s="264"/>
      <c r="M275" s="107"/>
      <c r="N275" s="107"/>
      <c r="O275" s="289"/>
    </row>
    <row r="276" spans="2:15" ht="13.5" customHeight="1">
      <c r="B276" s="264"/>
      <c r="C276" s="264"/>
      <c r="E276" s="73"/>
      <c r="H276" s="73"/>
      <c r="I276" s="369"/>
      <c r="J276" s="369"/>
      <c r="K276" s="369"/>
      <c r="L276" s="264"/>
      <c r="M276" s="107"/>
      <c r="N276" s="107"/>
      <c r="O276" s="289"/>
    </row>
    <row r="277" spans="2:15" ht="13.5" customHeight="1">
      <c r="B277" s="264"/>
      <c r="C277" s="264"/>
      <c r="E277" s="73"/>
      <c r="H277" s="73"/>
      <c r="I277" s="369"/>
      <c r="J277" s="369"/>
      <c r="K277" s="369"/>
      <c r="L277" s="264"/>
      <c r="M277" s="107"/>
      <c r="N277" s="107"/>
      <c r="O277" s="289"/>
    </row>
    <row r="278" spans="2:15" ht="13.5" customHeight="1">
      <c r="B278" s="264"/>
      <c r="C278" s="264"/>
      <c r="E278" s="73"/>
      <c r="H278" s="73"/>
      <c r="I278" s="369"/>
      <c r="J278" s="369"/>
      <c r="K278" s="369"/>
      <c r="L278" s="264"/>
      <c r="M278" s="107"/>
      <c r="N278" s="107"/>
      <c r="O278" s="289"/>
    </row>
    <row r="279" spans="2:15" ht="13.5" customHeight="1">
      <c r="B279" s="264"/>
      <c r="C279" s="264"/>
      <c r="E279" s="73"/>
      <c r="H279" s="73"/>
      <c r="I279" s="369"/>
      <c r="J279" s="369"/>
      <c r="K279" s="369"/>
      <c r="L279" s="264"/>
      <c r="M279" s="107"/>
      <c r="N279" s="107"/>
      <c r="O279" s="289"/>
    </row>
    <row r="280" spans="2:15" ht="13.5" customHeight="1">
      <c r="B280" s="264"/>
      <c r="C280" s="264"/>
      <c r="E280" s="73"/>
      <c r="H280" s="73"/>
      <c r="I280" s="369"/>
      <c r="J280" s="369"/>
      <c r="K280" s="369"/>
      <c r="L280" s="264"/>
      <c r="M280" s="107"/>
      <c r="N280" s="107"/>
      <c r="O280" s="289"/>
    </row>
    <row r="281" spans="2:15" ht="13.5" customHeight="1">
      <c r="B281" s="264"/>
      <c r="C281" s="264"/>
      <c r="E281" s="73"/>
      <c r="H281" s="73"/>
      <c r="I281" s="369"/>
      <c r="J281" s="369"/>
      <c r="K281" s="369"/>
      <c r="L281" s="264"/>
      <c r="M281" s="107"/>
      <c r="N281" s="107"/>
      <c r="O281" s="289"/>
    </row>
    <row r="282" spans="2:15" ht="13.5" customHeight="1">
      <c r="B282" s="264"/>
      <c r="C282" s="264"/>
      <c r="E282" s="73"/>
      <c r="H282" s="73"/>
      <c r="I282" s="369"/>
      <c r="J282" s="369"/>
      <c r="K282" s="369"/>
      <c r="L282" s="264"/>
      <c r="M282" s="107"/>
      <c r="N282" s="107"/>
      <c r="O282" s="289"/>
    </row>
    <row r="283" spans="2:15" ht="13.5" customHeight="1">
      <c r="B283" s="264"/>
      <c r="C283" s="264"/>
      <c r="E283" s="73"/>
      <c r="H283" s="73"/>
      <c r="I283" s="369"/>
      <c r="J283" s="369"/>
      <c r="K283" s="369"/>
      <c r="L283" s="264"/>
      <c r="M283" s="107"/>
      <c r="N283" s="107"/>
      <c r="O283" s="289"/>
    </row>
    <row r="284" spans="2:15" ht="13.5" customHeight="1">
      <c r="B284" s="264"/>
      <c r="C284" s="264"/>
      <c r="E284" s="73"/>
      <c r="H284" s="73"/>
      <c r="I284" s="369"/>
      <c r="J284" s="369"/>
      <c r="K284" s="369"/>
      <c r="L284" s="264"/>
      <c r="M284" s="107"/>
      <c r="N284" s="107"/>
      <c r="O284" s="289"/>
    </row>
    <row r="285" spans="2:15" ht="13.5" customHeight="1">
      <c r="B285" s="264"/>
      <c r="C285" s="264"/>
      <c r="E285" s="73"/>
      <c r="H285" s="73"/>
      <c r="I285" s="369"/>
      <c r="J285" s="369"/>
      <c r="K285" s="369"/>
      <c r="L285" s="264"/>
      <c r="M285" s="107"/>
      <c r="N285" s="107"/>
      <c r="O285" s="289"/>
    </row>
    <row r="286" spans="2:15" ht="13.5" customHeight="1">
      <c r="B286" s="264"/>
      <c r="C286" s="264"/>
      <c r="E286" s="73"/>
      <c r="H286" s="73"/>
      <c r="I286" s="369"/>
      <c r="J286" s="369"/>
      <c r="K286" s="369"/>
      <c r="L286" s="264"/>
      <c r="M286" s="107"/>
      <c r="N286" s="107"/>
      <c r="O286" s="289"/>
    </row>
    <row r="287" spans="2:15" ht="13.5" customHeight="1">
      <c r="B287" s="264"/>
      <c r="C287" s="264"/>
      <c r="E287" s="73"/>
      <c r="H287" s="73"/>
      <c r="I287" s="369"/>
      <c r="J287" s="369"/>
      <c r="K287" s="369"/>
      <c r="L287" s="264"/>
      <c r="M287" s="107"/>
      <c r="N287" s="107"/>
      <c r="O287" s="289"/>
    </row>
    <row r="288" spans="2:15" ht="13.5" customHeight="1">
      <c r="B288" s="264"/>
      <c r="C288" s="264"/>
      <c r="E288" s="73"/>
      <c r="H288" s="73"/>
      <c r="I288" s="369"/>
      <c r="J288" s="369"/>
      <c r="K288" s="369"/>
      <c r="L288" s="264"/>
      <c r="M288" s="107"/>
      <c r="N288" s="107"/>
      <c r="O288" s="289"/>
    </row>
    <row r="289" spans="2:15" ht="13.5" customHeight="1">
      <c r="B289" s="264"/>
      <c r="C289" s="264"/>
      <c r="E289" s="73"/>
      <c r="H289" s="73"/>
      <c r="I289" s="369"/>
      <c r="J289" s="369"/>
      <c r="K289" s="369"/>
      <c r="L289" s="264"/>
      <c r="M289" s="107"/>
      <c r="N289" s="107"/>
      <c r="O289" s="289"/>
    </row>
    <row r="290" spans="2:15" ht="13.5" customHeight="1">
      <c r="B290" s="264"/>
      <c r="C290" s="264"/>
      <c r="E290" s="73"/>
      <c r="H290" s="73"/>
      <c r="I290" s="369"/>
      <c r="J290" s="369"/>
      <c r="K290" s="369"/>
      <c r="L290" s="264"/>
      <c r="M290" s="107"/>
      <c r="N290" s="107"/>
      <c r="O290" s="289"/>
    </row>
    <row r="291" spans="2:15" ht="13.5" customHeight="1">
      <c r="B291" s="264"/>
      <c r="C291" s="264"/>
      <c r="E291" s="73"/>
      <c r="H291" s="73"/>
      <c r="I291" s="369"/>
      <c r="J291" s="369"/>
      <c r="K291" s="369"/>
      <c r="L291" s="264"/>
      <c r="M291" s="107"/>
      <c r="N291" s="107"/>
      <c r="O291" s="289"/>
    </row>
    <row r="292" spans="2:15" ht="13.5" customHeight="1">
      <c r="B292" s="264"/>
      <c r="C292" s="264"/>
      <c r="E292" s="73"/>
      <c r="H292" s="73"/>
      <c r="I292" s="369"/>
      <c r="J292" s="369"/>
      <c r="K292" s="369"/>
      <c r="L292" s="264"/>
      <c r="M292" s="107"/>
      <c r="N292" s="107"/>
      <c r="O292" s="289"/>
    </row>
    <row r="293" spans="2:15" ht="13.5" customHeight="1">
      <c r="B293" s="264"/>
      <c r="C293" s="264"/>
      <c r="E293" s="73"/>
      <c r="H293" s="73"/>
      <c r="I293" s="369"/>
      <c r="J293" s="369"/>
      <c r="K293" s="369"/>
      <c r="L293" s="264"/>
      <c r="M293" s="107"/>
      <c r="N293" s="107"/>
      <c r="O293" s="289"/>
    </row>
    <row r="294" spans="2:15" ht="13.5" customHeight="1">
      <c r="B294" s="264"/>
      <c r="C294" s="264"/>
      <c r="E294" s="73"/>
      <c r="H294" s="73"/>
      <c r="I294" s="369"/>
      <c r="J294" s="369"/>
      <c r="K294" s="369"/>
      <c r="L294" s="264"/>
      <c r="M294" s="107"/>
      <c r="N294" s="107"/>
      <c r="O294" s="289"/>
    </row>
    <row r="295" spans="2:15" ht="13.5" customHeight="1">
      <c r="B295" s="264"/>
      <c r="C295" s="264"/>
      <c r="E295" s="73"/>
      <c r="H295" s="73"/>
      <c r="I295" s="369"/>
      <c r="J295" s="369"/>
      <c r="K295" s="369"/>
      <c r="L295" s="264"/>
      <c r="M295" s="107"/>
      <c r="N295" s="107"/>
      <c r="O295" s="289"/>
    </row>
    <row r="296" spans="2:15" ht="13.5" customHeight="1">
      <c r="B296" s="264"/>
      <c r="C296" s="264"/>
      <c r="E296" s="73"/>
      <c r="H296" s="73"/>
      <c r="I296" s="369"/>
      <c r="J296" s="369"/>
      <c r="K296" s="369"/>
      <c r="L296" s="264"/>
      <c r="M296" s="107"/>
      <c r="N296" s="107"/>
      <c r="O296" s="289"/>
    </row>
    <row r="297" spans="2:15" ht="13.5" customHeight="1">
      <c r="B297" s="264"/>
      <c r="C297" s="264"/>
      <c r="E297" s="73"/>
      <c r="H297" s="73"/>
      <c r="I297" s="369"/>
      <c r="J297" s="369"/>
      <c r="K297" s="369"/>
      <c r="L297" s="264"/>
      <c r="M297" s="107"/>
      <c r="N297" s="107"/>
      <c r="O297" s="289"/>
    </row>
    <row r="298" spans="2:15" ht="13.5" customHeight="1">
      <c r="B298" s="264"/>
      <c r="C298" s="264"/>
      <c r="E298" s="73"/>
      <c r="H298" s="73"/>
      <c r="I298" s="369"/>
      <c r="J298" s="369"/>
      <c r="K298" s="369"/>
      <c r="L298" s="264"/>
      <c r="M298" s="107"/>
      <c r="N298" s="107"/>
      <c r="O298" s="289"/>
    </row>
    <row r="299" spans="2:15" ht="13.5" customHeight="1">
      <c r="B299" s="264"/>
      <c r="C299" s="264"/>
      <c r="E299" s="73"/>
      <c r="H299" s="73"/>
      <c r="I299" s="369"/>
      <c r="J299" s="369"/>
      <c r="K299" s="369"/>
      <c r="L299" s="264"/>
      <c r="M299" s="107"/>
      <c r="N299" s="107"/>
      <c r="O299" s="289"/>
    </row>
    <row r="300" spans="2:15" ht="13.5" customHeight="1">
      <c r="B300" s="264"/>
      <c r="C300" s="264"/>
      <c r="E300" s="73"/>
      <c r="H300" s="73"/>
      <c r="I300" s="369"/>
      <c r="J300" s="369"/>
      <c r="K300" s="369"/>
      <c r="L300" s="264"/>
      <c r="M300" s="107"/>
      <c r="N300" s="107"/>
      <c r="O300" s="289"/>
    </row>
    <row r="301" spans="2:15" ht="13.5" customHeight="1">
      <c r="B301" s="264"/>
      <c r="C301" s="264"/>
      <c r="E301" s="73"/>
      <c r="H301" s="73"/>
      <c r="I301" s="369"/>
      <c r="J301" s="369"/>
      <c r="K301" s="369"/>
      <c r="L301" s="264"/>
      <c r="M301" s="107"/>
      <c r="N301" s="107"/>
      <c r="O301" s="289"/>
    </row>
    <row r="302" spans="2:15" ht="13.5" customHeight="1">
      <c r="B302" s="264"/>
      <c r="C302" s="264"/>
      <c r="E302" s="73"/>
      <c r="H302" s="73"/>
      <c r="I302" s="369"/>
      <c r="J302" s="369"/>
      <c r="K302" s="369"/>
      <c r="L302" s="264"/>
      <c r="M302" s="107"/>
      <c r="N302" s="107"/>
      <c r="O302" s="289"/>
    </row>
    <row r="303" spans="2:15" ht="13.5" customHeight="1">
      <c r="B303" s="264"/>
      <c r="C303" s="264"/>
      <c r="E303" s="73"/>
      <c r="H303" s="73"/>
      <c r="I303" s="369"/>
      <c r="J303" s="369"/>
      <c r="K303" s="369"/>
      <c r="L303" s="264"/>
      <c r="M303" s="107"/>
      <c r="N303" s="107"/>
      <c r="O303" s="289"/>
    </row>
    <row r="304" spans="2:15" ht="13.5" customHeight="1">
      <c r="B304" s="264"/>
      <c r="C304" s="264"/>
      <c r="E304" s="73"/>
      <c r="H304" s="73"/>
      <c r="I304" s="369"/>
      <c r="J304" s="369"/>
      <c r="K304" s="369"/>
      <c r="L304" s="264"/>
      <c r="M304" s="107"/>
      <c r="N304" s="107"/>
      <c r="O304" s="289"/>
    </row>
    <row r="305" spans="2:15" ht="13.5" customHeight="1">
      <c r="B305" s="264"/>
      <c r="C305" s="264"/>
      <c r="E305" s="73"/>
      <c r="H305" s="73"/>
      <c r="I305" s="369"/>
      <c r="J305" s="369"/>
      <c r="K305" s="369"/>
      <c r="L305" s="264"/>
      <c r="M305" s="107"/>
      <c r="N305" s="107"/>
      <c r="O305" s="289"/>
    </row>
    <row r="306" spans="2:15" ht="13.5" customHeight="1">
      <c r="B306" s="264"/>
      <c r="C306" s="264"/>
      <c r="E306" s="73"/>
      <c r="H306" s="73"/>
      <c r="I306" s="369"/>
      <c r="J306" s="369"/>
      <c r="K306" s="369"/>
      <c r="L306" s="264"/>
      <c r="M306" s="107"/>
      <c r="N306" s="107"/>
      <c r="O306" s="289"/>
    </row>
    <row r="307" spans="2:15" ht="13.5" customHeight="1">
      <c r="B307" s="264"/>
      <c r="C307" s="264"/>
      <c r="E307" s="73"/>
      <c r="H307" s="73"/>
      <c r="I307" s="369"/>
      <c r="J307" s="369"/>
      <c r="K307" s="369"/>
      <c r="L307" s="264"/>
      <c r="M307" s="107"/>
      <c r="N307" s="107"/>
      <c r="O307" s="289"/>
    </row>
    <row r="308" spans="2:15" ht="13.5" customHeight="1">
      <c r="B308" s="264"/>
      <c r="C308" s="264"/>
      <c r="E308" s="73"/>
      <c r="H308" s="73"/>
      <c r="I308" s="369"/>
      <c r="J308" s="369"/>
      <c r="K308" s="369"/>
      <c r="L308" s="264"/>
      <c r="M308" s="107"/>
      <c r="N308" s="107"/>
      <c r="O308" s="289"/>
    </row>
    <row r="309" spans="2:15" ht="13.5" customHeight="1">
      <c r="B309" s="264"/>
      <c r="C309" s="264"/>
      <c r="E309" s="73"/>
      <c r="H309" s="73"/>
      <c r="I309" s="369"/>
      <c r="J309" s="369"/>
      <c r="K309" s="369"/>
      <c r="L309" s="264"/>
      <c r="M309" s="107"/>
      <c r="N309" s="107"/>
      <c r="O309" s="289"/>
    </row>
    <row r="310" spans="2:15" ht="13.5" customHeight="1">
      <c r="B310" s="264"/>
      <c r="C310" s="264"/>
      <c r="E310" s="73"/>
      <c r="H310" s="73"/>
      <c r="I310" s="369"/>
      <c r="J310" s="369"/>
      <c r="K310" s="369"/>
      <c r="L310" s="264"/>
      <c r="M310" s="107"/>
      <c r="N310" s="107"/>
      <c r="O310" s="289"/>
    </row>
    <row r="311" spans="2:15" ht="13.5" customHeight="1">
      <c r="B311" s="264"/>
      <c r="C311" s="264"/>
      <c r="E311" s="73"/>
      <c r="H311" s="73"/>
      <c r="I311" s="369"/>
      <c r="J311" s="369"/>
      <c r="K311" s="369"/>
      <c r="L311" s="264"/>
      <c r="M311" s="107"/>
      <c r="N311" s="107"/>
      <c r="O311" s="289"/>
    </row>
    <row r="312" spans="2:15" ht="13.5" customHeight="1">
      <c r="B312" s="264"/>
      <c r="C312" s="264"/>
      <c r="E312" s="73"/>
      <c r="H312" s="73"/>
      <c r="I312" s="369"/>
      <c r="J312" s="369"/>
      <c r="K312" s="369"/>
      <c r="L312" s="264"/>
      <c r="M312" s="107"/>
      <c r="N312" s="107"/>
      <c r="O312" s="289"/>
    </row>
    <row r="313" spans="2:15" ht="13.5" customHeight="1">
      <c r="B313" s="264"/>
      <c r="C313" s="264"/>
      <c r="E313" s="73"/>
      <c r="H313" s="73"/>
      <c r="I313" s="369"/>
      <c r="J313" s="369"/>
      <c r="K313" s="369"/>
      <c r="L313" s="264"/>
      <c r="M313" s="107"/>
      <c r="N313" s="107"/>
      <c r="O313" s="289"/>
    </row>
    <row r="314" spans="2:15" ht="13.5" customHeight="1">
      <c r="B314" s="264"/>
      <c r="C314" s="264"/>
      <c r="E314" s="73"/>
      <c r="H314" s="73"/>
      <c r="I314" s="369"/>
      <c r="J314" s="369"/>
      <c r="K314" s="369"/>
      <c r="L314" s="264"/>
      <c r="M314" s="107"/>
      <c r="N314" s="107"/>
      <c r="O314" s="289"/>
    </row>
    <row r="315" spans="2:15" ht="13.5" customHeight="1">
      <c r="B315" s="264"/>
      <c r="C315" s="264"/>
      <c r="E315" s="73"/>
      <c r="H315" s="73"/>
      <c r="I315" s="369"/>
      <c r="J315" s="369"/>
      <c r="K315" s="369"/>
      <c r="L315" s="264"/>
      <c r="M315" s="107"/>
      <c r="N315" s="107"/>
      <c r="O315" s="289"/>
    </row>
    <row r="316" spans="2:15" ht="13.5" customHeight="1">
      <c r="B316" s="264"/>
      <c r="C316" s="264"/>
      <c r="E316" s="73"/>
      <c r="H316" s="73"/>
      <c r="I316" s="369"/>
      <c r="J316" s="369"/>
      <c r="K316" s="369"/>
      <c r="L316" s="264"/>
      <c r="M316" s="107"/>
      <c r="N316" s="107"/>
      <c r="O316" s="289"/>
    </row>
    <row r="317" spans="2:15" ht="13.5" customHeight="1">
      <c r="B317" s="264"/>
      <c r="C317" s="264"/>
      <c r="E317" s="73"/>
      <c r="H317" s="73"/>
      <c r="I317" s="369"/>
      <c r="J317" s="369"/>
      <c r="K317" s="369"/>
      <c r="L317" s="264"/>
      <c r="M317" s="107"/>
      <c r="N317" s="107"/>
      <c r="O317" s="289"/>
    </row>
    <row r="318" spans="2:15" ht="13.5" customHeight="1">
      <c r="B318" s="264"/>
      <c r="C318" s="264"/>
      <c r="E318" s="73"/>
      <c r="H318" s="73"/>
      <c r="I318" s="369"/>
      <c r="J318" s="369"/>
      <c r="K318" s="369"/>
      <c r="L318" s="264"/>
      <c r="M318" s="107"/>
      <c r="N318" s="107"/>
      <c r="O318" s="289"/>
    </row>
    <row r="319" spans="2:15" ht="13.5" customHeight="1">
      <c r="B319" s="264"/>
      <c r="C319" s="264"/>
      <c r="E319" s="73"/>
      <c r="H319" s="73"/>
      <c r="I319" s="369"/>
      <c r="J319" s="369"/>
      <c r="K319" s="369"/>
      <c r="L319" s="264"/>
      <c r="M319" s="107"/>
      <c r="N319" s="107"/>
      <c r="O319" s="289"/>
    </row>
    <row r="320" spans="2:15" ht="13.5" customHeight="1">
      <c r="B320" s="264"/>
      <c r="C320" s="264"/>
      <c r="E320" s="73"/>
      <c r="H320" s="73"/>
      <c r="I320" s="369"/>
      <c r="J320" s="369"/>
      <c r="K320" s="369"/>
      <c r="L320" s="264"/>
      <c r="M320" s="107"/>
      <c r="N320" s="107"/>
      <c r="O320" s="289"/>
    </row>
    <row r="321" spans="2:15" ht="13.5" customHeight="1">
      <c r="B321" s="264"/>
      <c r="C321" s="264"/>
      <c r="E321" s="73"/>
      <c r="H321" s="73"/>
      <c r="I321" s="369"/>
      <c r="J321" s="369"/>
      <c r="K321" s="369"/>
      <c r="L321" s="264"/>
      <c r="M321" s="107"/>
      <c r="N321" s="107"/>
      <c r="O321" s="289"/>
    </row>
    <row r="322" spans="2:15" ht="13.5" customHeight="1">
      <c r="B322" s="264"/>
      <c r="C322" s="264"/>
      <c r="E322" s="73"/>
      <c r="H322" s="73"/>
      <c r="I322" s="369"/>
      <c r="J322" s="369"/>
      <c r="K322" s="369"/>
      <c r="L322" s="264"/>
      <c r="M322" s="107"/>
      <c r="N322" s="107"/>
      <c r="O322" s="289"/>
    </row>
    <row r="323" spans="2:15" ht="13.5" customHeight="1">
      <c r="B323" s="264"/>
      <c r="C323" s="264"/>
      <c r="E323" s="73"/>
      <c r="H323" s="73"/>
      <c r="I323" s="369"/>
      <c r="J323" s="369"/>
      <c r="K323" s="369"/>
      <c r="L323" s="264"/>
      <c r="M323" s="107"/>
      <c r="N323" s="107"/>
      <c r="O323" s="289"/>
    </row>
    <row r="324" spans="2:15" ht="13.5" customHeight="1">
      <c r="B324" s="264"/>
      <c r="C324" s="264"/>
      <c r="E324" s="73"/>
      <c r="H324" s="73"/>
      <c r="I324" s="369"/>
      <c r="J324" s="369"/>
      <c r="K324" s="369"/>
      <c r="L324" s="264"/>
      <c r="M324" s="107"/>
      <c r="N324" s="107"/>
      <c r="O324" s="289"/>
    </row>
    <row r="325" spans="2:15" ht="13.5" customHeight="1">
      <c r="B325" s="264"/>
      <c r="C325" s="264"/>
      <c r="E325" s="73"/>
      <c r="H325" s="73"/>
      <c r="I325" s="369"/>
      <c r="J325" s="369"/>
      <c r="K325" s="369"/>
      <c r="L325" s="264"/>
      <c r="M325" s="107"/>
      <c r="N325" s="107"/>
      <c r="O325" s="289"/>
    </row>
    <row r="326" spans="2:15" ht="13.5" customHeight="1">
      <c r="B326" s="264"/>
      <c r="C326" s="264"/>
      <c r="E326" s="73"/>
      <c r="H326" s="73"/>
      <c r="I326" s="369"/>
      <c r="J326" s="369"/>
      <c r="K326" s="369"/>
      <c r="L326" s="264"/>
      <c r="M326" s="107"/>
      <c r="N326" s="107"/>
      <c r="O326" s="289"/>
    </row>
    <row r="327" spans="2:15" ht="13.5" customHeight="1">
      <c r="B327" s="264"/>
      <c r="C327" s="264"/>
      <c r="E327" s="73"/>
      <c r="H327" s="73"/>
      <c r="I327" s="369"/>
      <c r="J327" s="369"/>
      <c r="K327" s="369"/>
      <c r="L327" s="264"/>
      <c r="M327" s="107"/>
      <c r="N327" s="107"/>
      <c r="O327" s="289"/>
    </row>
    <row r="328" spans="2:15" ht="13.5" customHeight="1">
      <c r="B328" s="264"/>
      <c r="C328" s="264"/>
      <c r="E328" s="73"/>
      <c r="H328" s="73"/>
      <c r="I328" s="369"/>
      <c r="J328" s="369"/>
      <c r="K328" s="369"/>
      <c r="L328" s="264"/>
      <c r="M328" s="107"/>
      <c r="N328" s="107"/>
      <c r="O328" s="289"/>
    </row>
    <row r="329" spans="2:15" ht="13.5" customHeight="1">
      <c r="B329" s="264"/>
      <c r="C329" s="264"/>
      <c r="E329" s="73"/>
      <c r="H329" s="73"/>
      <c r="I329" s="369"/>
      <c r="J329" s="369"/>
      <c r="K329" s="369"/>
      <c r="L329" s="264"/>
      <c r="M329" s="107"/>
      <c r="N329" s="107"/>
      <c r="O329" s="289"/>
    </row>
    <row r="330" spans="2:15" ht="13.5" customHeight="1">
      <c r="B330" s="264"/>
      <c r="C330" s="264"/>
      <c r="E330" s="73"/>
      <c r="H330" s="73"/>
      <c r="I330" s="369"/>
      <c r="J330" s="369"/>
      <c r="K330" s="369"/>
      <c r="L330" s="264"/>
      <c r="M330" s="107"/>
      <c r="N330" s="107"/>
      <c r="O330" s="289"/>
    </row>
    <row r="331" spans="2:15" ht="13.5" customHeight="1">
      <c r="B331" s="264"/>
      <c r="C331" s="264"/>
      <c r="E331" s="73"/>
      <c r="H331" s="73"/>
      <c r="I331" s="369"/>
      <c r="J331" s="369"/>
      <c r="K331" s="369"/>
      <c r="L331" s="264"/>
      <c r="M331" s="107"/>
      <c r="N331" s="107"/>
      <c r="O331" s="289"/>
    </row>
    <row r="332" spans="2:15" ht="13.5" customHeight="1">
      <c r="B332" s="264"/>
      <c r="C332" s="264"/>
      <c r="E332" s="73"/>
      <c r="H332" s="73"/>
      <c r="I332" s="369"/>
      <c r="J332" s="369"/>
      <c r="K332" s="369"/>
      <c r="L332" s="264"/>
      <c r="M332" s="107"/>
      <c r="N332" s="107"/>
      <c r="O332" s="289"/>
    </row>
    <row r="333" spans="2:15" ht="13.5" customHeight="1">
      <c r="B333" s="264"/>
      <c r="C333" s="264"/>
      <c r="E333" s="73"/>
      <c r="H333" s="73"/>
      <c r="I333" s="369"/>
      <c r="J333" s="369"/>
      <c r="K333" s="369"/>
      <c r="L333" s="264"/>
      <c r="M333" s="107"/>
      <c r="N333" s="107"/>
      <c r="O333" s="289"/>
    </row>
    <row r="334" spans="2:15" ht="13.5" customHeight="1">
      <c r="B334" s="264"/>
      <c r="C334" s="264"/>
      <c r="E334" s="73"/>
      <c r="H334" s="73"/>
      <c r="I334" s="369"/>
      <c r="J334" s="369"/>
      <c r="K334" s="369"/>
      <c r="L334" s="264"/>
      <c r="M334" s="107"/>
      <c r="N334" s="107"/>
      <c r="O334" s="289"/>
    </row>
    <row r="335" spans="2:15" ht="13.5" customHeight="1">
      <c r="B335" s="264"/>
      <c r="C335" s="264"/>
      <c r="E335" s="73"/>
      <c r="H335" s="73"/>
      <c r="I335" s="369"/>
      <c r="J335" s="369"/>
      <c r="K335" s="369"/>
      <c r="L335" s="264"/>
      <c r="M335" s="107"/>
      <c r="N335" s="107"/>
      <c r="O335" s="289"/>
    </row>
    <row r="336" spans="2:15" ht="13.5" customHeight="1">
      <c r="B336" s="264"/>
      <c r="C336" s="264"/>
      <c r="E336" s="73"/>
      <c r="H336" s="73"/>
      <c r="I336" s="369"/>
      <c r="J336" s="369"/>
      <c r="K336" s="369"/>
      <c r="L336" s="264"/>
      <c r="M336" s="107"/>
      <c r="N336" s="107"/>
      <c r="O336" s="289"/>
    </row>
    <row r="337" spans="2:15" ht="13.5" customHeight="1">
      <c r="B337" s="264"/>
      <c r="C337" s="264"/>
      <c r="E337" s="73"/>
      <c r="H337" s="73"/>
      <c r="I337" s="369"/>
      <c r="J337" s="369"/>
      <c r="K337" s="369"/>
      <c r="L337" s="264"/>
      <c r="M337" s="107"/>
      <c r="N337" s="107"/>
      <c r="O337" s="289"/>
    </row>
    <row r="338" spans="2:15" ht="13.5" customHeight="1">
      <c r="B338" s="264"/>
      <c r="C338" s="264"/>
      <c r="E338" s="73"/>
      <c r="H338" s="73"/>
      <c r="I338" s="369"/>
      <c r="J338" s="369"/>
      <c r="K338" s="369"/>
      <c r="L338" s="264"/>
      <c r="M338" s="107"/>
      <c r="N338" s="107"/>
      <c r="O338" s="289"/>
    </row>
    <row r="339" spans="2:15" ht="13.5" customHeight="1">
      <c r="B339" s="264"/>
      <c r="C339" s="264"/>
      <c r="E339" s="73"/>
      <c r="H339" s="73"/>
      <c r="I339" s="369"/>
      <c r="J339" s="369"/>
      <c r="K339" s="369"/>
      <c r="L339" s="264"/>
      <c r="M339" s="107"/>
      <c r="N339" s="107"/>
      <c r="O339" s="289"/>
    </row>
    <row r="340" spans="2:15" ht="13.5" customHeight="1">
      <c r="B340" s="264"/>
      <c r="C340" s="264"/>
      <c r="E340" s="73"/>
      <c r="H340" s="73"/>
      <c r="I340" s="369"/>
      <c r="J340" s="369"/>
      <c r="K340" s="369"/>
      <c r="L340" s="264"/>
      <c r="M340" s="107"/>
      <c r="N340" s="107"/>
      <c r="O340" s="289"/>
    </row>
    <row r="341" spans="2:15" ht="13.5" customHeight="1">
      <c r="B341" s="264"/>
      <c r="C341" s="264"/>
      <c r="E341" s="73"/>
      <c r="H341" s="73"/>
      <c r="I341" s="369"/>
      <c r="J341" s="369"/>
      <c r="K341" s="369"/>
      <c r="L341" s="264"/>
      <c r="M341" s="107"/>
      <c r="N341" s="107"/>
      <c r="O341" s="289"/>
    </row>
    <row r="342" spans="2:15" ht="13.5" customHeight="1">
      <c r="B342" s="264"/>
      <c r="C342" s="264"/>
      <c r="E342" s="73"/>
      <c r="H342" s="73"/>
      <c r="I342" s="369"/>
      <c r="J342" s="369"/>
      <c r="K342" s="369"/>
      <c r="L342" s="264"/>
      <c r="M342" s="107"/>
      <c r="N342" s="107"/>
      <c r="O342" s="289"/>
    </row>
    <row r="343" spans="2:15" ht="13.5" customHeight="1">
      <c r="B343" s="264"/>
      <c r="C343" s="264"/>
      <c r="E343" s="73"/>
      <c r="H343" s="73"/>
      <c r="I343" s="369"/>
      <c r="J343" s="369"/>
      <c r="K343" s="369"/>
      <c r="L343" s="264"/>
      <c r="M343" s="107"/>
      <c r="N343" s="107"/>
      <c r="O343" s="289"/>
    </row>
    <row r="344" spans="2:15" ht="13.5" customHeight="1">
      <c r="B344" s="264"/>
      <c r="C344" s="264"/>
      <c r="E344" s="73"/>
      <c r="H344" s="73"/>
      <c r="I344" s="369"/>
      <c r="J344" s="369"/>
      <c r="K344" s="369"/>
      <c r="L344" s="264"/>
      <c r="M344" s="107"/>
      <c r="N344" s="107"/>
      <c r="O344" s="289"/>
    </row>
    <row r="345" spans="2:15" ht="13.5" customHeight="1">
      <c r="B345" s="264"/>
      <c r="C345" s="264"/>
      <c r="E345" s="73"/>
      <c r="H345" s="73"/>
      <c r="I345" s="369"/>
      <c r="J345" s="369"/>
      <c r="K345" s="369"/>
      <c r="L345" s="264"/>
      <c r="M345" s="107"/>
      <c r="N345" s="107"/>
      <c r="O345" s="289"/>
    </row>
    <row r="346" spans="2:15" ht="13.5" customHeight="1">
      <c r="B346" s="264"/>
      <c r="C346" s="264"/>
      <c r="E346" s="73"/>
      <c r="H346" s="73"/>
      <c r="I346" s="369"/>
      <c r="J346" s="369"/>
      <c r="K346" s="369"/>
      <c r="L346" s="264"/>
      <c r="M346" s="107"/>
      <c r="N346" s="107"/>
      <c r="O346" s="289"/>
    </row>
    <row r="347" spans="2:15" ht="13.5" customHeight="1">
      <c r="B347" s="264"/>
      <c r="C347" s="264"/>
      <c r="E347" s="73"/>
      <c r="H347" s="73"/>
      <c r="I347" s="369"/>
      <c r="J347" s="369"/>
      <c r="K347" s="369"/>
      <c r="L347" s="264"/>
      <c r="M347" s="107"/>
      <c r="N347" s="107"/>
      <c r="O347" s="289"/>
    </row>
    <row r="348" spans="2:15" ht="13.5" customHeight="1">
      <c r="B348" s="264"/>
      <c r="C348" s="264"/>
      <c r="E348" s="73"/>
      <c r="H348" s="73"/>
      <c r="I348" s="369"/>
      <c r="J348" s="369"/>
      <c r="K348" s="369"/>
      <c r="L348" s="264"/>
      <c r="M348" s="107"/>
      <c r="N348" s="107"/>
      <c r="O348" s="289"/>
    </row>
    <row r="349" spans="2:15" ht="13.5" customHeight="1">
      <c r="B349" s="264"/>
      <c r="C349" s="264"/>
      <c r="E349" s="73"/>
      <c r="H349" s="73"/>
      <c r="I349" s="369"/>
      <c r="J349" s="369"/>
      <c r="K349" s="369"/>
      <c r="L349" s="264"/>
      <c r="M349" s="107"/>
      <c r="N349" s="107"/>
      <c r="O349" s="289"/>
    </row>
    <row r="350" spans="2:15" ht="13.5" customHeight="1">
      <c r="B350" s="264"/>
      <c r="C350" s="264"/>
      <c r="E350" s="73"/>
      <c r="H350" s="73"/>
      <c r="I350" s="369"/>
      <c r="J350" s="369"/>
      <c r="K350" s="369"/>
      <c r="L350" s="264"/>
      <c r="M350" s="107"/>
      <c r="N350" s="107"/>
      <c r="O350" s="289"/>
    </row>
    <row r="351" spans="2:15" ht="13.5" customHeight="1">
      <c r="B351" s="264"/>
      <c r="C351" s="264"/>
      <c r="E351" s="73"/>
      <c r="H351" s="73"/>
      <c r="I351" s="369"/>
      <c r="J351" s="369"/>
      <c r="K351" s="369"/>
      <c r="L351" s="264"/>
      <c r="M351" s="107"/>
      <c r="N351" s="107"/>
      <c r="O351" s="289"/>
    </row>
    <row r="352" spans="2:15" ht="13.5" customHeight="1">
      <c r="B352" s="264"/>
      <c r="C352" s="264"/>
      <c r="E352" s="73"/>
      <c r="H352" s="73"/>
      <c r="I352" s="369"/>
      <c r="J352" s="369"/>
      <c r="K352" s="369"/>
      <c r="L352" s="264"/>
      <c r="M352" s="107"/>
      <c r="N352" s="107"/>
      <c r="O352" s="289"/>
    </row>
    <row r="353" spans="2:15" ht="13.5" customHeight="1">
      <c r="B353" s="264"/>
      <c r="C353" s="264"/>
      <c r="E353" s="73"/>
      <c r="H353" s="73"/>
      <c r="I353" s="369"/>
      <c r="J353" s="369"/>
      <c r="K353" s="369"/>
      <c r="L353" s="264"/>
      <c r="M353" s="107"/>
      <c r="N353" s="107"/>
      <c r="O353" s="289"/>
    </row>
    <row r="354" spans="2:15" ht="13.5" customHeight="1">
      <c r="B354" s="264"/>
      <c r="C354" s="264"/>
      <c r="E354" s="73"/>
      <c r="H354" s="73"/>
      <c r="I354" s="369"/>
      <c r="J354" s="369"/>
      <c r="K354" s="369"/>
      <c r="L354" s="264"/>
      <c r="M354" s="107"/>
      <c r="N354" s="107"/>
      <c r="O354" s="289"/>
    </row>
    <row r="355" spans="2:15" ht="13.5" customHeight="1">
      <c r="B355" s="264"/>
      <c r="C355" s="264"/>
      <c r="E355" s="73"/>
      <c r="H355" s="73"/>
      <c r="I355" s="369"/>
      <c r="J355" s="369"/>
      <c r="K355" s="369"/>
      <c r="L355" s="264"/>
      <c r="M355" s="107"/>
      <c r="N355" s="107"/>
      <c r="O355" s="289"/>
    </row>
    <row r="356" spans="2:15" ht="13.5" customHeight="1">
      <c r="B356" s="264"/>
      <c r="C356" s="264"/>
      <c r="E356" s="73"/>
      <c r="H356" s="73"/>
      <c r="I356" s="369"/>
      <c r="J356" s="369"/>
      <c r="K356" s="369"/>
      <c r="L356" s="264"/>
      <c r="M356" s="107"/>
      <c r="N356" s="107"/>
      <c r="O356" s="289"/>
    </row>
    <row r="357" spans="2:15" ht="13.5" customHeight="1">
      <c r="B357" s="264"/>
      <c r="C357" s="264"/>
      <c r="E357" s="73"/>
      <c r="H357" s="73"/>
      <c r="I357" s="369"/>
      <c r="J357" s="369"/>
      <c r="K357" s="369"/>
      <c r="L357" s="264"/>
      <c r="M357" s="107"/>
      <c r="N357" s="107"/>
      <c r="O357" s="289"/>
    </row>
    <row r="358" spans="2:15" ht="13.5" customHeight="1">
      <c r="B358" s="264"/>
      <c r="C358" s="264"/>
      <c r="E358" s="73"/>
      <c r="H358" s="73"/>
      <c r="I358" s="369"/>
      <c r="J358" s="369"/>
      <c r="K358" s="369"/>
      <c r="L358" s="264"/>
      <c r="M358" s="107"/>
      <c r="N358" s="107"/>
      <c r="O358" s="289"/>
    </row>
    <row r="359" spans="2:15" ht="13.5" customHeight="1">
      <c r="B359" s="264"/>
      <c r="C359" s="264"/>
      <c r="E359" s="73"/>
      <c r="H359" s="73"/>
      <c r="I359" s="369"/>
      <c r="J359" s="369"/>
      <c r="K359" s="369"/>
      <c r="L359" s="264"/>
      <c r="M359" s="107"/>
      <c r="N359" s="107"/>
      <c r="O359" s="289"/>
    </row>
    <row r="360" spans="2:15" ht="13.5" customHeight="1">
      <c r="B360" s="264"/>
      <c r="C360" s="264"/>
      <c r="E360" s="73"/>
      <c r="H360" s="73"/>
      <c r="I360" s="369"/>
      <c r="J360" s="369"/>
      <c r="K360" s="369"/>
      <c r="L360" s="264"/>
      <c r="M360" s="107"/>
      <c r="N360" s="107"/>
      <c r="O360" s="289"/>
    </row>
    <row r="361" spans="2:15" ht="13.5" customHeight="1">
      <c r="B361" s="264"/>
      <c r="C361" s="264"/>
      <c r="E361" s="73"/>
      <c r="H361" s="73"/>
      <c r="I361" s="369"/>
      <c r="J361" s="369"/>
      <c r="K361" s="369"/>
      <c r="L361" s="264"/>
      <c r="M361" s="107"/>
      <c r="N361" s="107"/>
      <c r="O361" s="289"/>
    </row>
    <row r="362" spans="2:15" ht="13.5" customHeight="1">
      <c r="B362" s="264"/>
      <c r="C362" s="264"/>
      <c r="E362" s="73"/>
      <c r="H362" s="73"/>
      <c r="I362" s="369"/>
      <c r="J362" s="369"/>
      <c r="K362" s="369"/>
      <c r="L362" s="264"/>
      <c r="M362" s="107"/>
      <c r="N362" s="107"/>
      <c r="O362" s="289"/>
    </row>
    <row r="363" spans="2:15" ht="13.5" customHeight="1">
      <c r="B363" s="264"/>
      <c r="C363" s="264"/>
      <c r="E363" s="73"/>
      <c r="H363" s="73"/>
      <c r="I363" s="369"/>
      <c r="J363" s="369"/>
      <c r="K363" s="369"/>
      <c r="L363" s="264"/>
      <c r="M363" s="107"/>
      <c r="N363" s="107"/>
      <c r="O363" s="289"/>
    </row>
    <row r="364" spans="2:15" ht="13.5" customHeight="1">
      <c r="B364" s="264"/>
      <c r="C364" s="264"/>
      <c r="E364" s="73"/>
      <c r="H364" s="73"/>
      <c r="I364" s="369"/>
      <c r="J364" s="369"/>
      <c r="K364" s="369"/>
      <c r="L364" s="264"/>
      <c r="M364" s="107"/>
      <c r="N364" s="107"/>
      <c r="O364" s="289"/>
    </row>
    <row r="365" spans="2:15" ht="13.5" customHeight="1">
      <c r="B365" s="264"/>
      <c r="C365" s="264"/>
      <c r="E365" s="73"/>
      <c r="H365" s="73"/>
      <c r="I365" s="369"/>
      <c r="J365" s="369"/>
      <c r="K365" s="369"/>
      <c r="L365" s="264"/>
      <c r="M365" s="107"/>
      <c r="N365" s="107"/>
      <c r="O365" s="289"/>
    </row>
    <row r="366" spans="2:15" ht="13.5" customHeight="1">
      <c r="B366" s="264"/>
      <c r="C366" s="264"/>
      <c r="E366" s="73"/>
      <c r="H366" s="73"/>
      <c r="I366" s="369"/>
      <c r="J366" s="369"/>
      <c r="K366" s="369"/>
      <c r="L366" s="264"/>
      <c r="M366" s="107"/>
      <c r="N366" s="107"/>
      <c r="O366" s="289"/>
    </row>
    <row r="367" spans="2:15" ht="13.5" customHeight="1">
      <c r="B367" s="264"/>
      <c r="C367" s="264"/>
      <c r="E367" s="73"/>
      <c r="H367" s="73"/>
      <c r="I367" s="369"/>
      <c r="J367" s="369"/>
      <c r="K367" s="369"/>
      <c r="L367" s="264"/>
      <c r="M367" s="107"/>
      <c r="N367" s="107"/>
      <c r="O367" s="289"/>
    </row>
    <row r="368" spans="2:15" ht="13.5" customHeight="1">
      <c r="B368" s="264"/>
      <c r="C368" s="264"/>
      <c r="E368" s="73"/>
      <c r="H368" s="73"/>
      <c r="I368" s="369"/>
      <c r="J368" s="369"/>
      <c r="K368" s="369"/>
      <c r="L368" s="264"/>
      <c r="M368" s="107"/>
      <c r="N368" s="107"/>
      <c r="O368" s="289"/>
    </row>
    <row r="369" spans="2:15" ht="13.5" customHeight="1">
      <c r="B369" s="264"/>
      <c r="C369" s="264"/>
      <c r="E369" s="73"/>
      <c r="H369" s="73"/>
      <c r="I369" s="369"/>
      <c r="J369" s="369"/>
      <c r="K369" s="369"/>
      <c r="L369" s="264"/>
      <c r="M369" s="107"/>
      <c r="N369" s="107"/>
      <c r="O369" s="289"/>
    </row>
    <row r="370" spans="2:15" ht="13.5" customHeight="1">
      <c r="B370" s="264"/>
      <c r="C370" s="264"/>
      <c r="E370" s="73"/>
      <c r="H370" s="73"/>
      <c r="I370" s="369"/>
      <c r="J370" s="369"/>
      <c r="K370" s="369"/>
      <c r="L370" s="264"/>
      <c r="M370" s="107"/>
      <c r="N370" s="107"/>
      <c r="O370" s="289"/>
    </row>
    <row r="371" spans="2:15" ht="13.5" customHeight="1">
      <c r="B371" s="264"/>
      <c r="C371" s="264"/>
      <c r="E371" s="73"/>
      <c r="H371" s="73"/>
      <c r="I371" s="369"/>
      <c r="J371" s="369"/>
      <c r="K371" s="369"/>
      <c r="L371" s="264"/>
      <c r="M371" s="107"/>
      <c r="N371" s="107"/>
      <c r="O371" s="289"/>
    </row>
    <row r="372" spans="2:15" ht="13.5" customHeight="1">
      <c r="B372" s="264"/>
      <c r="C372" s="264"/>
      <c r="E372" s="73"/>
      <c r="H372" s="73"/>
      <c r="I372" s="369"/>
      <c r="J372" s="369"/>
      <c r="K372" s="369"/>
      <c r="L372" s="264"/>
      <c r="M372" s="107"/>
      <c r="N372" s="107"/>
      <c r="O372" s="289"/>
    </row>
    <row r="373" spans="2:15" ht="13.5" customHeight="1">
      <c r="B373" s="264"/>
      <c r="C373" s="264"/>
      <c r="E373" s="73"/>
      <c r="H373" s="73"/>
      <c r="I373" s="369"/>
      <c r="J373" s="369"/>
      <c r="K373" s="369"/>
      <c r="L373" s="264"/>
      <c r="M373" s="107"/>
      <c r="N373" s="107"/>
      <c r="O373" s="289"/>
    </row>
    <row r="374" spans="2:15" ht="13.5" customHeight="1">
      <c r="B374" s="264"/>
      <c r="C374" s="264"/>
      <c r="E374" s="73"/>
      <c r="H374" s="73"/>
      <c r="I374" s="369"/>
      <c r="J374" s="369"/>
      <c r="K374" s="369"/>
      <c r="L374" s="264"/>
      <c r="M374" s="107"/>
      <c r="N374" s="107"/>
      <c r="O374" s="289"/>
    </row>
    <row r="375" spans="2:15" ht="13.5" customHeight="1">
      <c r="B375" s="264"/>
      <c r="C375" s="264"/>
      <c r="E375" s="73"/>
      <c r="H375" s="73"/>
      <c r="I375" s="369"/>
      <c r="J375" s="369"/>
      <c r="K375" s="369"/>
      <c r="L375" s="264"/>
      <c r="M375" s="107"/>
      <c r="N375" s="107"/>
      <c r="O375" s="289"/>
    </row>
    <row r="376" spans="2:15" ht="13.5" customHeight="1">
      <c r="B376" s="264"/>
      <c r="C376" s="264"/>
      <c r="E376" s="73"/>
      <c r="H376" s="73"/>
      <c r="I376" s="369"/>
      <c r="J376" s="369"/>
      <c r="K376" s="369"/>
      <c r="L376" s="264"/>
      <c r="M376" s="107"/>
      <c r="N376" s="107"/>
      <c r="O376" s="289"/>
    </row>
    <row r="377" spans="2:15" ht="13.5" customHeight="1">
      <c r="B377" s="264"/>
      <c r="C377" s="264"/>
      <c r="E377" s="73"/>
      <c r="H377" s="73"/>
      <c r="I377" s="369"/>
      <c r="J377" s="369"/>
      <c r="K377" s="369"/>
      <c r="L377" s="264"/>
      <c r="M377" s="107"/>
      <c r="N377" s="107"/>
      <c r="O377" s="289"/>
    </row>
    <row r="378" spans="2:15" ht="13.5" customHeight="1">
      <c r="B378" s="264"/>
      <c r="C378" s="264"/>
      <c r="E378" s="73"/>
      <c r="H378" s="73"/>
      <c r="I378" s="369"/>
      <c r="J378" s="369"/>
      <c r="K378" s="369"/>
      <c r="L378" s="264"/>
      <c r="M378" s="107"/>
      <c r="N378" s="107"/>
      <c r="O378" s="289"/>
    </row>
    <row r="379" spans="2:15" ht="13.5" customHeight="1">
      <c r="B379" s="264"/>
      <c r="C379" s="264"/>
      <c r="E379" s="73"/>
      <c r="H379" s="73"/>
      <c r="I379" s="369"/>
      <c r="J379" s="369"/>
      <c r="K379" s="369"/>
      <c r="L379" s="264"/>
      <c r="M379" s="107"/>
      <c r="N379" s="107"/>
      <c r="O379" s="289"/>
    </row>
    <row r="380" spans="2:15" ht="13.5" customHeight="1">
      <c r="B380" s="264"/>
      <c r="C380" s="264"/>
      <c r="E380" s="73"/>
      <c r="H380" s="73"/>
      <c r="I380" s="369"/>
      <c r="J380" s="369"/>
      <c r="K380" s="369"/>
      <c r="L380" s="264"/>
      <c r="M380" s="107"/>
      <c r="N380" s="107"/>
      <c r="O380" s="289"/>
    </row>
    <row r="381" spans="2:15" ht="13.5" customHeight="1">
      <c r="B381" s="264"/>
      <c r="C381" s="264"/>
      <c r="E381" s="73"/>
      <c r="H381" s="73"/>
      <c r="I381" s="369"/>
      <c r="J381" s="369"/>
      <c r="K381" s="369"/>
      <c r="L381" s="264"/>
      <c r="M381" s="107"/>
      <c r="N381" s="107"/>
      <c r="O381" s="289"/>
    </row>
    <row r="382" spans="2:15" ht="13.5" customHeight="1">
      <c r="B382" s="264"/>
      <c r="C382" s="264"/>
      <c r="E382" s="73"/>
      <c r="H382" s="73"/>
      <c r="I382" s="369"/>
      <c r="J382" s="369"/>
      <c r="K382" s="369"/>
      <c r="L382" s="264"/>
      <c r="M382" s="107"/>
      <c r="N382" s="107"/>
      <c r="O382" s="289"/>
    </row>
    <row r="383" spans="2:15" ht="13.5" customHeight="1">
      <c r="B383" s="264"/>
      <c r="C383" s="264"/>
      <c r="E383" s="73"/>
      <c r="H383" s="73"/>
      <c r="I383" s="369"/>
      <c r="J383" s="369"/>
      <c r="K383" s="369"/>
      <c r="L383" s="264"/>
      <c r="M383" s="107"/>
      <c r="N383" s="107"/>
      <c r="O383" s="289"/>
    </row>
    <row r="384" spans="2:15" ht="13.5" customHeight="1">
      <c r="B384" s="264"/>
      <c r="C384" s="264"/>
      <c r="E384" s="73"/>
      <c r="H384" s="73"/>
      <c r="I384" s="369"/>
      <c r="J384" s="369"/>
      <c r="K384" s="369"/>
      <c r="L384" s="264"/>
      <c r="M384" s="107"/>
      <c r="N384" s="107"/>
      <c r="O384" s="289"/>
    </row>
    <row r="385" spans="2:15" ht="13.5" customHeight="1">
      <c r="B385" s="264"/>
      <c r="C385" s="264"/>
      <c r="E385" s="73"/>
      <c r="H385" s="73"/>
      <c r="I385" s="369"/>
      <c r="J385" s="369"/>
      <c r="K385" s="369"/>
      <c r="L385" s="264"/>
      <c r="M385" s="107"/>
      <c r="N385" s="107"/>
      <c r="O385" s="289"/>
    </row>
    <row r="386" spans="2:15" ht="13.5" customHeight="1">
      <c r="B386" s="264"/>
      <c r="C386" s="264"/>
      <c r="E386" s="73"/>
      <c r="H386" s="73"/>
      <c r="I386" s="369"/>
      <c r="J386" s="369"/>
      <c r="K386" s="369"/>
      <c r="L386" s="264"/>
      <c r="M386" s="107"/>
      <c r="N386" s="107"/>
      <c r="O386" s="289"/>
    </row>
    <row r="387" spans="2:15" ht="13.5" customHeight="1">
      <c r="B387" s="264"/>
      <c r="C387" s="264"/>
      <c r="E387" s="73"/>
      <c r="H387" s="73"/>
      <c r="I387" s="369"/>
      <c r="J387" s="369"/>
      <c r="K387" s="369"/>
      <c r="L387" s="264"/>
      <c r="M387" s="107"/>
      <c r="N387" s="107"/>
      <c r="O387" s="289"/>
    </row>
    <row r="388" spans="2:15" ht="13.5" customHeight="1">
      <c r="B388" s="264"/>
      <c r="C388" s="264"/>
      <c r="E388" s="73"/>
      <c r="H388" s="73"/>
      <c r="I388" s="369"/>
      <c r="J388" s="369"/>
      <c r="K388" s="369"/>
      <c r="L388" s="264"/>
      <c r="M388" s="107"/>
      <c r="N388" s="107"/>
      <c r="O388" s="289"/>
    </row>
    <row r="389" spans="2:15" ht="13.5" customHeight="1">
      <c r="B389" s="264"/>
      <c r="C389" s="264"/>
      <c r="E389" s="73"/>
      <c r="H389" s="73"/>
      <c r="I389" s="369"/>
      <c r="J389" s="369"/>
      <c r="K389" s="369"/>
      <c r="L389" s="264"/>
      <c r="M389" s="107"/>
      <c r="N389" s="107"/>
      <c r="O389" s="289"/>
    </row>
    <row r="390" spans="2:15" ht="13.5" customHeight="1">
      <c r="B390" s="264"/>
      <c r="C390" s="264"/>
      <c r="E390" s="73"/>
      <c r="H390" s="73"/>
      <c r="I390" s="369"/>
      <c r="J390" s="369"/>
      <c r="K390" s="369"/>
      <c r="L390" s="264"/>
      <c r="M390" s="107"/>
      <c r="N390" s="107"/>
      <c r="O390" s="289"/>
    </row>
    <row r="391" spans="2:15" ht="13.5" customHeight="1">
      <c r="B391" s="264"/>
      <c r="C391" s="264"/>
      <c r="E391" s="73"/>
      <c r="H391" s="73"/>
      <c r="I391" s="369"/>
      <c r="J391" s="369"/>
      <c r="K391" s="369"/>
      <c r="L391" s="264"/>
      <c r="M391" s="107"/>
      <c r="N391" s="107"/>
      <c r="O391" s="289"/>
    </row>
    <row r="392" spans="2:15" ht="13.5" customHeight="1">
      <c r="B392" s="264"/>
      <c r="C392" s="264"/>
      <c r="E392" s="73"/>
      <c r="H392" s="73"/>
      <c r="I392" s="369"/>
      <c r="J392" s="369"/>
      <c r="K392" s="369"/>
      <c r="L392" s="264"/>
      <c r="M392" s="107"/>
      <c r="N392" s="107"/>
      <c r="O392" s="289"/>
    </row>
    <row r="393" spans="2:15" ht="13.5" customHeight="1">
      <c r="B393" s="264"/>
      <c r="C393" s="264"/>
      <c r="E393" s="73"/>
      <c r="H393" s="73"/>
      <c r="I393" s="369"/>
      <c r="J393" s="369"/>
      <c r="K393" s="369"/>
      <c r="L393" s="264"/>
      <c r="M393" s="107"/>
      <c r="N393" s="107"/>
      <c r="O393" s="289"/>
    </row>
    <row r="394" spans="2:15" ht="13.5" customHeight="1">
      <c r="B394" s="264"/>
      <c r="C394" s="264"/>
      <c r="E394" s="73"/>
      <c r="H394" s="73"/>
      <c r="I394" s="369"/>
      <c r="J394" s="369"/>
      <c r="K394" s="369"/>
      <c r="L394" s="264"/>
      <c r="M394" s="107"/>
      <c r="N394" s="107"/>
      <c r="O394" s="289"/>
    </row>
    <row r="395" spans="2:15" ht="13.5" customHeight="1">
      <c r="B395" s="264"/>
      <c r="C395" s="264"/>
      <c r="E395" s="73"/>
      <c r="H395" s="73"/>
      <c r="I395" s="369"/>
      <c r="J395" s="369"/>
      <c r="K395" s="369"/>
      <c r="L395" s="264"/>
      <c r="M395" s="107"/>
      <c r="N395" s="107"/>
      <c r="O395" s="289"/>
    </row>
    <row r="396" spans="2:15" ht="13.5" customHeight="1">
      <c r="B396" s="264"/>
      <c r="C396" s="264"/>
      <c r="E396" s="73"/>
      <c r="H396" s="73"/>
      <c r="I396" s="369"/>
      <c r="J396" s="369"/>
      <c r="K396" s="369"/>
      <c r="L396" s="264"/>
      <c r="M396" s="107"/>
      <c r="N396" s="107"/>
      <c r="O396" s="289"/>
    </row>
    <row r="397" spans="2:15" ht="13.5" customHeight="1">
      <c r="B397" s="264"/>
      <c r="C397" s="264"/>
      <c r="E397" s="73"/>
      <c r="H397" s="73"/>
      <c r="I397" s="369"/>
      <c r="J397" s="369"/>
      <c r="K397" s="369"/>
      <c r="L397" s="264"/>
      <c r="M397" s="107"/>
      <c r="N397" s="107"/>
      <c r="O397" s="289"/>
    </row>
    <row r="398" spans="2:15" ht="13.5" customHeight="1">
      <c r="B398" s="264"/>
      <c r="C398" s="264"/>
      <c r="E398" s="73"/>
      <c r="H398" s="73"/>
      <c r="I398" s="369"/>
      <c r="J398" s="369"/>
      <c r="K398" s="369"/>
      <c r="L398" s="264"/>
      <c r="M398" s="107"/>
      <c r="N398" s="107"/>
      <c r="O398" s="289"/>
    </row>
    <row r="399" spans="2:15" ht="13.5" customHeight="1">
      <c r="B399" s="264"/>
      <c r="C399" s="264"/>
      <c r="E399" s="73"/>
      <c r="H399" s="73"/>
      <c r="I399" s="369"/>
      <c r="J399" s="369"/>
      <c r="K399" s="369"/>
      <c r="L399" s="264"/>
      <c r="M399" s="107"/>
      <c r="N399" s="107"/>
      <c r="O399" s="289"/>
    </row>
    <row r="400" spans="2:15" ht="13.5" customHeight="1">
      <c r="B400" s="264"/>
      <c r="C400" s="264"/>
      <c r="E400" s="73"/>
      <c r="H400" s="73"/>
      <c r="I400" s="369"/>
      <c r="J400" s="369"/>
      <c r="K400" s="369"/>
      <c r="L400" s="264"/>
      <c r="M400" s="107"/>
      <c r="N400" s="107"/>
      <c r="O400" s="289"/>
    </row>
    <row r="401" spans="2:15" ht="13.5" customHeight="1">
      <c r="B401" s="264"/>
      <c r="C401" s="264"/>
      <c r="E401" s="73"/>
      <c r="H401" s="73"/>
      <c r="I401" s="369"/>
      <c r="J401" s="369"/>
      <c r="K401" s="369"/>
      <c r="L401" s="264"/>
      <c r="M401" s="107"/>
      <c r="N401" s="107"/>
      <c r="O401" s="289"/>
    </row>
    <row r="402" spans="2:15" ht="13.5" customHeight="1">
      <c r="B402" s="264"/>
      <c r="C402" s="264"/>
      <c r="E402" s="73"/>
      <c r="H402" s="73"/>
      <c r="I402" s="369"/>
      <c r="J402" s="369"/>
      <c r="K402" s="369"/>
      <c r="L402" s="264"/>
      <c r="M402" s="107"/>
      <c r="N402" s="107"/>
      <c r="O402" s="289"/>
    </row>
    <row r="403" spans="2:15" ht="13.5" customHeight="1">
      <c r="B403" s="264"/>
      <c r="C403" s="264"/>
      <c r="E403" s="73"/>
      <c r="H403" s="73"/>
      <c r="I403" s="369"/>
      <c r="J403" s="369"/>
      <c r="K403" s="369"/>
      <c r="L403" s="264"/>
      <c r="M403" s="107"/>
      <c r="N403" s="107"/>
      <c r="O403" s="289"/>
    </row>
    <row r="404" spans="2:15" ht="13.5" customHeight="1">
      <c r="B404" s="264"/>
      <c r="C404" s="264"/>
      <c r="E404" s="73"/>
      <c r="H404" s="73"/>
      <c r="I404" s="369"/>
      <c r="J404" s="369"/>
      <c r="K404" s="369"/>
      <c r="L404" s="264"/>
      <c r="M404" s="107"/>
      <c r="N404" s="107"/>
      <c r="O404" s="289"/>
    </row>
    <row r="405" spans="2:15" ht="13.5" customHeight="1">
      <c r="B405" s="264"/>
      <c r="C405" s="264"/>
      <c r="E405" s="73"/>
      <c r="H405" s="73"/>
      <c r="I405" s="369"/>
      <c r="J405" s="369"/>
      <c r="K405" s="369"/>
      <c r="L405" s="264"/>
      <c r="M405" s="107"/>
      <c r="N405" s="107"/>
      <c r="O405" s="289"/>
    </row>
    <row r="406" spans="2:15" ht="13.5" customHeight="1">
      <c r="B406" s="264"/>
      <c r="C406" s="264"/>
      <c r="E406" s="73"/>
      <c r="H406" s="73"/>
      <c r="I406" s="369"/>
      <c r="J406" s="369"/>
      <c r="K406" s="369"/>
      <c r="L406" s="264"/>
      <c r="M406" s="107"/>
      <c r="N406" s="107"/>
      <c r="O406" s="289"/>
    </row>
    <row r="407" spans="2:15" ht="13.5" customHeight="1">
      <c r="B407" s="264"/>
      <c r="C407" s="264"/>
      <c r="E407" s="73"/>
      <c r="H407" s="73"/>
      <c r="I407" s="369"/>
      <c r="J407" s="369"/>
      <c r="K407" s="369"/>
      <c r="L407" s="264"/>
      <c r="M407" s="107"/>
      <c r="N407" s="107"/>
      <c r="O407" s="289"/>
    </row>
    <row r="408" spans="2:15" ht="13.5" customHeight="1">
      <c r="B408" s="264"/>
      <c r="C408" s="264"/>
      <c r="E408" s="73"/>
      <c r="H408" s="73"/>
      <c r="I408" s="369"/>
      <c r="J408" s="369"/>
      <c r="K408" s="369"/>
      <c r="L408" s="264"/>
      <c r="M408" s="107"/>
      <c r="N408" s="107"/>
      <c r="O408" s="289"/>
    </row>
    <row r="409" spans="2:15" ht="13.5" customHeight="1">
      <c r="B409" s="264"/>
      <c r="C409" s="264"/>
      <c r="E409" s="73"/>
      <c r="H409" s="73"/>
      <c r="I409" s="369"/>
      <c r="J409" s="369"/>
      <c r="K409" s="369"/>
      <c r="L409" s="264"/>
      <c r="M409" s="107"/>
      <c r="N409" s="107"/>
      <c r="O409" s="289"/>
    </row>
    <row r="410" spans="2:15" ht="13.5" customHeight="1">
      <c r="B410" s="264"/>
      <c r="C410" s="264"/>
      <c r="E410" s="73"/>
      <c r="H410" s="73"/>
      <c r="I410" s="369"/>
      <c r="J410" s="369"/>
      <c r="K410" s="369"/>
      <c r="L410" s="264"/>
      <c r="M410" s="107"/>
      <c r="N410" s="107"/>
      <c r="O410" s="289"/>
    </row>
    <row r="411" spans="2:15" ht="13.5" customHeight="1">
      <c r="B411" s="264"/>
      <c r="C411" s="264"/>
      <c r="E411" s="73"/>
      <c r="H411" s="73"/>
      <c r="I411" s="369"/>
      <c r="J411" s="369"/>
      <c r="K411" s="369"/>
      <c r="L411" s="264"/>
      <c r="M411" s="107"/>
      <c r="N411" s="107"/>
      <c r="O411" s="289"/>
    </row>
    <row r="412" spans="2:15" ht="13.5" customHeight="1">
      <c r="B412" s="264"/>
      <c r="C412" s="264"/>
      <c r="E412" s="73"/>
      <c r="H412" s="73"/>
      <c r="I412" s="369"/>
      <c r="J412" s="369"/>
      <c r="K412" s="369"/>
      <c r="L412" s="264"/>
      <c r="M412" s="107"/>
      <c r="N412" s="107"/>
      <c r="O412" s="289"/>
    </row>
    <row r="413" spans="2:15" ht="13.5" customHeight="1">
      <c r="B413" s="264"/>
      <c r="C413" s="264"/>
      <c r="E413" s="73"/>
      <c r="H413" s="73"/>
      <c r="I413" s="369"/>
      <c r="J413" s="369"/>
      <c r="K413" s="369"/>
      <c r="L413" s="264"/>
      <c r="M413" s="107"/>
      <c r="N413" s="107"/>
      <c r="O413" s="289"/>
    </row>
    <row r="414" spans="2:15" ht="13.5" customHeight="1">
      <c r="B414" s="264"/>
      <c r="C414" s="264"/>
      <c r="E414" s="73"/>
      <c r="H414" s="73"/>
      <c r="I414" s="369"/>
      <c r="J414" s="369"/>
      <c r="K414" s="369"/>
      <c r="L414" s="264"/>
      <c r="M414" s="107"/>
      <c r="N414" s="107"/>
      <c r="O414" s="289"/>
    </row>
    <row r="415" spans="2:15" ht="13.5" customHeight="1">
      <c r="B415" s="264"/>
      <c r="C415" s="264"/>
      <c r="E415" s="73"/>
      <c r="H415" s="73"/>
      <c r="I415" s="369"/>
      <c r="J415" s="369"/>
      <c r="K415" s="369"/>
      <c r="L415" s="264"/>
      <c r="M415" s="107"/>
      <c r="N415" s="107"/>
      <c r="O415" s="289"/>
    </row>
    <row r="416" spans="2:15" ht="13.5" customHeight="1">
      <c r="B416" s="264"/>
      <c r="C416" s="264"/>
      <c r="E416" s="73"/>
      <c r="H416" s="73"/>
      <c r="I416" s="369"/>
      <c r="J416" s="369"/>
      <c r="K416" s="369"/>
      <c r="L416" s="264"/>
      <c r="M416" s="107"/>
      <c r="N416" s="107"/>
      <c r="O416" s="289"/>
    </row>
    <row r="417" spans="2:15" ht="13.5" customHeight="1">
      <c r="B417" s="264"/>
      <c r="C417" s="264"/>
      <c r="E417" s="73"/>
      <c r="H417" s="73"/>
      <c r="I417" s="369"/>
      <c r="J417" s="369"/>
      <c r="K417" s="369"/>
      <c r="L417" s="264"/>
      <c r="M417" s="107"/>
      <c r="N417" s="107"/>
      <c r="O417" s="289"/>
    </row>
    <row r="418" spans="2:15" ht="13.5" customHeight="1">
      <c r="B418" s="264"/>
      <c r="C418" s="264"/>
      <c r="E418" s="73"/>
      <c r="H418" s="73"/>
      <c r="I418" s="369"/>
      <c r="J418" s="369"/>
      <c r="K418" s="369"/>
      <c r="L418" s="264"/>
      <c r="M418" s="107"/>
      <c r="N418" s="107"/>
      <c r="O418" s="289"/>
    </row>
    <row r="419" spans="2:15" ht="13.5" customHeight="1">
      <c r="B419" s="264"/>
      <c r="C419" s="264"/>
      <c r="E419" s="73"/>
      <c r="H419" s="73"/>
      <c r="I419" s="369"/>
      <c r="J419" s="369"/>
      <c r="K419" s="369"/>
      <c r="L419" s="264"/>
      <c r="M419" s="107"/>
      <c r="N419" s="107"/>
      <c r="O419" s="289"/>
    </row>
    <row r="420" spans="2:15" ht="13.5" customHeight="1">
      <c r="B420" s="264"/>
      <c r="C420" s="264"/>
      <c r="E420" s="73"/>
      <c r="H420" s="73"/>
      <c r="I420" s="369"/>
      <c r="J420" s="369"/>
      <c r="K420" s="369"/>
      <c r="L420" s="264"/>
      <c r="M420" s="107"/>
      <c r="N420" s="107"/>
      <c r="O420" s="289"/>
    </row>
    <row r="421" spans="2:15" ht="13.5" customHeight="1">
      <c r="B421" s="264"/>
      <c r="C421" s="264"/>
      <c r="E421" s="73"/>
      <c r="H421" s="73"/>
      <c r="I421" s="369"/>
      <c r="J421" s="369"/>
      <c r="K421" s="369"/>
      <c r="L421" s="264"/>
      <c r="M421" s="107"/>
      <c r="N421" s="107"/>
      <c r="O421" s="289"/>
    </row>
    <row r="422" spans="2:15" ht="13.5" customHeight="1">
      <c r="B422" s="264"/>
      <c r="C422" s="264"/>
      <c r="E422" s="73"/>
      <c r="H422" s="73"/>
      <c r="I422" s="369"/>
      <c r="J422" s="369"/>
      <c r="K422" s="369"/>
      <c r="L422" s="264"/>
      <c r="M422" s="107"/>
      <c r="N422" s="107"/>
      <c r="O422" s="289"/>
    </row>
    <row r="423" spans="2:15" ht="13.5" customHeight="1">
      <c r="B423" s="264"/>
      <c r="C423" s="264"/>
      <c r="E423" s="73"/>
      <c r="H423" s="73"/>
      <c r="I423" s="369"/>
      <c r="J423" s="369"/>
      <c r="K423" s="369"/>
      <c r="L423" s="264"/>
      <c r="M423" s="107"/>
      <c r="N423" s="107"/>
      <c r="O423" s="289"/>
    </row>
    <row r="424" spans="2:15" ht="13.5" customHeight="1">
      <c r="B424" s="264"/>
      <c r="C424" s="264"/>
      <c r="E424" s="73"/>
      <c r="H424" s="73"/>
      <c r="I424" s="369"/>
      <c r="J424" s="369"/>
      <c r="K424" s="369"/>
      <c r="L424" s="264"/>
      <c r="M424" s="107"/>
      <c r="N424" s="107"/>
      <c r="O424" s="289"/>
    </row>
    <row r="425" spans="2:15" ht="13.5" customHeight="1">
      <c r="B425" s="264"/>
      <c r="C425" s="264"/>
      <c r="E425" s="73"/>
      <c r="H425" s="73"/>
      <c r="I425" s="369"/>
      <c r="J425" s="369"/>
      <c r="K425" s="369"/>
      <c r="L425" s="264"/>
      <c r="M425" s="107"/>
      <c r="N425" s="107"/>
      <c r="O425" s="289"/>
    </row>
    <row r="426" spans="2:15" ht="13.5" customHeight="1">
      <c r="B426" s="264"/>
      <c r="C426" s="264"/>
      <c r="E426" s="73"/>
      <c r="H426" s="73"/>
      <c r="I426" s="369"/>
      <c r="J426" s="369"/>
      <c r="K426" s="369"/>
      <c r="L426" s="264"/>
      <c r="M426" s="107"/>
      <c r="N426" s="107"/>
      <c r="O426" s="289"/>
    </row>
    <row r="427" spans="2:15" ht="13.5" customHeight="1">
      <c r="B427" s="264"/>
      <c r="C427" s="264"/>
      <c r="E427" s="73"/>
      <c r="H427" s="73"/>
      <c r="I427" s="369"/>
      <c r="J427" s="369"/>
      <c r="K427" s="369"/>
      <c r="L427" s="264"/>
      <c r="M427" s="107"/>
      <c r="N427" s="107"/>
      <c r="O427" s="289"/>
    </row>
    <row r="428" spans="2:15" ht="13.5" customHeight="1">
      <c r="B428" s="264"/>
      <c r="C428" s="264"/>
      <c r="E428" s="73"/>
      <c r="H428" s="73"/>
      <c r="I428" s="369"/>
      <c r="J428" s="369"/>
      <c r="K428" s="369"/>
      <c r="L428" s="264"/>
      <c r="M428" s="107"/>
      <c r="N428" s="107"/>
      <c r="O428" s="289"/>
    </row>
    <row r="429" spans="2:15" ht="13.5" customHeight="1">
      <c r="B429" s="264"/>
      <c r="C429" s="264"/>
      <c r="E429" s="73"/>
      <c r="H429" s="73"/>
      <c r="I429" s="369"/>
      <c r="J429" s="369"/>
      <c r="K429" s="369"/>
      <c r="L429" s="264"/>
      <c r="M429" s="107"/>
      <c r="N429" s="107"/>
      <c r="O429" s="289"/>
    </row>
    <row r="430" spans="2:15" ht="13.5" customHeight="1">
      <c r="B430" s="264"/>
      <c r="C430" s="264"/>
      <c r="E430" s="73"/>
      <c r="H430" s="73"/>
      <c r="I430" s="369"/>
      <c r="J430" s="369"/>
      <c r="K430" s="369"/>
      <c r="L430" s="264"/>
      <c r="M430" s="107"/>
      <c r="N430" s="107"/>
      <c r="O430" s="289"/>
    </row>
    <row r="431" spans="2:15" ht="13.5" customHeight="1">
      <c r="B431" s="264"/>
      <c r="C431" s="264"/>
      <c r="E431" s="73"/>
      <c r="H431" s="73"/>
      <c r="I431" s="369"/>
      <c r="J431" s="369"/>
      <c r="K431" s="369"/>
      <c r="L431" s="264"/>
      <c r="M431" s="107"/>
      <c r="N431" s="107"/>
      <c r="O431" s="289"/>
    </row>
    <row r="432" spans="2:15" ht="13.5" customHeight="1">
      <c r="B432" s="264"/>
      <c r="C432" s="264"/>
      <c r="E432" s="73"/>
      <c r="H432" s="73"/>
      <c r="I432" s="369"/>
      <c r="J432" s="369"/>
      <c r="K432" s="369"/>
      <c r="L432" s="264"/>
      <c r="M432" s="107"/>
      <c r="N432" s="107"/>
      <c r="O432" s="289"/>
    </row>
    <row r="433" spans="2:15" ht="13.5" customHeight="1">
      <c r="B433" s="264"/>
      <c r="C433" s="264"/>
      <c r="E433" s="73"/>
      <c r="H433" s="73"/>
      <c r="I433" s="369"/>
      <c r="J433" s="369"/>
      <c r="K433" s="369"/>
      <c r="L433" s="264"/>
      <c r="M433" s="107"/>
      <c r="N433" s="107"/>
      <c r="O433" s="289"/>
    </row>
    <row r="434" spans="2:15" ht="13.5" customHeight="1">
      <c r="B434" s="264"/>
      <c r="C434" s="264"/>
      <c r="E434" s="73"/>
      <c r="H434" s="73"/>
      <c r="I434" s="369"/>
      <c r="J434" s="369"/>
      <c r="K434" s="369"/>
      <c r="L434" s="264"/>
      <c r="M434" s="107"/>
      <c r="N434" s="107"/>
      <c r="O434" s="289"/>
    </row>
    <row r="435" spans="2:15" ht="13.5" customHeight="1">
      <c r="B435" s="264"/>
      <c r="C435" s="264"/>
      <c r="E435" s="73"/>
      <c r="H435" s="73"/>
      <c r="I435" s="369"/>
      <c r="J435" s="369"/>
      <c r="K435" s="369"/>
      <c r="L435" s="264"/>
      <c r="M435" s="107"/>
      <c r="N435" s="107"/>
      <c r="O435" s="289"/>
    </row>
    <row r="436" spans="2:15" ht="13.5" customHeight="1">
      <c r="B436" s="264"/>
      <c r="C436" s="264"/>
      <c r="E436" s="73"/>
      <c r="H436" s="73"/>
      <c r="I436" s="369"/>
      <c r="J436" s="369"/>
      <c r="K436" s="369"/>
      <c r="L436" s="264"/>
      <c r="M436" s="107"/>
      <c r="N436" s="107"/>
      <c r="O436" s="289"/>
    </row>
    <row r="437" spans="2:15" ht="13.5" customHeight="1">
      <c r="B437" s="264"/>
      <c r="C437" s="264"/>
      <c r="E437" s="73"/>
      <c r="H437" s="73"/>
      <c r="I437" s="369"/>
      <c r="J437" s="369"/>
      <c r="K437" s="369"/>
      <c r="L437" s="264"/>
      <c r="M437" s="107"/>
      <c r="N437" s="107"/>
      <c r="O437" s="289"/>
    </row>
    <row r="438" spans="2:15" ht="13.5" customHeight="1">
      <c r="B438" s="264"/>
      <c r="C438" s="264"/>
      <c r="E438" s="73"/>
      <c r="H438" s="73"/>
      <c r="I438" s="369"/>
      <c r="J438" s="369"/>
      <c r="K438" s="369"/>
      <c r="L438" s="264"/>
      <c r="M438" s="107"/>
      <c r="N438" s="107"/>
      <c r="O438" s="289"/>
    </row>
    <row r="439" spans="2:15" ht="13.5" customHeight="1">
      <c r="B439" s="264"/>
      <c r="C439" s="264"/>
      <c r="E439" s="73"/>
      <c r="H439" s="73"/>
      <c r="I439" s="369"/>
      <c r="J439" s="369"/>
      <c r="K439" s="369"/>
      <c r="L439" s="264"/>
      <c r="M439" s="107"/>
      <c r="N439" s="107"/>
      <c r="O439" s="289"/>
    </row>
    <row r="440" spans="2:15" ht="13.5" customHeight="1">
      <c r="B440" s="264"/>
      <c r="C440" s="264"/>
      <c r="E440" s="73"/>
      <c r="H440" s="73"/>
      <c r="I440" s="369"/>
      <c r="J440" s="369"/>
      <c r="K440" s="369"/>
      <c r="L440" s="264"/>
      <c r="M440" s="107"/>
      <c r="N440" s="107"/>
      <c r="O440" s="289"/>
    </row>
    <row r="441" spans="2:15" ht="13.5" customHeight="1">
      <c r="B441" s="264"/>
      <c r="C441" s="264"/>
      <c r="E441" s="73"/>
      <c r="H441" s="73"/>
      <c r="I441" s="369"/>
      <c r="J441" s="369"/>
      <c r="K441" s="369"/>
      <c r="L441" s="264"/>
      <c r="M441" s="107"/>
      <c r="N441" s="107"/>
      <c r="O441" s="289"/>
    </row>
    <row r="442" spans="2:15" ht="13.5" customHeight="1">
      <c r="B442" s="264"/>
      <c r="C442" s="264"/>
      <c r="E442" s="73"/>
      <c r="H442" s="73"/>
      <c r="I442" s="369"/>
      <c r="J442" s="369"/>
      <c r="K442" s="369"/>
      <c r="L442" s="264"/>
      <c r="M442" s="107"/>
      <c r="N442" s="107"/>
      <c r="O442" s="289"/>
    </row>
    <row r="443" spans="2:15" ht="13.5" customHeight="1">
      <c r="B443" s="264"/>
      <c r="C443" s="264"/>
      <c r="E443" s="73"/>
      <c r="H443" s="73"/>
      <c r="I443" s="369"/>
      <c r="J443" s="369"/>
      <c r="K443" s="369"/>
      <c r="L443" s="264"/>
      <c r="M443" s="107"/>
      <c r="N443" s="107"/>
      <c r="O443" s="289"/>
    </row>
    <row r="444" spans="2:15" ht="13.5" customHeight="1">
      <c r="B444" s="264"/>
      <c r="C444" s="264"/>
      <c r="E444" s="73"/>
      <c r="H444" s="73"/>
      <c r="I444" s="369"/>
      <c r="J444" s="369"/>
      <c r="K444" s="369"/>
      <c r="L444" s="264"/>
      <c r="M444" s="107"/>
      <c r="N444" s="107"/>
      <c r="O444" s="289"/>
    </row>
    <row r="445" spans="2:15" ht="13.5" customHeight="1">
      <c r="B445" s="264"/>
      <c r="C445" s="264"/>
      <c r="E445" s="73"/>
      <c r="H445" s="73"/>
      <c r="I445" s="369"/>
      <c r="J445" s="369"/>
      <c r="K445" s="369"/>
      <c r="L445" s="264"/>
      <c r="M445" s="107"/>
      <c r="N445" s="107"/>
      <c r="O445" s="289"/>
    </row>
    <row r="446" spans="2:15" ht="13.5" customHeight="1">
      <c r="B446" s="264"/>
      <c r="C446" s="264"/>
      <c r="E446" s="73"/>
      <c r="H446" s="73"/>
      <c r="I446" s="369"/>
      <c r="J446" s="369"/>
      <c r="K446" s="369"/>
      <c r="L446" s="264"/>
      <c r="M446" s="107"/>
      <c r="N446" s="107"/>
      <c r="O446" s="289"/>
    </row>
    <row r="447" spans="2:15" ht="13.5" customHeight="1">
      <c r="B447" s="264"/>
      <c r="C447" s="264"/>
      <c r="E447" s="73"/>
      <c r="H447" s="73"/>
      <c r="I447" s="369"/>
      <c r="J447" s="369"/>
      <c r="K447" s="369"/>
      <c r="L447" s="264"/>
      <c r="M447" s="107"/>
      <c r="N447" s="107"/>
      <c r="O447" s="289"/>
    </row>
    <row r="448" spans="2:15" ht="13.5" customHeight="1">
      <c r="B448" s="264"/>
      <c r="C448" s="264"/>
      <c r="E448" s="73"/>
      <c r="H448" s="73"/>
      <c r="I448" s="369"/>
      <c r="J448" s="369"/>
      <c r="K448" s="369"/>
      <c r="L448" s="264"/>
      <c r="M448" s="107"/>
      <c r="N448" s="107"/>
      <c r="O448" s="289"/>
    </row>
    <row r="449" spans="2:15" ht="13.5" customHeight="1">
      <c r="B449" s="264"/>
      <c r="C449" s="264"/>
      <c r="E449" s="73"/>
      <c r="H449" s="73"/>
      <c r="I449" s="369"/>
      <c r="J449" s="369"/>
      <c r="K449" s="369"/>
      <c r="L449" s="264"/>
      <c r="M449" s="107"/>
      <c r="N449" s="107"/>
      <c r="O449" s="289"/>
    </row>
    <row r="450" spans="2:15" ht="13.5" customHeight="1">
      <c r="B450" s="264"/>
      <c r="C450" s="264"/>
      <c r="E450" s="73"/>
      <c r="H450" s="73"/>
      <c r="I450" s="369"/>
      <c r="J450" s="369"/>
      <c r="K450" s="369"/>
      <c r="L450" s="264"/>
      <c r="M450" s="107"/>
      <c r="N450" s="107"/>
      <c r="O450" s="289"/>
    </row>
    <row r="451" spans="2:15" ht="13.5" customHeight="1">
      <c r="B451" s="264"/>
      <c r="C451" s="264"/>
      <c r="E451" s="73"/>
      <c r="H451" s="73"/>
      <c r="I451" s="369"/>
      <c r="J451" s="369"/>
      <c r="K451" s="369"/>
      <c r="L451" s="264"/>
      <c r="M451" s="107"/>
      <c r="N451" s="107"/>
      <c r="O451" s="289"/>
    </row>
    <row r="452" spans="2:15" ht="13.5" customHeight="1">
      <c r="B452" s="264"/>
      <c r="C452" s="264"/>
      <c r="E452" s="73"/>
      <c r="H452" s="73"/>
      <c r="I452" s="369"/>
      <c r="J452" s="369"/>
      <c r="K452" s="369"/>
      <c r="L452" s="264"/>
      <c r="M452" s="107"/>
      <c r="N452" s="107"/>
      <c r="O452" s="289"/>
    </row>
    <row r="453" spans="2:15" ht="13.5" customHeight="1">
      <c r="B453" s="264"/>
      <c r="C453" s="264"/>
      <c r="E453" s="73"/>
      <c r="H453" s="73"/>
      <c r="I453" s="369"/>
      <c r="J453" s="369"/>
      <c r="K453" s="369"/>
      <c r="L453" s="264"/>
      <c r="M453" s="107"/>
      <c r="N453" s="107"/>
      <c r="O453" s="289"/>
    </row>
    <row r="454" spans="2:15" ht="13.5" customHeight="1">
      <c r="B454" s="264"/>
      <c r="C454" s="264"/>
      <c r="E454" s="73"/>
      <c r="H454" s="73"/>
      <c r="I454" s="369"/>
      <c r="J454" s="369"/>
      <c r="K454" s="369"/>
      <c r="L454" s="264"/>
      <c r="M454" s="107"/>
      <c r="N454" s="107"/>
      <c r="O454" s="289"/>
    </row>
    <row r="455" spans="2:15" ht="13.5" customHeight="1">
      <c r="B455" s="264"/>
      <c r="C455" s="264"/>
      <c r="E455" s="73"/>
      <c r="H455" s="73"/>
      <c r="I455" s="369"/>
      <c r="J455" s="369"/>
      <c r="K455" s="369"/>
      <c r="L455" s="264"/>
      <c r="M455" s="107"/>
      <c r="N455" s="107"/>
      <c r="O455" s="289"/>
    </row>
    <row r="456" spans="2:15" ht="13.5" customHeight="1">
      <c r="B456" s="264"/>
      <c r="C456" s="264"/>
      <c r="E456" s="73"/>
      <c r="H456" s="73"/>
      <c r="I456" s="369"/>
      <c r="J456" s="369"/>
      <c r="K456" s="369"/>
      <c r="L456" s="264"/>
      <c r="M456" s="107"/>
      <c r="N456" s="107"/>
      <c r="O456" s="289"/>
    </row>
    <row r="457" spans="2:15" ht="13.5" customHeight="1">
      <c r="B457" s="264"/>
      <c r="C457" s="264"/>
      <c r="E457" s="73"/>
      <c r="H457" s="73"/>
      <c r="I457" s="369"/>
      <c r="J457" s="369"/>
      <c r="K457" s="369"/>
      <c r="L457" s="264"/>
      <c r="M457" s="107"/>
      <c r="N457" s="107"/>
      <c r="O457" s="289"/>
    </row>
    <row r="458" spans="2:15" ht="13.5" customHeight="1">
      <c r="B458" s="264"/>
      <c r="C458" s="264"/>
      <c r="E458" s="73"/>
      <c r="H458" s="73"/>
      <c r="I458" s="369"/>
      <c r="J458" s="369"/>
      <c r="K458" s="369"/>
      <c r="L458" s="264"/>
      <c r="M458" s="107"/>
      <c r="N458" s="107"/>
      <c r="O458" s="289"/>
    </row>
    <row r="459" spans="2:15" ht="13.5" customHeight="1">
      <c r="B459" s="264"/>
      <c r="C459" s="264"/>
      <c r="E459" s="73"/>
      <c r="H459" s="73"/>
      <c r="I459" s="369"/>
      <c r="J459" s="369"/>
      <c r="K459" s="369"/>
      <c r="L459" s="264"/>
      <c r="M459" s="107"/>
      <c r="N459" s="107"/>
      <c r="O459" s="289"/>
    </row>
    <row r="460" spans="2:15" ht="13.5" customHeight="1">
      <c r="B460" s="264"/>
      <c r="C460" s="264"/>
      <c r="E460" s="73"/>
      <c r="H460" s="73"/>
      <c r="I460" s="369"/>
      <c r="J460" s="369"/>
      <c r="K460" s="369"/>
      <c r="L460" s="264"/>
      <c r="M460" s="107"/>
      <c r="N460" s="107"/>
      <c r="O460" s="289"/>
    </row>
    <row r="461" spans="2:15" ht="13.5" customHeight="1">
      <c r="B461" s="264"/>
      <c r="C461" s="264"/>
      <c r="E461" s="73"/>
      <c r="H461" s="73"/>
      <c r="I461" s="369"/>
      <c r="J461" s="369"/>
      <c r="K461" s="369"/>
      <c r="L461" s="264"/>
      <c r="M461" s="107"/>
      <c r="N461" s="107"/>
      <c r="O461" s="289"/>
    </row>
    <row r="462" spans="2:15" ht="13.5" customHeight="1">
      <c r="B462" s="264"/>
      <c r="C462" s="264"/>
      <c r="E462" s="73"/>
      <c r="H462" s="73"/>
      <c r="I462" s="369"/>
      <c r="J462" s="369"/>
      <c r="K462" s="369"/>
      <c r="L462" s="264"/>
      <c r="M462" s="107"/>
      <c r="N462" s="107"/>
      <c r="O462" s="289"/>
    </row>
    <row r="463" spans="2:15" ht="13.5" customHeight="1">
      <c r="B463" s="264"/>
      <c r="C463" s="264"/>
      <c r="E463" s="73"/>
      <c r="H463" s="73"/>
      <c r="I463" s="369"/>
      <c r="J463" s="369"/>
      <c r="K463" s="369"/>
      <c r="L463" s="264"/>
      <c r="M463" s="107"/>
      <c r="N463" s="107"/>
      <c r="O463" s="289"/>
    </row>
    <row r="464" spans="2:15" ht="13.5" customHeight="1">
      <c r="B464" s="264"/>
      <c r="C464" s="264"/>
      <c r="E464" s="73"/>
      <c r="H464" s="73"/>
      <c r="I464" s="369"/>
      <c r="J464" s="369"/>
      <c r="K464" s="369"/>
      <c r="L464" s="264"/>
      <c r="M464" s="107"/>
      <c r="N464" s="107"/>
      <c r="O464" s="289"/>
    </row>
    <row r="465" spans="2:15" ht="13.5" customHeight="1">
      <c r="B465" s="264"/>
      <c r="C465" s="264"/>
      <c r="E465" s="73"/>
      <c r="H465" s="73"/>
      <c r="I465" s="369"/>
      <c r="J465" s="369"/>
      <c r="K465" s="369"/>
      <c r="L465" s="264"/>
      <c r="M465" s="107"/>
      <c r="N465" s="107"/>
      <c r="O465" s="289"/>
    </row>
    <row r="466" spans="2:15" ht="13.5" customHeight="1">
      <c r="B466" s="264"/>
      <c r="C466" s="264"/>
      <c r="E466" s="73"/>
      <c r="H466" s="73"/>
      <c r="I466" s="369"/>
      <c r="J466" s="369"/>
      <c r="K466" s="369"/>
      <c r="L466" s="264"/>
      <c r="M466" s="107"/>
      <c r="N466" s="107"/>
      <c r="O466" s="289"/>
    </row>
    <row r="467" spans="2:15" ht="13.5" customHeight="1">
      <c r="B467" s="264"/>
      <c r="C467" s="264"/>
      <c r="E467" s="73"/>
      <c r="H467" s="73"/>
      <c r="I467" s="369"/>
      <c r="J467" s="369"/>
      <c r="K467" s="369"/>
      <c r="L467" s="264"/>
      <c r="M467" s="107"/>
      <c r="N467" s="107"/>
      <c r="O467" s="289"/>
    </row>
    <row r="468" spans="2:15" ht="13.5" customHeight="1">
      <c r="B468" s="264"/>
      <c r="C468" s="264"/>
      <c r="E468" s="73"/>
      <c r="H468" s="73"/>
      <c r="I468" s="369"/>
      <c r="J468" s="369"/>
      <c r="K468" s="369"/>
      <c r="L468" s="264"/>
      <c r="M468" s="107"/>
      <c r="N468" s="107"/>
      <c r="O468" s="289"/>
    </row>
    <row r="469" spans="2:15" ht="13.5" customHeight="1">
      <c r="B469" s="264"/>
      <c r="C469" s="264"/>
      <c r="E469" s="73"/>
      <c r="H469" s="73"/>
      <c r="I469" s="369"/>
      <c r="J469" s="369"/>
      <c r="K469" s="369"/>
      <c r="L469" s="264"/>
      <c r="M469" s="107"/>
      <c r="N469" s="107"/>
      <c r="O469" s="289"/>
    </row>
    <row r="470" spans="2:15" ht="13.5" customHeight="1">
      <c r="B470" s="264"/>
      <c r="C470" s="264"/>
      <c r="E470" s="73"/>
      <c r="H470" s="73"/>
      <c r="I470" s="369"/>
      <c r="J470" s="369"/>
      <c r="K470" s="369"/>
      <c r="L470" s="264"/>
      <c r="M470" s="107"/>
      <c r="N470" s="107"/>
      <c r="O470" s="289"/>
    </row>
    <row r="471" spans="2:15" ht="13.5" customHeight="1">
      <c r="B471" s="264"/>
      <c r="C471" s="264"/>
      <c r="E471" s="73"/>
      <c r="H471" s="73"/>
      <c r="I471" s="369"/>
      <c r="J471" s="369"/>
      <c r="K471" s="369"/>
      <c r="L471" s="264"/>
      <c r="M471" s="107"/>
      <c r="N471" s="107"/>
      <c r="O471" s="289"/>
    </row>
    <row r="472" spans="2:15" ht="13.5" customHeight="1">
      <c r="B472" s="264"/>
      <c r="C472" s="264"/>
      <c r="E472" s="73"/>
      <c r="H472" s="73"/>
      <c r="I472" s="369"/>
      <c r="J472" s="369"/>
      <c r="K472" s="369"/>
      <c r="L472" s="264"/>
      <c r="M472" s="107"/>
      <c r="N472" s="107"/>
      <c r="O472" s="289"/>
    </row>
    <row r="473" spans="2:15" ht="13.5" customHeight="1">
      <c r="B473" s="264"/>
      <c r="C473" s="264"/>
      <c r="E473" s="73"/>
      <c r="H473" s="73"/>
      <c r="I473" s="369"/>
      <c r="J473" s="369"/>
      <c r="K473" s="369"/>
      <c r="L473" s="264"/>
      <c r="M473" s="107"/>
      <c r="N473" s="107"/>
      <c r="O473" s="289"/>
    </row>
    <row r="474" spans="2:15" ht="13.5" customHeight="1">
      <c r="B474" s="264"/>
      <c r="C474" s="264"/>
      <c r="E474" s="73"/>
      <c r="H474" s="73"/>
      <c r="I474" s="369"/>
      <c r="J474" s="369"/>
      <c r="K474" s="369"/>
      <c r="L474" s="264"/>
      <c r="M474" s="107"/>
      <c r="N474" s="107"/>
      <c r="O474" s="289"/>
    </row>
    <row r="475" spans="2:15" ht="13.5" customHeight="1">
      <c r="B475" s="264"/>
      <c r="C475" s="264"/>
      <c r="E475" s="73"/>
      <c r="H475" s="73"/>
      <c r="I475" s="369"/>
      <c r="J475" s="369"/>
      <c r="K475" s="369"/>
      <c r="L475" s="264"/>
      <c r="M475" s="107"/>
      <c r="N475" s="107"/>
      <c r="O475" s="289"/>
    </row>
    <row r="476" spans="2:15" ht="13.5" customHeight="1">
      <c r="B476" s="264"/>
      <c r="C476" s="264"/>
      <c r="E476" s="73"/>
      <c r="H476" s="73"/>
      <c r="I476" s="369"/>
      <c r="J476" s="369"/>
      <c r="K476" s="369"/>
      <c r="L476" s="264"/>
      <c r="M476" s="107"/>
      <c r="N476" s="107"/>
      <c r="O476" s="289"/>
    </row>
    <row r="477" spans="2:15" ht="13.5" customHeight="1">
      <c r="B477" s="264"/>
      <c r="C477" s="264"/>
      <c r="E477" s="73"/>
      <c r="H477" s="73"/>
      <c r="I477" s="369"/>
      <c r="J477" s="369"/>
      <c r="K477" s="369"/>
      <c r="L477" s="264"/>
      <c r="M477" s="107"/>
      <c r="N477" s="107"/>
      <c r="O477" s="289"/>
    </row>
    <row r="478" spans="2:15" ht="13.5" customHeight="1">
      <c r="B478" s="264"/>
      <c r="C478" s="264"/>
      <c r="E478" s="73"/>
      <c r="H478" s="73"/>
      <c r="I478" s="369"/>
      <c r="J478" s="369"/>
      <c r="K478" s="369"/>
      <c r="L478" s="264"/>
      <c r="M478" s="107"/>
      <c r="N478" s="107"/>
      <c r="O478" s="289"/>
    </row>
    <row r="479" spans="2:15" ht="13.5" customHeight="1">
      <c r="B479" s="264"/>
      <c r="C479" s="264"/>
      <c r="E479" s="73"/>
      <c r="H479" s="73"/>
      <c r="I479" s="369"/>
      <c r="J479" s="369"/>
      <c r="K479" s="369"/>
      <c r="L479" s="264"/>
      <c r="M479" s="107"/>
      <c r="N479" s="107"/>
      <c r="O479" s="289"/>
    </row>
    <row r="480" spans="2:15" ht="13.5" customHeight="1">
      <c r="B480" s="264"/>
      <c r="C480" s="264"/>
      <c r="E480" s="73"/>
      <c r="H480" s="73"/>
      <c r="I480" s="369"/>
      <c r="J480" s="369"/>
      <c r="K480" s="369"/>
      <c r="L480" s="264"/>
      <c r="M480" s="107"/>
      <c r="N480" s="107"/>
      <c r="O480" s="289"/>
    </row>
    <row r="481" spans="2:15" ht="13.5" customHeight="1">
      <c r="B481" s="264"/>
      <c r="C481" s="264"/>
      <c r="E481" s="73"/>
      <c r="H481" s="73"/>
      <c r="I481" s="369"/>
      <c r="J481" s="369"/>
      <c r="K481" s="369"/>
      <c r="L481" s="264"/>
      <c r="M481" s="107"/>
      <c r="N481" s="107"/>
      <c r="O481" s="289"/>
    </row>
    <row r="482" spans="2:15" ht="13.5" customHeight="1">
      <c r="B482" s="264"/>
      <c r="C482" s="264"/>
      <c r="E482" s="73"/>
      <c r="H482" s="73"/>
      <c r="I482" s="369"/>
      <c r="J482" s="369"/>
      <c r="K482" s="369"/>
      <c r="L482" s="264"/>
      <c r="M482" s="107"/>
      <c r="N482" s="107"/>
      <c r="O482" s="289"/>
    </row>
    <row r="483" spans="2:15" ht="13.5" customHeight="1">
      <c r="B483" s="264"/>
      <c r="C483" s="264"/>
      <c r="E483" s="73"/>
      <c r="H483" s="73"/>
      <c r="I483" s="369"/>
      <c r="J483" s="369"/>
      <c r="K483" s="369"/>
      <c r="L483" s="264"/>
      <c r="M483" s="107"/>
      <c r="N483" s="107"/>
      <c r="O483" s="289"/>
    </row>
    <row r="484" spans="2:15" ht="13.5" customHeight="1">
      <c r="B484" s="264"/>
      <c r="C484" s="264"/>
      <c r="E484" s="73"/>
      <c r="H484" s="73"/>
      <c r="I484" s="369"/>
      <c r="J484" s="369"/>
      <c r="K484" s="369"/>
      <c r="L484" s="264"/>
      <c r="M484" s="107"/>
      <c r="N484" s="107"/>
      <c r="O484" s="289"/>
    </row>
    <row r="485" spans="2:15" ht="13.5" customHeight="1">
      <c r="B485" s="264"/>
      <c r="C485" s="264"/>
      <c r="E485" s="73"/>
      <c r="H485" s="73"/>
      <c r="I485" s="369"/>
      <c r="J485" s="369"/>
      <c r="K485" s="369"/>
      <c r="L485" s="264"/>
      <c r="M485" s="107"/>
      <c r="N485" s="107"/>
      <c r="O485" s="289"/>
    </row>
    <row r="486" spans="2:15" ht="13.5" customHeight="1">
      <c r="B486" s="264"/>
      <c r="C486" s="264"/>
      <c r="E486" s="73"/>
      <c r="H486" s="73"/>
      <c r="I486" s="369"/>
      <c r="J486" s="369"/>
      <c r="K486" s="369"/>
      <c r="L486" s="264"/>
      <c r="M486" s="107"/>
      <c r="N486" s="107"/>
      <c r="O486" s="289"/>
    </row>
    <row r="487" spans="2:15" ht="13.5" customHeight="1">
      <c r="B487" s="264"/>
      <c r="C487" s="264"/>
      <c r="E487" s="73"/>
      <c r="H487" s="73"/>
      <c r="I487" s="369"/>
      <c r="J487" s="369"/>
      <c r="K487" s="369"/>
      <c r="L487" s="264"/>
      <c r="M487" s="107"/>
      <c r="N487" s="107"/>
      <c r="O487" s="289"/>
    </row>
    <row r="488" spans="2:15" ht="13.5" customHeight="1">
      <c r="B488" s="264"/>
      <c r="C488" s="264"/>
      <c r="E488" s="73"/>
      <c r="H488" s="73"/>
      <c r="I488" s="369"/>
      <c r="J488" s="369"/>
      <c r="K488" s="369"/>
      <c r="L488" s="264"/>
      <c r="M488" s="107"/>
      <c r="N488" s="107"/>
      <c r="O488" s="289"/>
    </row>
    <row r="489" spans="2:15" ht="13.5" customHeight="1">
      <c r="B489" s="264"/>
      <c r="C489" s="264"/>
      <c r="E489" s="73"/>
      <c r="H489" s="73"/>
      <c r="I489" s="369"/>
      <c r="J489" s="369"/>
      <c r="K489" s="369"/>
      <c r="L489" s="264"/>
      <c r="M489" s="107"/>
      <c r="N489" s="107"/>
      <c r="O489" s="289"/>
    </row>
    <row r="490" spans="2:15" ht="13.5" customHeight="1">
      <c r="B490" s="264"/>
      <c r="C490" s="264"/>
      <c r="E490" s="73"/>
      <c r="H490" s="73"/>
      <c r="I490" s="369"/>
      <c r="J490" s="369"/>
      <c r="K490" s="369"/>
      <c r="L490" s="264"/>
      <c r="M490" s="107"/>
      <c r="N490" s="107"/>
      <c r="O490" s="289"/>
    </row>
    <row r="491" spans="2:15" ht="13.5" customHeight="1">
      <c r="B491" s="264"/>
      <c r="C491" s="264"/>
      <c r="E491" s="73"/>
      <c r="H491" s="73"/>
      <c r="I491" s="369"/>
      <c r="J491" s="369"/>
      <c r="K491" s="369"/>
      <c r="L491" s="264"/>
      <c r="M491" s="107"/>
      <c r="N491" s="107"/>
      <c r="O491" s="289"/>
    </row>
    <row r="492" spans="2:15" ht="13.5" customHeight="1">
      <c r="B492" s="264"/>
      <c r="C492" s="264"/>
      <c r="E492" s="73"/>
      <c r="H492" s="73"/>
      <c r="I492" s="369"/>
      <c r="J492" s="369"/>
      <c r="K492" s="369"/>
      <c r="L492" s="264"/>
      <c r="M492" s="107"/>
      <c r="N492" s="107"/>
      <c r="O492" s="289"/>
    </row>
    <row r="493" spans="2:15" ht="13.5" customHeight="1">
      <c r="B493" s="264"/>
      <c r="C493" s="264"/>
      <c r="E493" s="73"/>
      <c r="H493" s="73"/>
      <c r="I493" s="369"/>
      <c r="J493" s="369"/>
      <c r="K493" s="369"/>
      <c r="L493" s="264"/>
      <c r="M493" s="107"/>
      <c r="N493" s="107"/>
      <c r="O493" s="289"/>
    </row>
    <row r="494" spans="2:15" ht="13.5" customHeight="1">
      <c r="B494" s="264"/>
      <c r="C494" s="264"/>
      <c r="E494" s="73"/>
      <c r="H494" s="73"/>
      <c r="I494" s="369"/>
      <c r="J494" s="369"/>
      <c r="K494" s="369"/>
      <c r="L494" s="264"/>
      <c r="M494" s="107"/>
      <c r="N494" s="107"/>
      <c r="O494" s="289"/>
    </row>
    <row r="495" spans="2:15" ht="13.5" customHeight="1">
      <c r="B495" s="264"/>
      <c r="C495" s="264"/>
      <c r="E495" s="73"/>
      <c r="H495" s="73"/>
      <c r="I495" s="369"/>
      <c r="J495" s="369"/>
      <c r="K495" s="369"/>
      <c r="L495" s="264"/>
      <c r="M495" s="107"/>
      <c r="N495" s="107"/>
      <c r="O495" s="289"/>
    </row>
    <row r="496" spans="2:15" ht="13.5" customHeight="1">
      <c r="B496" s="264"/>
      <c r="C496" s="264"/>
      <c r="E496" s="73"/>
      <c r="H496" s="73"/>
      <c r="I496" s="369"/>
      <c r="J496" s="369"/>
      <c r="K496" s="369"/>
      <c r="L496" s="264"/>
      <c r="M496" s="107"/>
      <c r="N496" s="107"/>
      <c r="O496" s="289"/>
    </row>
    <row r="497" spans="2:15" ht="13.5" customHeight="1">
      <c r="B497" s="264"/>
      <c r="C497" s="264"/>
      <c r="E497" s="73"/>
      <c r="H497" s="73"/>
      <c r="I497" s="369"/>
      <c r="J497" s="369"/>
      <c r="K497" s="369"/>
      <c r="L497" s="264"/>
      <c r="M497" s="107"/>
      <c r="N497" s="107"/>
      <c r="O497" s="289"/>
    </row>
    <row r="498" spans="2:15" ht="13.5" customHeight="1">
      <c r="B498" s="264"/>
      <c r="C498" s="264"/>
      <c r="E498" s="73"/>
      <c r="H498" s="73"/>
      <c r="I498" s="369"/>
      <c r="J498" s="369"/>
      <c r="K498" s="369"/>
      <c r="L498" s="264"/>
      <c r="M498" s="107"/>
      <c r="N498" s="107"/>
      <c r="O498" s="289"/>
    </row>
    <row r="499" spans="2:15" ht="13.5" customHeight="1">
      <c r="B499" s="264"/>
      <c r="C499" s="264"/>
      <c r="E499" s="73"/>
      <c r="H499" s="73"/>
      <c r="I499" s="369"/>
      <c r="J499" s="369"/>
      <c r="K499" s="369"/>
      <c r="L499" s="264"/>
      <c r="M499" s="107"/>
      <c r="N499" s="107"/>
      <c r="O499" s="289"/>
    </row>
    <row r="500" spans="2:15" ht="13.5" customHeight="1">
      <c r="B500" s="264"/>
      <c r="C500" s="264"/>
      <c r="E500" s="73"/>
      <c r="H500" s="73"/>
      <c r="I500" s="369"/>
      <c r="J500" s="369"/>
      <c r="K500" s="369"/>
      <c r="L500" s="264"/>
      <c r="M500" s="107"/>
      <c r="N500" s="107"/>
      <c r="O500" s="289"/>
    </row>
    <row r="501" spans="2:15" ht="13.5" customHeight="1">
      <c r="B501" s="264"/>
      <c r="C501" s="264"/>
      <c r="E501" s="73"/>
      <c r="H501" s="73"/>
      <c r="I501" s="369"/>
      <c r="J501" s="369"/>
      <c r="K501" s="369"/>
      <c r="L501" s="264"/>
      <c r="M501" s="107"/>
      <c r="N501" s="107"/>
      <c r="O501" s="289"/>
    </row>
    <row r="502" spans="2:15" ht="13.5" customHeight="1">
      <c r="B502" s="264"/>
      <c r="C502" s="264"/>
      <c r="E502" s="73"/>
      <c r="H502" s="73"/>
      <c r="I502" s="369"/>
      <c r="J502" s="369"/>
      <c r="K502" s="369"/>
      <c r="L502" s="264"/>
      <c r="M502" s="107"/>
      <c r="N502" s="107"/>
      <c r="O502" s="289"/>
    </row>
    <row r="503" spans="2:15" ht="13.5" customHeight="1">
      <c r="B503" s="264"/>
      <c r="C503" s="264"/>
      <c r="E503" s="73"/>
      <c r="H503" s="73"/>
      <c r="I503" s="369"/>
      <c r="J503" s="369"/>
      <c r="K503" s="369"/>
      <c r="L503" s="264"/>
      <c r="M503" s="107"/>
      <c r="N503" s="107"/>
      <c r="O503" s="289"/>
    </row>
    <row r="504" spans="2:15" ht="13.5" customHeight="1">
      <c r="B504" s="264"/>
      <c r="C504" s="264"/>
      <c r="E504" s="73"/>
      <c r="H504" s="73"/>
      <c r="I504" s="369"/>
      <c r="J504" s="369"/>
      <c r="K504" s="369"/>
      <c r="L504" s="264"/>
      <c r="M504" s="107"/>
      <c r="N504" s="107"/>
      <c r="O504" s="289"/>
    </row>
    <row r="505" spans="2:15" ht="13.5" customHeight="1">
      <c r="B505" s="264"/>
      <c r="C505" s="264"/>
      <c r="E505" s="73"/>
      <c r="H505" s="73"/>
      <c r="I505" s="369"/>
      <c r="J505" s="369"/>
      <c r="K505" s="369"/>
      <c r="L505" s="264"/>
      <c r="M505" s="107"/>
      <c r="N505" s="107"/>
      <c r="O505" s="289"/>
    </row>
    <row r="506" spans="2:15" ht="13.5" customHeight="1">
      <c r="B506" s="264"/>
      <c r="C506" s="264"/>
      <c r="E506" s="73"/>
      <c r="H506" s="73"/>
      <c r="I506" s="369"/>
      <c r="J506" s="369"/>
      <c r="K506" s="369"/>
      <c r="L506" s="264"/>
      <c r="M506" s="107"/>
      <c r="N506" s="107"/>
      <c r="O506" s="289"/>
    </row>
    <row r="507" spans="2:15" ht="13.5" customHeight="1">
      <c r="B507" s="264"/>
      <c r="C507" s="264"/>
      <c r="E507" s="73"/>
      <c r="H507" s="73"/>
      <c r="I507" s="369"/>
      <c r="J507" s="369"/>
      <c r="K507" s="369"/>
      <c r="L507" s="264"/>
      <c r="M507" s="107"/>
      <c r="N507" s="107"/>
      <c r="O507" s="289"/>
    </row>
    <row r="508" spans="2:15" ht="13.5" customHeight="1">
      <c r="B508" s="264"/>
      <c r="C508" s="264"/>
      <c r="E508" s="73"/>
      <c r="H508" s="73"/>
      <c r="I508" s="369"/>
      <c r="J508" s="369"/>
      <c r="K508" s="369"/>
      <c r="L508" s="264"/>
      <c r="M508" s="107"/>
      <c r="N508" s="107"/>
      <c r="O508" s="289"/>
    </row>
    <row r="509" spans="2:15" ht="13.5" customHeight="1">
      <c r="B509" s="264"/>
      <c r="C509" s="264"/>
      <c r="E509" s="73"/>
      <c r="H509" s="73"/>
      <c r="I509" s="369"/>
      <c r="J509" s="369"/>
      <c r="K509" s="369"/>
      <c r="L509" s="264"/>
      <c r="M509" s="107"/>
      <c r="N509" s="107"/>
      <c r="O509" s="289"/>
    </row>
    <row r="510" spans="2:15" ht="13.5" customHeight="1">
      <c r="B510" s="264"/>
      <c r="C510" s="264"/>
      <c r="E510" s="73"/>
      <c r="H510" s="73"/>
      <c r="I510" s="369"/>
      <c r="J510" s="369"/>
      <c r="K510" s="369"/>
      <c r="L510" s="264"/>
      <c r="M510" s="107"/>
      <c r="N510" s="107"/>
      <c r="O510" s="289"/>
    </row>
    <row r="511" spans="2:15" ht="13.5" customHeight="1">
      <c r="B511" s="264"/>
      <c r="C511" s="264"/>
      <c r="E511" s="73"/>
      <c r="H511" s="73"/>
      <c r="I511" s="369"/>
      <c r="J511" s="369"/>
      <c r="K511" s="369"/>
      <c r="L511" s="264"/>
      <c r="M511" s="107"/>
      <c r="N511" s="107"/>
      <c r="O511" s="289"/>
    </row>
    <row r="512" spans="2:15" ht="13.5" customHeight="1">
      <c r="B512" s="264"/>
      <c r="C512" s="264"/>
      <c r="E512" s="73"/>
      <c r="H512" s="73"/>
      <c r="I512" s="369"/>
      <c r="J512" s="369"/>
      <c r="K512" s="369"/>
      <c r="L512" s="264"/>
      <c r="M512" s="107"/>
      <c r="N512" s="107"/>
      <c r="O512" s="289"/>
    </row>
    <row r="513" spans="2:15" ht="13.5" customHeight="1">
      <c r="B513" s="264"/>
      <c r="C513" s="264"/>
      <c r="E513" s="73"/>
      <c r="H513" s="73"/>
      <c r="I513" s="369"/>
      <c r="J513" s="369"/>
      <c r="K513" s="369"/>
      <c r="L513" s="264"/>
      <c r="M513" s="107"/>
      <c r="N513" s="107"/>
      <c r="O513" s="289"/>
    </row>
    <row r="514" spans="2:15" ht="13.5" customHeight="1">
      <c r="B514" s="264"/>
      <c r="C514" s="264"/>
      <c r="E514" s="73"/>
      <c r="H514" s="73"/>
      <c r="I514" s="369"/>
      <c r="J514" s="369"/>
      <c r="K514" s="369"/>
      <c r="L514" s="264"/>
      <c r="M514" s="107"/>
      <c r="N514" s="107"/>
      <c r="O514" s="289"/>
    </row>
    <row r="515" spans="2:15" ht="13.5" customHeight="1">
      <c r="B515" s="264"/>
      <c r="C515" s="264"/>
      <c r="E515" s="73"/>
      <c r="H515" s="73"/>
      <c r="I515" s="369"/>
      <c r="J515" s="369"/>
      <c r="K515" s="369"/>
      <c r="L515" s="264"/>
      <c r="M515" s="107"/>
      <c r="N515" s="107"/>
      <c r="O515" s="289"/>
    </row>
    <row r="516" spans="2:15" ht="13.5" customHeight="1">
      <c r="B516" s="264"/>
      <c r="C516" s="264"/>
      <c r="E516" s="73"/>
      <c r="H516" s="73"/>
      <c r="I516" s="369"/>
      <c r="J516" s="369"/>
      <c r="K516" s="369"/>
      <c r="L516" s="264"/>
      <c r="M516" s="107"/>
      <c r="N516" s="107"/>
      <c r="O516" s="289"/>
    </row>
    <row r="517" spans="2:15" ht="13.5" customHeight="1">
      <c r="B517" s="264"/>
      <c r="C517" s="264"/>
      <c r="E517" s="73"/>
      <c r="H517" s="73"/>
      <c r="I517" s="369"/>
      <c r="J517" s="369"/>
      <c r="K517" s="369"/>
      <c r="L517" s="264"/>
      <c r="M517" s="107"/>
      <c r="N517" s="107"/>
      <c r="O517" s="289"/>
    </row>
    <row r="518" spans="2:15" ht="13.5" customHeight="1">
      <c r="B518" s="264"/>
      <c r="C518" s="264"/>
      <c r="E518" s="73"/>
      <c r="H518" s="73"/>
      <c r="I518" s="369"/>
      <c r="J518" s="369"/>
      <c r="K518" s="369"/>
      <c r="L518" s="264"/>
      <c r="M518" s="107"/>
      <c r="N518" s="107"/>
      <c r="O518" s="289"/>
    </row>
    <row r="519" spans="2:15" ht="13.5" customHeight="1">
      <c r="B519" s="264"/>
      <c r="C519" s="264"/>
      <c r="E519" s="73"/>
      <c r="H519" s="73"/>
      <c r="I519" s="369"/>
      <c r="J519" s="369"/>
      <c r="K519" s="369"/>
      <c r="L519" s="264"/>
      <c r="M519" s="107"/>
      <c r="N519" s="107"/>
      <c r="O519" s="289"/>
    </row>
    <row r="520" spans="2:15" ht="13.5" customHeight="1">
      <c r="B520" s="264"/>
      <c r="C520" s="264"/>
      <c r="E520" s="73"/>
      <c r="H520" s="73"/>
      <c r="I520" s="369"/>
      <c r="J520" s="369"/>
      <c r="K520" s="369"/>
      <c r="L520" s="264"/>
      <c r="M520" s="107"/>
      <c r="N520" s="107"/>
      <c r="O520" s="289"/>
    </row>
    <row r="521" spans="2:15" ht="13.5" customHeight="1">
      <c r="B521" s="264"/>
      <c r="C521" s="264"/>
      <c r="E521" s="73"/>
      <c r="H521" s="73"/>
      <c r="I521" s="369"/>
      <c r="J521" s="369"/>
      <c r="K521" s="369"/>
      <c r="L521" s="264"/>
      <c r="M521" s="107"/>
      <c r="N521" s="107"/>
      <c r="O521" s="289"/>
    </row>
    <row r="522" spans="2:15" ht="13.5" customHeight="1">
      <c r="B522" s="264"/>
      <c r="C522" s="264"/>
      <c r="E522" s="73"/>
      <c r="H522" s="73"/>
      <c r="I522" s="369"/>
      <c r="J522" s="369"/>
      <c r="K522" s="369"/>
      <c r="L522" s="264"/>
      <c r="M522" s="107"/>
      <c r="N522" s="107"/>
      <c r="O522" s="289"/>
    </row>
    <row r="523" spans="2:15" ht="13.5" customHeight="1">
      <c r="B523" s="264"/>
      <c r="C523" s="264"/>
      <c r="E523" s="73"/>
      <c r="H523" s="73"/>
      <c r="I523" s="369"/>
      <c r="J523" s="369"/>
      <c r="K523" s="369"/>
      <c r="L523" s="264"/>
      <c r="M523" s="107"/>
      <c r="N523" s="107"/>
      <c r="O523" s="289"/>
    </row>
    <row r="524" spans="2:15" ht="13.5" customHeight="1">
      <c r="B524" s="264"/>
      <c r="C524" s="264"/>
      <c r="E524" s="73"/>
      <c r="H524" s="73"/>
      <c r="I524" s="369"/>
      <c r="J524" s="369"/>
      <c r="K524" s="369"/>
      <c r="L524" s="264"/>
      <c r="M524" s="107"/>
      <c r="N524" s="107"/>
      <c r="O524" s="289"/>
    </row>
    <row r="525" spans="2:15" ht="13.5" customHeight="1">
      <c r="B525" s="264"/>
      <c r="C525" s="264"/>
      <c r="E525" s="73"/>
      <c r="H525" s="73"/>
      <c r="I525" s="369"/>
      <c r="J525" s="369"/>
      <c r="K525" s="369"/>
      <c r="L525" s="264"/>
      <c r="M525" s="107"/>
      <c r="N525" s="107"/>
      <c r="O525" s="289"/>
    </row>
    <row r="526" spans="2:15" ht="13.5" customHeight="1">
      <c r="B526" s="264"/>
      <c r="C526" s="264"/>
      <c r="E526" s="73"/>
      <c r="H526" s="73"/>
      <c r="I526" s="369"/>
      <c r="J526" s="369"/>
      <c r="K526" s="369"/>
      <c r="L526" s="264"/>
      <c r="M526" s="107"/>
      <c r="N526" s="107"/>
      <c r="O526" s="289"/>
    </row>
    <row r="527" spans="2:15" ht="13.5" customHeight="1">
      <c r="B527" s="264"/>
      <c r="C527" s="264"/>
      <c r="E527" s="73"/>
      <c r="H527" s="73"/>
      <c r="I527" s="369"/>
      <c r="J527" s="369"/>
      <c r="K527" s="369"/>
      <c r="L527" s="264"/>
      <c r="M527" s="107"/>
      <c r="N527" s="107"/>
      <c r="O527" s="289"/>
    </row>
    <row r="528" spans="2:15" ht="13.5" customHeight="1">
      <c r="B528" s="264"/>
      <c r="C528" s="264"/>
      <c r="E528" s="73"/>
      <c r="H528" s="73"/>
      <c r="I528" s="369"/>
      <c r="J528" s="369"/>
      <c r="K528" s="369"/>
      <c r="L528" s="264"/>
      <c r="M528" s="107"/>
      <c r="N528" s="107"/>
      <c r="O528" s="289"/>
    </row>
    <row r="529" spans="2:15" ht="13.5" customHeight="1">
      <c r="B529" s="264"/>
      <c r="C529" s="264"/>
      <c r="E529" s="73"/>
      <c r="H529" s="73"/>
      <c r="I529" s="369"/>
      <c r="J529" s="369"/>
      <c r="K529" s="369"/>
      <c r="L529" s="264"/>
      <c r="M529" s="107"/>
      <c r="N529" s="107"/>
      <c r="O529" s="289"/>
    </row>
    <row r="530" spans="2:15" ht="13.5" customHeight="1">
      <c r="B530" s="264"/>
      <c r="C530" s="264"/>
      <c r="E530" s="73"/>
      <c r="H530" s="73"/>
      <c r="I530" s="369"/>
      <c r="J530" s="369"/>
      <c r="K530" s="369"/>
      <c r="L530" s="264"/>
      <c r="M530" s="107"/>
      <c r="N530" s="107"/>
      <c r="O530" s="289"/>
    </row>
    <row r="531" spans="2:15" ht="13.5" customHeight="1">
      <c r="B531" s="264"/>
      <c r="C531" s="264"/>
      <c r="E531" s="73"/>
      <c r="H531" s="73"/>
      <c r="I531" s="369"/>
      <c r="J531" s="369"/>
      <c r="K531" s="369"/>
      <c r="L531" s="264"/>
      <c r="M531" s="107"/>
      <c r="N531" s="107"/>
      <c r="O531" s="289"/>
    </row>
    <row r="532" spans="2:15" ht="13.5" customHeight="1">
      <c r="B532" s="264"/>
      <c r="C532" s="264"/>
      <c r="E532" s="73"/>
      <c r="H532" s="73"/>
      <c r="I532" s="369"/>
      <c r="J532" s="369"/>
      <c r="K532" s="369"/>
      <c r="L532" s="264"/>
      <c r="M532" s="107"/>
      <c r="N532" s="107"/>
      <c r="O532" s="289"/>
    </row>
    <row r="533" spans="2:15" ht="13.5" customHeight="1">
      <c r="B533" s="264"/>
      <c r="C533" s="264"/>
      <c r="E533" s="73"/>
      <c r="H533" s="73"/>
      <c r="I533" s="369"/>
      <c r="J533" s="369"/>
      <c r="K533" s="369"/>
      <c r="L533" s="264"/>
      <c r="M533" s="107"/>
      <c r="N533" s="107"/>
      <c r="O533" s="289"/>
    </row>
    <row r="534" spans="2:15" ht="13.5" customHeight="1">
      <c r="B534" s="264"/>
      <c r="C534" s="264"/>
      <c r="E534" s="73"/>
      <c r="H534" s="73"/>
      <c r="I534" s="369"/>
      <c r="J534" s="369"/>
      <c r="K534" s="369"/>
      <c r="L534" s="264"/>
      <c r="M534" s="107"/>
      <c r="N534" s="107"/>
      <c r="O534" s="289"/>
    </row>
    <row r="535" spans="2:15" ht="13.5" customHeight="1">
      <c r="B535" s="264"/>
      <c r="C535" s="264"/>
      <c r="E535" s="73"/>
      <c r="H535" s="73"/>
      <c r="I535" s="369"/>
      <c r="J535" s="369"/>
      <c r="K535" s="369"/>
      <c r="L535" s="264"/>
      <c r="M535" s="107"/>
      <c r="N535" s="107"/>
      <c r="O535" s="289"/>
    </row>
    <row r="536" spans="2:15" ht="13.5" customHeight="1">
      <c r="B536" s="264"/>
      <c r="C536" s="264"/>
      <c r="E536" s="73"/>
      <c r="H536" s="73"/>
      <c r="I536" s="369"/>
      <c r="J536" s="369"/>
      <c r="K536" s="369"/>
      <c r="L536" s="264"/>
      <c r="M536" s="107"/>
      <c r="N536" s="107"/>
      <c r="O536" s="289"/>
    </row>
    <row r="537" spans="2:15" ht="13.5" customHeight="1">
      <c r="B537" s="264"/>
      <c r="C537" s="264"/>
      <c r="E537" s="73"/>
      <c r="H537" s="73"/>
      <c r="I537" s="369"/>
      <c r="J537" s="369"/>
      <c r="K537" s="369"/>
      <c r="L537" s="264"/>
      <c r="M537" s="107"/>
      <c r="N537" s="107"/>
      <c r="O537" s="289"/>
    </row>
    <row r="538" spans="2:15" ht="13.5" customHeight="1">
      <c r="B538" s="264"/>
      <c r="C538" s="264"/>
      <c r="E538" s="73"/>
      <c r="H538" s="73"/>
      <c r="I538" s="369"/>
      <c r="J538" s="369"/>
      <c r="K538" s="369"/>
      <c r="L538" s="264"/>
      <c r="M538" s="107"/>
      <c r="N538" s="107"/>
      <c r="O538" s="289"/>
    </row>
    <row r="539" spans="2:15" ht="13.5" customHeight="1">
      <c r="B539" s="264"/>
      <c r="C539" s="264"/>
      <c r="E539" s="73"/>
      <c r="H539" s="73"/>
      <c r="I539" s="369"/>
      <c r="J539" s="369"/>
      <c r="K539" s="369"/>
      <c r="L539" s="264"/>
      <c r="M539" s="107"/>
      <c r="N539" s="107"/>
      <c r="O539" s="289"/>
    </row>
    <row r="540" spans="2:15" ht="13.5" customHeight="1">
      <c r="B540" s="264"/>
      <c r="C540" s="264"/>
      <c r="E540" s="73"/>
      <c r="H540" s="73"/>
      <c r="I540" s="369"/>
      <c r="J540" s="369"/>
      <c r="K540" s="369"/>
      <c r="L540" s="264"/>
      <c r="M540" s="107"/>
      <c r="N540" s="107"/>
      <c r="O540" s="289"/>
    </row>
    <row r="541" spans="2:15" ht="13.5" customHeight="1">
      <c r="B541" s="264"/>
      <c r="C541" s="264"/>
      <c r="E541" s="73"/>
      <c r="H541" s="73"/>
      <c r="I541" s="369"/>
      <c r="J541" s="369"/>
      <c r="K541" s="369"/>
      <c r="L541" s="264"/>
      <c r="M541" s="107"/>
      <c r="N541" s="107"/>
      <c r="O541" s="289"/>
    </row>
    <row r="542" spans="2:15" ht="13.5" customHeight="1">
      <c r="B542" s="264"/>
      <c r="C542" s="264"/>
      <c r="E542" s="73"/>
      <c r="H542" s="73"/>
      <c r="I542" s="369"/>
      <c r="J542" s="369"/>
      <c r="K542" s="369"/>
      <c r="L542" s="264"/>
      <c r="M542" s="107"/>
      <c r="N542" s="107"/>
      <c r="O542" s="289"/>
    </row>
    <row r="543" spans="2:15" ht="13.5" customHeight="1">
      <c r="B543" s="264"/>
      <c r="C543" s="264"/>
      <c r="E543" s="73"/>
      <c r="H543" s="73"/>
      <c r="I543" s="369"/>
      <c r="J543" s="369"/>
      <c r="K543" s="369"/>
      <c r="L543" s="264"/>
      <c r="M543" s="107"/>
      <c r="N543" s="107"/>
      <c r="O543" s="289"/>
    </row>
    <row r="544" spans="2:15" ht="13.5" customHeight="1">
      <c r="B544" s="264"/>
      <c r="C544" s="264"/>
      <c r="E544" s="73"/>
      <c r="H544" s="73"/>
      <c r="I544" s="369"/>
      <c r="J544" s="369"/>
      <c r="K544" s="369"/>
      <c r="L544" s="264"/>
      <c r="M544" s="107"/>
      <c r="N544" s="107"/>
      <c r="O544" s="289"/>
    </row>
    <row r="545" spans="2:15" ht="13.5" customHeight="1">
      <c r="B545" s="264"/>
      <c r="C545" s="264"/>
      <c r="E545" s="73"/>
      <c r="H545" s="73"/>
      <c r="I545" s="369"/>
      <c r="J545" s="369"/>
      <c r="K545" s="369"/>
      <c r="L545" s="264"/>
      <c r="M545" s="107"/>
      <c r="N545" s="107"/>
      <c r="O545" s="289"/>
    </row>
    <row r="546" spans="2:15" ht="13.5" customHeight="1">
      <c r="B546" s="264"/>
      <c r="C546" s="264"/>
      <c r="E546" s="73"/>
      <c r="H546" s="73"/>
      <c r="I546" s="369"/>
      <c r="J546" s="369"/>
      <c r="K546" s="369"/>
      <c r="L546" s="264"/>
      <c r="M546" s="107"/>
      <c r="N546" s="107"/>
      <c r="O546" s="289"/>
    </row>
    <row r="547" spans="2:15" ht="13.5" customHeight="1">
      <c r="B547" s="264"/>
      <c r="C547" s="264"/>
      <c r="E547" s="73"/>
      <c r="H547" s="73"/>
      <c r="I547" s="369"/>
      <c r="J547" s="369"/>
      <c r="K547" s="369"/>
      <c r="L547" s="264"/>
      <c r="M547" s="107"/>
      <c r="N547" s="107"/>
      <c r="O547" s="289"/>
    </row>
    <row r="548" spans="2:15" ht="13.5" customHeight="1">
      <c r="B548" s="264"/>
      <c r="C548" s="264"/>
      <c r="E548" s="73"/>
      <c r="H548" s="73"/>
      <c r="I548" s="369"/>
      <c r="J548" s="369"/>
      <c r="K548" s="369"/>
      <c r="L548" s="264"/>
      <c r="M548" s="107"/>
      <c r="N548" s="107"/>
      <c r="O548" s="289"/>
    </row>
    <row r="549" spans="2:15" ht="13.5" customHeight="1">
      <c r="B549" s="264"/>
      <c r="C549" s="264"/>
      <c r="E549" s="73"/>
      <c r="H549" s="73"/>
      <c r="I549" s="369"/>
      <c r="J549" s="369"/>
      <c r="K549" s="369"/>
      <c r="L549" s="264"/>
      <c r="M549" s="107"/>
      <c r="N549" s="107"/>
      <c r="O549" s="289"/>
    </row>
    <row r="550" spans="2:15" ht="13.5" customHeight="1">
      <c r="B550" s="264"/>
      <c r="C550" s="264"/>
      <c r="E550" s="73"/>
      <c r="H550" s="73"/>
      <c r="I550" s="369"/>
      <c r="J550" s="369"/>
      <c r="K550" s="369"/>
      <c r="L550" s="264"/>
      <c r="M550" s="107"/>
      <c r="N550" s="107"/>
      <c r="O550" s="289"/>
    </row>
    <row r="551" spans="2:15" ht="13.5" customHeight="1">
      <c r="B551" s="264"/>
      <c r="C551" s="264"/>
      <c r="E551" s="73"/>
      <c r="H551" s="73"/>
      <c r="I551" s="369"/>
      <c r="J551" s="369"/>
      <c r="K551" s="369"/>
      <c r="L551" s="264"/>
      <c r="M551" s="107"/>
      <c r="N551" s="107"/>
      <c r="O551" s="289"/>
    </row>
    <row r="552" spans="2:15" ht="13.5" customHeight="1">
      <c r="B552" s="264"/>
      <c r="C552" s="264"/>
      <c r="E552" s="73"/>
      <c r="H552" s="73"/>
      <c r="I552" s="369"/>
      <c r="J552" s="369"/>
      <c r="K552" s="369"/>
      <c r="L552" s="264"/>
      <c r="M552" s="107"/>
      <c r="N552" s="107"/>
      <c r="O552" s="289"/>
    </row>
    <row r="553" spans="2:15" ht="13.5" customHeight="1">
      <c r="B553" s="264"/>
      <c r="C553" s="264"/>
      <c r="E553" s="73"/>
      <c r="H553" s="73"/>
      <c r="I553" s="369"/>
      <c r="J553" s="369"/>
      <c r="K553" s="369"/>
      <c r="L553" s="264"/>
      <c r="M553" s="107"/>
      <c r="N553" s="107"/>
      <c r="O553" s="289"/>
    </row>
    <row r="554" spans="2:15" ht="13.5" customHeight="1">
      <c r="B554" s="264"/>
      <c r="C554" s="264"/>
      <c r="E554" s="73"/>
      <c r="H554" s="73"/>
      <c r="I554" s="369"/>
      <c r="J554" s="369"/>
      <c r="K554" s="369"/>
      <c r="L554" s="264"/>
      <c r="M554" s="107"/>
      <c r="N554" s="107"/>
      <c r="O554" s="289"/>
    </row>
    <row r="555" spans="2:15" ht="13.5" customHeight="1">
      <c r="B555" s="264"/>
      <c r="C555" s="264"/>
      <c r="E555" s="73"/>
      <c r="H555" s="73"/>
      <c r="I555" s="369"/>
      <c r="J555" s="369"/>
      <c r="K555" s="369"/>
      <c r="L555" s="264"/>
      <c r="M555" s="107"/>
      <c r="N555" s="107"/>
      <c r="O555" s="289"/>
    </row>
    <row r="556" spans="2:15" ht="13.5" customHeight="1">
      <c r="B556" s="264"/>
      <c r="C556" s="264"/>
      <c r="E556" s="73"/>
      <c r="H556" s="73"/>
      <c r="I556" s="369"/>
      <c r="J556" s="369"/>
      <c r="K556" s="369"/>
      <c r="L556" s="264"/>
      <c r="M556" s="107"/>
      <c r="N556" s="107"/>
      <c r="O556" s="289"/>
    </row>
    <row r="557" spans="2:15" ht="13.5" customHeight="1">
      <c r="B557" s="264"/>
      <c r="C557" s="264"/>
      <c r="E557" s="73"/>
      <c r="H557" s="73"/>
      <c r="I557" s="369"/>
      <c r="J557" s="369"/>
      <c r="K557" s="369"/>
      <c r="L557" s="264"/>
      <c r="M557" s="107"/>
      <c r="N557" s="107"/>
      <c r="O557" s="289"/>
    </row>
    <row r="558" spans="2:15" ht="13.5" customHeight="1">
      <c r="B558" s="264"/>
      <c r="C558" s="264"/>
      <c r="E558" s="73"/>
      <c r="H558" s="73"/>
      <c r="I558" s="369"/>
      <c r="J558" s="369"/>
      <c r="K558" s="369"/>
      <c r="L558" s="264"/>
      <c r="M558" s="107"/>
      <c r="N558" s="107"/>
      <c r="O558" s="289"/>
    </row>
    <row r="559" spans="2:15" ht="13.5" customHeight="1">
      <c r="B559" s="264"/>
      <c r="C559" s="264"/>
      <c r="E559" s="73"/>
      <c r="H559" s="73"/>
      <c r="I559" s="369"/>
      <c r="J559" s="369"/>
      <c r="K559" s="369"/>
      <c r="L559" s="264"/>
      <c r="M559" s="107"/>
      <c r="N559" s="107"/>
      <c r="O559" s="289"/>
    </row>
    <row r="560" spans="2:15" ht="13.5" customHeight="1">
      <c r="B560" s="264"/>
      <c r="C560" s="264"/>
      <c r="E560" s="73"/>
      <c r="H560" s="73"/>
      <c r="I560" s="369"/>
      <c r="J560" s="369"/>
      <c r="K560" s="369"/>
      <c r="L560" s="264"/>
      <c r="M560" s="107"/>
      <c r="N560" s="107"/>
      <c r="O560" s="289"/>
    </row>
    <row r="561" spans="2:15" ht="13.5" customHeight="1">
      <c r="B561" s="264"/>
      <c r="C561" s="264"/>
      <c r="E561" s="73"/>
      <c r="H561" s="73"/>
      <c r="I561" s="369"/>
      <c r="J561" s="369"/>
      <c r="K561" s="369"/>
      <c r="L561" s="264"/>
      <c r="M561" s="107"/>
      <c r="N561" s="107"/>
      <c r="O561" s="289"/>
    </row>
    <row r="562" spans="2:15" ht="13.5" customHeight="1">
      <c r="B562" s="264"/>
      <c r="C562" s="264"/>
      <c r="E562" s="73"/>
      <c r="H562" s="73"/>
      <c r="I562" s="369"/>
      <c r="J562" s="369"/>
      <c r="K562" s="369"/>
      <c r="L562" s="264"/>
      <c r="M562" s="107"/>
      <c r="N562" s="107"/>
      <c r="O562" s="289"/>
    </row>
    <row r="563" spans="2:15" ht="13.5" customHeight="1">
      <c r="B563" s="264"/>
      <c r="C563" s="264"/>
      <c r="E563" s="73"/>
      <c r="H563" s="73"/>
      <c r="I563" s="369"/>
      <c r="J563" s="369"/>
      <c r="K563" s="369"/>
      <c r="L563" s="264"/>
      <c r="M563" s="107"/>
      <c r="N563" s="107"/>
      <c r="O563" s="289"/>
    </row>
    <row r="564" spans="2:15" ht="13.5" customHeight="1">
      <c r="B564" s="264"/>
      <c r="C564" s="264"/>
      <c r="E564" s="73"/>
      <c r="H564" s="73"/>
      <c r="I564" s="369"/>
      <c r="J564" s="369"/>
      <c r="K564" s="369"/>
      <c r="L564" s="264"/>
      <c r="M564" s="107"/>
      <c r="N564" s="107"/>
      <c r="O564" s="289"/>
    </row>
    <row r="565" spans="2:15" ht="13.5" customHeight="1">
      <c r="B565" s="264"/>
      <c r="C565" s="264"/>
      <c r="E565" s="73"/>
      <c r="H565" s="73"/>
      <c r="I565" s="369"/>
      <c r="J565" s="369"/>
      <c r="K565" s="369"/>
      <c r="L565" s="264"/>
      <c r="M565" s="107"/>
      <c r="N565" s="107"/>
      <c r="O565" s="289"/>
    </row>
    <row r="566" spans="2:15" ht="13.5" customHeight="1">
      <c r="B566" s="264"/>
      <c r="C566" s="264"/>
      <c r="E566" s="73"/>
      <c r="H566" s="73"/>
      <c r="I566" s="369"/>
      <c r="J566" s="369"/>
      <c r="K566" s="369"/>
      <c r="L566" s="264"/>
      <c r="M566" s="107"/>
      <c r="N566" s="107"/>
      <c r="O566" s="289"/>
    </row>
    <row r="567" spans="2:15" ht="13.5" customHeight="1">
      <c r="B567" s="264"/>
      <c r="C567" s="264"/>
      <c r="E567" s="73"/>
      <c r="H567" s="73"/>
      <c r="I567" s="369"/>
      <c r="J567" s="369"/>
      <c r="K567" s="369"/>
      <c r="L567" s="264"/>
      <c r="M567" s="107"/>
      <c r="N567" s="107"/>
      <c r="O567" s="289"/>
    </row>
    <row r="568" spans="2:15" ht="13.5" customHeight="1">
      <c r="B568" s="264"/>
      <c r="C568" s="264"/>
      <c r="E568" s="73"/>
      <c r="H568" s="73"/>
      <c r="I568" s="369"/>
      <c r="J568" s="369"/>
      <c r="K568" s="369"/>
      <c r="L568" s="264"/>
      <c r="M568" s="107"/>
      <c r="N568" s="107"/>
      <c r="O568" s="289"/>
    </row>
    <row r="569" spans="2:15" ht="13.5" customHeight="1">
      <c r="B569" s="264"/>
      <c r="C569" s="264"/>
      <c r="E569" s="73"/>
      <c r="H569" s="73"/>
      <c r="I569" s="369"/>
      <c r="J569" s="369"/>
      <c r="K569" s="369"/>
      <c r="L569" s="264"/>
      <c r="M569" s="107"/>
      <c r="N569" s="107"/>
      <c r="O569" s="289"/>
    </row>
    <row r="570" spans="2:15" ht="13.5" customHeight="1">
      <c r="B570" s="264"/>
      <c r="C570" s="264"/>
      <c r="E570" s="73"/>
      <c r="H570" s="73"/>
      <c r="I570" s="369"/>
      <c r="J570" s="369"/>
      <c r="K570" s="369"/>
      <c r="L570" s="264"/>
      <c r="M570" s="107"/>
      <c r="N570" s="107"/>
      <c r="O570" s="289"/>
    </row>
    <row r="571" spans="2:15" ht="13.5" customHeight="1">
      <c r="B571" s="264"/>
      <c r="C571" s="264"/>
      <c r="E571" s="73"/>
      <c r="H571" s="73"/>
      <c r="I571" s="369"/>
      <c r="J571" s="369"/>
      <c r="K571" s="369"/>
      <c r="L571" s="264"/>
      <c r="M571" s="107"/>
      <c r="N571" s="107"/>
      <c r="O571" s="289"/>
    </row>
    <row r="572" spans="2:15" ht="13.5" customHeight="1">
      <c r="B572" s="264"/>
      <c r="C572" s="264"/>
      <c r="E572" s="73"/>
      <c r="H572" s="73"/>
      <c r="I572" s="369"/>
      <c r="J572" s="369"/>
      <c r="K572" s="369"/>
      <c r="L572" s="264"/>
      <c r="M572" s="107"/>
      <c r="N572" s="107"/>
      <c r="O572" s="289"/>
    </row>
    <row r="573" spans="2:15" ht="13.5" customHeight="1">
      <c r="B573" s="264"/>
      <c r="C573" s="264"/>
      <c r="E573" s="73"/>
      <c r="H573" s="73"/>
      <c r="I573" s="369"/>
      <c r="J573" s="369"/>
      <c r="K573" s="369"/>
      <c r="L573" s="264"/>
      <c r="M573" s="107"/>
      <c r="N573" s="107"/>
      <c r="O573" s="289"/>
    </row>
    <row r="574" spans="2:15" ht="13.5" customHeight="1">
      <c r="B574" s="264"/>
      <c r="C574" s="264"/>
      <c r="E574" s="73"/>
      <c r="H574" s="73"/>
      <c r="I574" s="369"/>
      <c r="J574" s="369"/>
      <c r="K574" s="369"/>
      <c r="L574" s="264"/>
      <c r="M574" s="107"/>
      <c r="N574" s="107"/>
      <c r="O574" s="289"/>
    </row>
    <row r="575" spans="2:15" ht="13.5" customHeight="1">
      <c r="B575" s="264"/>
      <c r="C575" s="264"/>
      <c r="E575" s="73"/>
      <c r="H575" s="73"/>
      <c r="I575" s="369"/>
      <c r="J575" s="369"/>
      <c r="K575" s="369"/>
      <c r="L575" s="264"/>
      <c r="M575" s="107"/>
      <c r="N575" s="107"/>
      <c r="O575" s="289"/>
    </row>
    <row r="576" spans="2:15" ht="13.5" customHeight="1">
      <c r="B576" s="264"/>
      <c r="C576" s="264"/>
      <c r="E576" s="73"/>
      <c r="H576" s="73"/>
      <c r="I576" s="369"/>
      <c r="J576" s="369"/>
      <c r="K576" s="369"/>
      <c r="L576" s="264"/>
      <c r="M576" s="107"/>
      <c r="N576" s="107"/>
      <c r="O576" s="289"/>
    </row>
    <row r="577" spans="2:15" ht="13.5" customHeight="1">
      <c r="B577" s="264"/>
      <c r="C577" s="264"/>
      <c r="E577" s="73"/>
      <c r="H577" s="73"/>
      <c r="I577" s="369"/>
      <c r="J577" s="369"/>
      <c r="K577" s="369"/>
      <c r="L577" s="264"/>
      <c r="M577" s="107"/>
      <c r="N577" s="107"/>
      <c r="O577" s="289"/>
    </row>
    <row r="578" spans="2:15" ht="13.5" customHeight="1">
      <c r="B578" s="264"/>
      <c r="C578" s="264"/>
      <c r="E578" s="73"/>
      <c r="H578" s="73"/>
      <c r="I578" s="369"/>
      <c r="J578" s="369"/>
      <c r="K578" s="369"/>
      <c r="L578" s="264"/>
      <c r="M578" s="107"/>
      <c r="N578" s="107"/>
      <c r="O578" s="289"/>
    </row>
    <row r="579" spans="2:15" ht="13.5" customHeight="1">
      <c r="B579" s="264"/>
      <c r="C579" s="264"/>
      <c r="E579" s="73"/>
      <c r="H579" s="73"/>
      <c r="I579" s="369"/>
      <c r="J579" s="369"/>
      <c r="K579" s="369"/>
      <c r="L579" s="264"/>
      <c r="M579" s="107"/>
      <c r="N579" s="107"/>
      <c r="O579" s="289"/>
    </row>
    <row r="580" spans="2:15" ht="13.5" customHeight="1">
      <c r="B580" s="264"/>
      <c r="C580" s="264"/>
      <c r="E580" s="73"/>
      <c r="H580" s="73"/>
      <c r="I580" s="369"/>
      <c r="J580" s="369"/>
      <c r="K580" s="369"/>
      <c r="L580" s="264"/>
      <c r="M580" s="107"/>
      <c r="N580" s="107"/>
      <c r="O580" s="289"/>
    </row>
    <row r="581" spans="2:15" ht="13.5" customHeight="1">
      <c r="B581" s="264"/>
      <c r="C581" s="264"/>
      <c r="E581" s="73"/>
      <c r="H581" s="73"/>
      <c r="I581" s="369"/>
      <c r="J581" s="369"/>
      <c r="K581" s="369"/>
      <c r="L581" s="264"/>
      <c r="M581" s="107"/>
      <c r="N581" s="107"/>
      <c r="O581" s="289"/>
    </row>
    <row r="582" spans="2:15" ht="13.5" customHeight="1">
      <c r="B582" s="264"/>
      <c r="C582" s="264"/>
      <c r="E582" s="73"/>
      <c r="H582" s="73"/>
      <c r="I582" s="369"/>
      <c r="J582" s="369"/>
      <c r="K582" s="369"/>
      <c r="L582" s="264"/>
      <c r="M582" s="107"/>
      <c r="N582" s="107"/>
      <c r="O582" s="289"/>
    </row>
    <row r="583" spans="2:15" ht="13.5" customHeight="1">
      <c r="B583" s="264"/>
      <c r="C583" s="264"/>
      <c r="E583" s="73"/>
      <c r="H583" s="73"/>
      <c r="I583" s="369"/>
      <c r="J583" s="369"/>
      <c r="K583" s="369"/>
      <c r="L583" s="264"/>
      <c r="M583" s="107"/>
      <c r="N583" s="107"/>
      <c r="O583" s="289"/>
    </row>
    <row r="584" spans="2:15" ht="13.5" customHeight="1">
      <c r="B584" s="264"/>
      <c r="C584" s="264"/>
      <c r="E584" s="73"/>
      <c r="H584" s="73"/>
      <c r="I584" s="369"/>
      <c r="J584" s="369"/>
      <c r="K584" s="369"/>
      <c r="L584" s="264"/>
      <c r="M584" s="107"/>
      <c r="N584" s="107"/>
      <c r="O584" s="289"/>
    </row>
    <row r="585" spans="2:15" ht="13.5" customHeight="1">
      <c r="B585" s="264"/>
      <c r="C585" s="264"/>
      <c r="E585" s="73"/>
      <c r="H585" s="73"/>
      <c r="I585" s="369"/>
      <c r="J585" s="369"/>
      <c r="K585" s="369"/>
      <c r="L585" s="264"/>
      <c r="M585" s="107"/>
      <c r="N585" s="107"/>
      <c r="O585" s="289"/>
    </row>
    <row r="586" spans="2:15" ht="13.5" customHeight="1">
      <c r="B586" s="264"/>
      <c r="C586" s="264"/>
      <c r="E586" s="73"/>
      <c r="H586" s="73"/>
      <c r="I586" s="369"/>
      <c r="J586" s="369"/>
      <c r="K586" s="369"/>
      <c r="L586" s="264"/>
      <c r="M586" s="107"/>
      <c r="N586" s="107"/>
      <c r="O586" s="289"/>
    </row>
    <row r="587" spans="2:15" ht="13.5" customHeight="1">
      <c r="B587" s="264"/>
      <c r="C587" s="264"/>
      <c r="E587" s="73"/>
      <c r="H587" s="73"/>
      <c r="I587" s="369"/>
      <c r="J587" s="369"/>
      <c r="K587" s="369"/>
      <c r="L587" s="264"/>
      <c r="M587" s="107"/>
      <c r="N587" s="107"/>
      <c r="O587" s="289"/>
    </row>
    <row r="588" spans="2:15" ht="13.5" customHeight="1">
      <c r="B588" s="264"/>
      <c r="C588" s="264"/>
      <c r="E588" s="73"/>
      <c r="H588" s="73"/>
      <c r="I588" s="369"/>
      <c r="J588" s="369"/>
      <c r="K588" s="369"/>
      <c r="L588" s="264"/>
      <c r="M588" s="107"/>
      <c r="N588" s="107"/>
      <c r="O588" s="289"/>
    </row>
    <row r="589" spans="2:15" ht="13.5" customHeight="1">
      <c r="B589" s="264"/>
      <c r="C589" s="264"/>
      <c r="E589" s="73"/>
      <c r="H589" s="73"/>
      <c r="I589" s="369"/>
      <c r="J589" s="369"/>
      <c r="K589" s="369"/>
      <c r="L589" s="264"/>
      <c r="M589" s="107"/>
      <c r="N589" s="107"/>
      <c r="O589" s="289"/>
    </row>
    <row r="590" spans="2:15" ht="13.5" customHeight="1">
      <c r="B590" s="264"/>
      <c r="C590" s="264"/>
      <c r="E590" s="73"/>
      <c r="H590" s="73"/>
      <c r="I590" s="369"/>
      <c r="J590" s="369"/>
      <c r="K590" s="369"/>
      <c r="L590" s="264"/>
      <c r="M590" s="107"/>
      <c r="N590" s="107"/>
      <c r="O590" s="289"/>
    </row>
    <row r="591" spans="2:15" ht="13.5" customHeight="1">
      <c r="B591" s="264"/>
      <c r="C591" s="264"/>
      <c r="E591" s="73"/>
      <c r="H591" s="73"/>
      <c r="I591" s="369"/>
      <c r="J591" s="369"/>
      <c r="K591" s="369"/>
      <c r="L591" s="264"/>
      <c r="M591" s="107"/>
      <c r="N591" s="107"/>
      <c r="O591" s="289"/>
    </row>
    <row r="592" spans="2:15" ht="13.5" customHeight="1">
      <c r="B592" s="264"/>
      <c r="C592" s="264"/>
      <c r="E592" s="73"/>
      <c r="H592" s="73"/>
      <c r="I592" s="369"/>
      <c r="J592" s="369"/>
      <c r="K592" s="369"/>
      <c r="L592" s="264"/>
      <c r="M592" s="107"/>
      <c r="N592" s="107"/>
      <c r="O592" s="289"/>
    </row>
    <row r="593" spans="2:15" ht="13.5" customHeight="1">
      <c r="B593" s="264"/>
      <c r="C593" s="264"/>
      <c r="E593" s="73"/>
      <c r="H593" s="73"/>
      <c r="I593" s="369"/>
      <c r="J593" s="369"/>
      <c r="K593" s="369"/>
      <c r="L593" s="264"/>
      <c r="M593" s="107"/>
      <c r="N593" s="107"/>
      <c r="O593" s="289"/>
    </row>
    <row r="594" spans="2:15" ht="13.5" customHeight="1">
      <c r="B594" s="264"/>
      <c r="C594" s="264"/>
      <c r="E594" s="73"/>
      <c r="H594" s="73"/>
      <c r="I594" s="369"/>
      <c r="J594" s="369"/>
      <c r="K594" s="369"/>
      <c r="L594" s="264"/>
      <c r="M594" s="107"/>
      <c r="N594" s="107"/>
      <c r="O594" s="289"/>
    </row>
    <row r="595" spans="2:15" ht="13.5" customHeight="1">
      <c r="B595" s="264"/>
      <c r="C595" s="264"/>
      <c r="E595" s="73"/>
      <c r="H595" s="73"/>
      <c r="I595" s="369"/>
      <c r="J595" s="369"/>
      <c r="K595" s="369"/>
      <c r="L595" s="264"/>
      <c r="M595" s="107"/>
      <c r="N595" s="107"/>
      <c r="O595" s="289"/>
    </row>
    <row r="596" spans="2:15" ht="13.5" customHeight="1">
      <c r="B596" s="264"/>
      <c r="C596" s="264"/>
      <c r="E596" s="73"/>
      <c r="H596" s="73"/>
      <c r="I596" s="369"/>
      <c r="J596" s="369"/>
      <c r="K596" s="369"/>
      <c r="L596" s="264"/>
      <c r="M596" s="107"/>
      <c r="N596" s="107"/>
      <c r="O596" s="289"/>
    </row>
    <row r="597" spans="2:15" ht="13.5" customHeight="1">
      <c r="B597" s="264"/>
      <c r="C597" s="264"/>
      <c r="E597" s="73"/>
      <c r="H597" s="73"/>
      <c r="I597" s="369"/>
      <c r="J597" s="369"/>
      <c r="K597" s="369"/>
      <c r="L597" s="264"/>
      <c r="M597" s="107"/>
      <c r="N597" s="107"/>
      <c r="O597" s="289"/>
    </row>
    <row r="598" spans="2:15" ht="13.5" customHeight="1">
      <c r="B598" s="264"/>
      <c r="C598" s="264"/>
      <c r="E598" s="73"/>
      <c r="H598" s="73"/>
      <c r="I598" s="369"/>
      <c r="J598" s="369"/>
      <c r="K598" s="369"/>
      <c r="L598" s="264"/>
      <c r="M598" s="107"/>
      <c r="N598" s="107"/>
      <c r="O598" s="289"/>
    </row>
    <row r="599" spans="2:15" ht="13.5" customHeight="1">
      <c r="B599" s="264"/>
      <c r="C599" s="264"/>
      <c r="E599" s="73"/>
      <c r="H599" s="73"/>
      <c r="I599" s="369"/>
      <c r="J599" s="369"/>
      <c r="K599" s="369"/>
      <c r="L599" s="264"/>
      <c r="M599" s="107"/>
      <c r="N599" s="107"/>
      <c r="O599" s="289"/>
    </row>
    <row r="600" spans="2:15" ht="13.5" customHeight="1">
      <c r="B600" s="264"/>
      <c r="C600" s="264"/>
      <c r="E600" s="73"/>
      <c r="H600" s="73"/>
      <c r="I600" s="369"/>
      <c r="J600" s="369"/>
      <c r="K600" s="369"/>
      <c r="L600" s="264"/>
      <c r="M600" s="107"/>
      <c r="N600" s="107"/>
      <c r="O600" s="289"/>
    </row>
    <row r="601" spans="2:15" ht="13.5" customHeight="1">
      <c r="B601" s="264"/>
      <c r="C601" s="264"/>
      <c r="E601" s="73"/>
      <c r="H601" s="73"/>
      <c r="I601" s="369"/>
      <c r="J601" s="369"/>
      <c r="K601" s="369"/>
      <c r="L601" s="264"/>
      <c r="M601" s="107"/>
      <c r="N601" s="107"/>
      <c r="O601" s="289"/>
    </row>
    <row r="602" spans="2:15" ht="13.5" customHeight="1">
      <c r="B602" s="264"/>
      <c r="C602" s="264"/>
      <c r="E602" s="73"/>
      <c r="H602" s="73"/>
      <c r="I602" s="369"/>
      <c r="J602" s="369"/>
      <c r="K602" s="369"/>
      <c r="L602" s="264"/>
      <c r="M602" s="107"/>
      <c r="N602" s="107"/>
      <c r="O602" s="289"/>
    </row>
    <row r="603" spans="2:15" ht="13.5" customHeight="1">
      <c r="B603" s="264"/>
      <c r="C603" s="264"/>
      <c r="E603" s="73"/>
      <c r="H603" s="73"/>
      <c r="I603" s="369"/>
      <c r="J603" s="369"/>
      <c r="K603" s="369"/>
      <c r="L603" s="264"/>
      <c r="M603" s="107"/>
      <c r="N603" s="107"/>
      <c r="O603" s="289"/>
    </row>
    <row r="604" spans="2:15" ht="13.5" customHeight="1">
      <c r="B604" s="264"/>
      <c r="C604" s="264"/>
      <c r="E604" s="73"/>
      <c r="H604" s="73"/>
      <c r="I604" s="369"/>
      <c r="J604" s="369"/>
      <c r="K604" s="369"/>
      <c r="L604" s="264"/>
      <c r="M604" s="107"/>
      <c r="N604" s="107"/>
      <c r="O604" s="289"/>
    </row>
    <row r="605" spans="2:15" ht="13.5" customHeight="1">
      <c r="B605" s="264"/>
      <c r="C605" s="264"/>
      <c r="E605" s="73"/>
      <c r="H605" s="73"/>
      <c r="I605" s="369"/>
      <c r="J605" s="369"/>
      <c r="K605" s="369"/>
      <c r="L605" s="264"/>
      <c r="M605" s="107"/>
      <c r="N605" s="107"/>
      <c r="O605" s="289"/>
    </row>
    <row r="606" spans="2:15" ht="13.5" customHeight="1">
      <c r="B606" s="264"/>
      <c r="C606" s="264"/>
      <c r="E606" s="73"/>
      <c r="H606" s="73"/>
      <c r="I606" s="369"/>
      <c r="J606" s="369"/>
      <c r="K606" s="369"/>
      <c r="L606" s="264"/>
      <c r="M606" s="107"/>
      <c r="N606" s="107"/>
      <c r="O606" s="289"/>
    </row>
    <row r="607" spans="2:15" ht="13.5" customHeight="1">
      <c r="B607" s="264"/>
      <c r="C607" s="264"/>
      <c r="E607" s="73"/>
      <c r="H607" s="73"/>
      <c r="I607" s="369"/>
      <c r="J607" s="369"/>
      <c r="K607" s="369"/>
      <c r="L607" s="264"/>
      <c r="M607" s="107"/>
      <c r="N607" s="107"/>
      <c r="O607" s="289"/>
    </row>
    <row r="608" spans="2:15" ht="13.5" customHeight="1">
      <c r="B608" s="264"/>
      <c r="C608" s="264"/>
      <c r="E608" s="73"/>
      <c r="H608" s="73"/>
      <c r="I608" s="369"/>
      <c r="J608" s="369"/>
      <c r="K608" s="369"/>
      <c r="L608" s="264"/>
      <c r="M608" s="107"/>
      <c r="N608" s="107"/>
      <c r="O608" s="289"/>
    </row>
    <row r="609" spans="2:15" ht="13.5" customHeight="1">
      <c r="B609" s="264"/>
      <c r="C609" s="264"/>
      <c r="E609" s="73"/>
      <c r="H609" s="73"/>
      <c r="I609" s="369"/>
      <c r="J609" s="369"/>
      <c r="K609" s="369"/>
      <c r="L609" s="264"/>
      <c r="M609" s="107"/>
      <c r="N609" s="107"/>
      <c r="O609" s="289"/>
    </row>
    <row r="610" spans="2:15" ht="13.5" customHeight="1">
      <c r="B610" s="264"/>
      <c r="C610" s="264"/>
      <c r="E610" s="73"/>
      <c r="H610" s="73"/>
      <c r="I610" s="369"/>
      <c r="J610" s="369"/>
      <c r="K610" s="369"/>
      <c r="L610" s="264"/>
      <c r="M610" s="107"/>
      <c r="N610" s="107"/>
      <c r="O610" s="289"/>
    </row>
    <row r="611" spans="2:15" ht="13.5" customHeight="1">
      <c r="B611" s="264"/>
      <c r="C611" s="264"/>
      <c r="E611" s="73"/>
      <c r="H611" s="73"/>
      <c r="I611" s="369"/>
      <c r="J611" s="369"/>
      <c r="K611" s="369"/>
      <c r="L611" s="264"/>
      <c r="M611" s="107"/>
      <c r="N611" s="107"/>
      <c r="O611" s="289"/>
    </row>
    <row r="612" spans="2:15" ht="13.5" customHeight="1">
      <c r="B612" s="264"/>
      <c r="C612" s="264"/>
      <c r="E612" s="73"/>
      <c r="H612" s="73"/>
      <c r="I612" s="369"/>
      <c r="J612" s="369"/>
      <c r="K612" s="369"/>
      <c r="L612" s="264"/>
      <c r="M612" s="107"/>
      <c r="N612" s="107"/>
      <c r="O612" s="289"/>
    </row>
    <row r="613" spans="2:15" ht="13.5" customHeight="1">
      <c r="B613" s="264"/>
      <c r="C613" s="264"/>
      <c r="E613" s="73"/>
      <c r="H613" s="73"/>
      <c r="I613" s="369"/>
      <c r="J613" s="369"/>
      <c r="K613" s="369"/>
      <c r="L613" s="264"/>
      <c r="M613" s="107"/>
      <c r="N613" s="107"/>
      <c r="O613" s="289"/>
    </row>
    <row r="614" spans="2:15" ht="13.5" customHeight="1">
      <c r="B614" s="264"/>
      <c r="C614" s="264"/>
      <c r="E614" s="73"/>
      <c r="H614" s="73"/>
      <c r="I614" s="369"/>
      <c r="J614" s="369"/>
      <c r="K614" s="369"/>
      <c r="L614" s="264"/>
      <c r="M614" s="107"/>
      <c r="N614" s="107"/>
      <c r="O614" s="289"/>
    </row>
    <row r="615" spans="2:15" ht="13.5" customHeight="1">
      <c r="B615" s="264"/>
      <c r="C615" s="264"/>
      <c r="E615" s="73"/>
      <c r="H615" s="73"/>
      <c r="I615" s="369"/>
      <c r="J615" s="369"/>
      <c r="K615" s="369"/>
      <c r="L615" s="264"/>
      <c r="M615" s="107"/>
      <c r="N615" s="107"/>
      <c r="O615" s="289"/>
    </row>
    <row r="616" spans="2:15" ht="13.5" customHeight="1">
      <c r="B616" s="264"/>
      <c r="C616" s="264"/>
      <c r="E616" s="73"/>
      <c r="H616" s="73"/>
      <c r="I616" s="369"/>
      <c r="J616" s="369"/>
      <c r="K616" s="369"/>
      <c r="L616" s="264"/>
      <c r="M616" s="107"/>
      <c r="N616" s="107"/>
      <c r="O616" s="289"/>
    </row>
    <row r="617" spans="2:15" ht="13.5" customHeight="1">
      <c r="B617" s="264"/>
      <c r="C617" s="264"/>
      <c r="E617" s="73"/>
      <c r="H617" s="73"/>
      <c r="I617" s="369"/>
      <c r="J617" s="369"/>
      <c r="K617" s="369"/>
      <c r="L617" s="264"/>
      <c r="M617" s="107"/>
      <c r="N617" s="107"/>
      <c r="O617" s="289"/>
    </row>
    <row r="618" spans="2:15" ht="13.5" customHeight="1">
      <c r="B618" s="264"/>
      <c r="C618" s="264"/>
      <c r="E618" s="73"/>
      <c r="H618" s="73"/>
      <c r="I618" s="369"/>
      <c r="J618" s="369"/>
      <c r="K618" s="369"/>
      <c r="L618" s="264"/>
      <c r="M618" s="107"/>
      <c r="N618" s="107"/>
      <c r="O618" s="289"/>
    </row>
    <row r="619" spans="2:15" ht="13.5" customHeight="1">
      <c r="B619" s="264"/>
      <c r="C619" s="264"/>
      <c r="E619" s="73"/>
      <c r="H619" s="73"/>
      <c r="I619" s="369"/>
      <c r="J619" s="369"/>
      <c r="K619" s="369"/>
      <c r="L619" s="264"/>
      <c r="M619" s="107"/>
      <c r="N619" s="107"/>
      <c r="O619" s="289"/>
    </row>
    <row r="620" spans="2:15" ht="13.5" customHeight="1">
      <c r="B620" s="264"/>
      <c r="C620" s="264"/>
      <c r="E620" s="73"/>
      <c r="H620" s="73"/>
      <c r="I620" s="369"/>
      <c r="J620" s="369"/>
      <c r="K620" s="369"/>
      <c r="L620" s="264"/>
      <c r="M620" s="107"/>
      <c r="N620" s="107"/>
      <c r="O620" s="289"/>
    </row>
    <row r="621" spans="2:15" ht="13.5" customHeight="1">
      <c r="B621" s="264"/>
      <c r="C621" s="264"/>
      <c r="E621" s="73"/>
      <c r="H621" s="73"/>
      <c r="I621" s="369"/>
      <c r="J621" s="369"/>
      <c r="K621" s="369"/>
      <c r="L621" s="264"/>
      <c r="M621" s="107"/>
      <c r="N621" s="107"/>
      <c r="O621" s="289"/>
    </row>
    <row r="622" spans="2:15" ht="13.5" customHeight="1">
      <c r="B622" s="264"/>
      <c r="C622" s="264"/>
      <c r="E622" s="73"/>
      <c r="H622" s="73"/>
      <c r="I622" s="369"/>
      <c r="J622" s="369"/>
      <c r="K622" s="369"/>
      <c r="L622" s="264"/>
      <c r="M622" s="107"/>
      <c r="N622" s="107"/>
      <c r="O622" s="289"/>
    </row>
    <row r="623" spans="2:15" ht="13.5" customHeight="1">
      <c r="B623" s="264"/>
      <c r="C623" s="264"/>
      <c r="E623" s="73"/>
      <c r="H623" s="73"/>
      <c r="I623" s="369"/>
      <c r="J623" s="369"/>
      <c r="K623" s="369"/>
      <c r="L623" s="264"/>
      <c r="M623" s="107"/>
      <c r="N623" s="107"/>
      <c r="O623" s="289"/>
    </row>
    <row r="624" spans="2:15" ht="13.5" customHeight="1">
      <c r="B624" s="264"/>
      <c r="C624" s="264"/>
      <c r="E624" s="73"/>
      <c r="H624" s="73"/>
      <c r="I624" s="369"/>
      <c r="J624" s="369"/>
      <c r="K624" s="369"/>
      <c r="L624" s="264"/>
      <c r="M624" s="107"/>
      <c r="N624" s="107"/>
      <c r="O624" s="289"/>
    </row>
    <row r="625" spans="2:15" ht="13.5" customHeight="1">
      <c r="B625" s="264"/>
      <c r="C625" s="264"/>
      <c r="E625" s="73"/>
      <c r="H625" s="73"/>
      <c r="I625" s="369"/>
      <c r="J625" s="369"/>
      <c r="K625" s="369"/>
      <c r="L625" s="264"/>
      <c r="M625" s="107"/>
      <c r="N625" s="107"/>
      <c r="O625" s="289"/>
    </row>
    <row r="626" spans="2:15" ht="13.5" customHeight="1">
      <c r="B626" s="264"/>
      <c r="C626" s="264"/>
      <c r="E626" s="73"/>
      <c r="H626" s="73"/>
      <c r="I626" s="369"/>
      <c r="J626" s="369"/>
      <c r="K626" s="369"/>
      <c r="L626" s="264"/>
      <c r="M626" s="107"/>
      <c r="N626" s="107"/>
      <c r="O626" s="289"/>
    </row>
    <row r="627" spans="2:15" ht="13.5" customHeight="1">
      <c r="B627" s="264"/>
      <c r="C627" s="264"/>
      <c r="E627" s="73"/>
      <c r="H627" s="73"/>
      <c r="I627" s="369"/>
      <c r="J627" s="369"/>
      <c r="K627" s="369"/>
      <c r="L627" s="264"/>
      <c r="M627" s="107"/>
      <c r="N627" s="107"/>
      <c r="O627" s="289"/>
    </row>
    <row r="628" spans="2:15" ht="13.5" customHeight="1">
      <c r="B628" s="264"/>
      <c r="C628" s="264"/>
      <c r="E628" s="73"/>
      <c r="H628" s="73"/>
      <c r="I628" s="369"/>
      <c r="J628" s="369"/>
      <c r="K628" s="369"/>
      <c r="L628" s="264"/>
      <c r="M628" s="107"/>
      <c r="N628" s="107"/>
      <c r="O628" s="289"/>
    </row>
    <row r="629" spans="2:15" ht="13.5" customHeight="1">
      <c r="B629" s="264"/>
      <c r="C629" s="264"/>
      <c r="E629" s="73"/>
      <c r="H629" s="73"/>
      <c r="I629" s="369"/>
      <c r="J629" s="369"/>
      <c r="K629" s="369"/>
      <c r="L629" s="264"/>
      <c r="M629" s="107"/>
      <c r="N629" s="107"/>
      <c r="O629" s="289"/>
    </row>
    <row r="630" spans="2:15" ht="13.5" customHeight="1">
      <c r="B630" s="264"/>
      <c r="C630" s="264"/>
      <c r="E630" s="73"/>
      <c r="H630" s="73"/>
      <c r="I630" s="369"/>
      <c r="J630" s="369"/>
      <c r="K630" s="369"/>
      <c r="L630" s="264"/>
      <c r="M630" s="107"/>
      <c r="N630" s="107"/>
      <c r="O630" s="289"/>
    </row>
    <row r="631" spans="2:15" ht="13.5" customHeight="1">
      <c r="B631" s="264"/>
      <c r="C631" s="264"/>
      <c r="E631" s="73"/>
      <c r="H631" s="73"/>
      <c r="I631" s="369"/>
      <c r="J631" s="369"/>
      <c r="K631" s="369"/>
      <c r="L631" s="264"/>
      <c r="M631" s="107"/>
      <c r="N631" s="107"/>
      <c r="O631" s="289"/>
    </row>
    <row r="632" spans="2:15" ht="13.5" customHeight="1">
      <c r="B632" s="264"/>
      <c r="C632" s="264"/>
      <c r="E632" s="73"/>
      <c r="H632" s="73"/>
      <c r="I632" s="369"/>
      <c r="J632" s="369"/>
      <c r="K632" s="369"/>
      <c r="L632" s="264"/>
      <c r="M632" s="107"/>
      <c r="N632" s="107"/>
      <c r="O632" s="289"/>
    </row>
    <row r="633" spans="2:15" ht="13.5" customHeight="1">
      <c r="B633" s="264"/>
      <c r="C633" s="264"/>
      <c r="E633" s="73"/>
      <c r="H633" s="73"/>
      <c r="I633" s="369"/>
      <c r="J633" s="369"/>
      <c r="K633" s="369"/>
      <c r="L633" s="264"/>
      <c r="M633" s="107"/>
      <c r="N633" s="107"/>
      <c r="O633" s="289"/>
    </row>
    <row r="634" spans="2:15" ht="13.5" customHeight="1">
      <c r="B634" s="264"/>
      <c r="C634" s="264"/>
      <c r="E634" s="73"/>
      <c r="H634" s="73"/>
      <c r="I634" s="369"/>
      <c r="J634" s="369"/>
      <c r="K634" s="369"/>
      <c r="L634" s="264"/>
      <c r="M634" s="107"/>
      <c r="N634" s="107"/>
      <c r="O634" s="289"/>
    </row>
    <row r="635" spans="2:15" ht="13.5" customHeight="1">
      <c r="B635" s="264"/>
      <c r="C635" s="264"/>
      <c r="E635" s="73"/>
      <c r="H635" s="73"/>
      <c r="I635" s="369"/>
      <c r="J635" s="369"/>
      <c r="K635" s="369"/>
      <c r="L635" s="264"/>
      <c r="M635" s="107"/>
      <c r="N635" s="107"/>
      <c r="O635" s="289"/>
    </row>
    <row r="636" spans="2:15" ht="13.5" customHeight="1">
      <c r="B636" s="264"/>
      <c r="C636" s="264"/>
      <c r="E636" s="73"/>
      <c r="H636" s="73"/>
      <c r="I636" s="369"/>
      <c r="J636" s="369"/>
      <c r="K636" s="369"/>
      <c r="L636" s="264"/>
      <c r="M636" s="107"/>
      <c r="N636" s="107"/>
      <c r="O636" s="289"/>
    </row>
    <row r="637" spans="2:15" ht="13.5" customHeight="1">
      <c r="B637" s="264"/>
      <c r="C637" s="264"/>
      <c r="E637" s="73"/>
      <c r="H637" s="73"/>
      <c r="I637" s="369"/>
      <c r="J637" s="369"/>
      <c r="K637" s="369"/>
      <c r="L637" s="264"/>
      <c r="M637" s="107"/>
      <c r="N637" s="107"/>
      <c r="O637" s="289"/>
    </row>
    <row r="638" spans="2:15" ht="13.5" customHeight="1">
      <c r="B638" s="264"/>
      <c r="C638" s="264"/>
      <c r="E638" s="73"/>
      <c r="H638" s="73"/>
      <c r="I638" s="369"/>
      <c r="J638" s="369"/>
      <c r="K638" s="369"/>
      <c r="L638" s="264"/>
      <c r="M638" s="107"/>
      <c r="N638" s="107"/>
      <c r="O638" s="289"/>
    </row>
    <row r="639" spans="2:15" ht="13.5" customHeight="1">
      <c r="B639" s="264"/>
      <c r="C639" s="264"/>
      <c r="E639" s="73"/>
      <c r="H639" s="73"/>
      <c r="I639" s="369"/>
      <c r="J639" s="369"/>
      <c r="K639" s="369"/>
      <c r="L639" s="264"/>
      <c r="M639" s="107"/>
      <c r="N639" s="107"/>
      <c r="O639" s="289"/>
    </row>
    <row r="640" spans="2:15" ht="13.5" customHeight="1">
      <c r="B640" s="264"/>
      <c r="C640" s="264"/>
      <c r="E640" s="73"/>
      <c r="H640" s="73"/>
      <c r="I640" s="369"/>
      <c r="J640" s="369"/>
      <c r="K640" s="369"/>
      <c r="L640" s="264"/>
      <c r="M640" s="107"/>
      <c r="N640" s="107"/>
      <c r="O640" s="289"/>
    </row>
    <row r="641" spans="2:15" ht="13.5" customHeight="1">
      <c r="B641" s="264"/>
      <c r="C641" s="264"/>
      <c r="E641" s="73"/>
      <c r="H641" s="73"/>
      <c r="I641" s="369"/>
      <c r="J641" s="369"/>
      <c r="K641" s="369"/>
      <c r="L641" s="264"/>
      <c r="M641" s="107"/>
      <c r="N641" s="107"/>
      <c r="O641" s="289"/>
    </row>
    <row r="642" spans="2:15" ht="13.5" customHeight="1">
      <c r="B642" s="264"/>
      <c r="C642" s="264"/>
      <c r="E642" s="73"/>
      <c r="H642" s="73"/>
      <c r="I642" s="369"/>
      <c r="J642" s="369"/>
      <c r="K642" s="369"/>
      <c r="L642" s="264"/>
      <c r="M642" s="107"/>
      <c r="N642" s="107"/>
      <c r="O642" s="289"/>
    </row>
    <row r="643" spans="2:15" ht="13.5" customHeight="1">
      <c r="B643" s="264"/>
      <c r="C643" s="264"/>
      <c r="E643" s="73"/>
      <c r="H643" s="73"/>
      <c r="I643" s="369"/>
      <c r="J643" s="369"/>
      <c r="K643" s="369"/>
      <c r="L643" s="264"/>
      <c r="M643" s="107"/>
      <c r="N643" s="107"/>
      <c r="O643" s="289"/>
    </row>
    <row r="644" spans="2:15" ht="13.5" customHeight="1">
      <c r="B644" s="264"/>
      <c r="C644" s="264"/>
      <c r="E644" s="73"/>
      <c r="H644" s="73"/>
      <c r="I644" s="369"/>
      <c r="J644" s="369"/>
      <c r="K644" s="369"/>
      <c r="L644" s="264"/>
      <c r="M644" s="107"/>
      <c r="N644" s="107"/>
      <c r="O644" s="289"/>
    </row>
    <row r="645" spans="2:15" ht="13.5" customHeight="1">
      <c r="B645" s="264"/>
      <c r="C645" s="264"/>
      <c r="E645" s="73"/>
      <c r="H645" s="73"/>
      <c r="I645" s="369"/>
      <c r="J645" s="369"/>
      <c r="K645" s="369"/>
      <c r="L645" s="264"/>
      <c r="M645" s="107"/>
      <c r="N645" s="107"/>
      <c r="O645" s="289"/>
    </row>
    <row r="646" spans="2:15" ht="13.5" customHeight="1">
      <c r="B646" s="264"/>
      <c r="C646" s="264"/>
      <c r="E646" s="73"/>
      <c r="H646" s="73"/>
      <c r="I646" s="369"/>
      <c r="J646" s="369"/>
      <c r="K646" s="369"/>
      <c r="L646" s="264"/>
      <c r="M646" s="107"/>
      <c r="N646" s="107"/>
      <c r="O646" s="289"/>
    </row>
    <row r="647" spans="2:15" ht="13.5" customHeight="1">
      <c r="B647" s="264"/>
      <c r="C647" s="264"/>
      <c r="E647" s="73"/>
      <c r="H647" s="73"/>
      <c r="I647" s="369"/>
      <c r="J647" s="369"/>
      <c r="K647" s="369"/>
      <c r="L647" s="264"/>
      <c r="M647" s="107"/>
      <c r="N647" s="107"/>
      <c r="O647" s="289"/>
    </row>
    <row r="648" spans="2:15" ht="13.5" customHeight="1">
      <c r="B648" s="264"/>
      <c r="C648" s="264"/>
      <c r="E648" s="73"/>
      <c r="H648" s="73"/>
      <c r="I648" s="369"/>
      <c r="J648" s="369"/>
      <c r="K648" s="369"/>
      <c r="L648" s="264"/>
      <c r="M648" s="107"/>
      <c r="N648" s="107"/>
      <c r="O648" s="289"/>
    </row>
    <row r="649" spans="2:15" ht="13.5" customHeight="1">
      <c r="B649" s="264"/>
      <c r="C649" s="264"/>
      <c r="E649" s="73"/>
      <c r="H649" s="73"/>
      <c r="I649" s="369"/>
      <c r="J649" s="369"/>
      <c r="K649" s="369"/>
      <c r="L649" s="264"/>
      <c r="M649" s="107"/>
      <c r="N649" s="107"/>
      <c r="O649" s="289"/>
    </row>
    <row r="650" spans="2:15" ht="13.5" customHeight="1">
      <c r="B650" s="264"/>
      <c r="C650" s="264"/>
      <c r="E650" s="73"/>
      <c r="H650" s="73"/>
      <c r="I650" s="369"/>
      <c r="J650" s="369"/>
      <c r="K650" s="369"/>
      <c r="L650" s="264"/>
      <c r="M650" s="107"/>
      <c r="N650" s="107"/>
      <c r="O650" s="289"/>
    </row>
    <row r="651" spans="2:15" ht="13.5" customHeight="1">
      <c r="B651" s="264"/>
      <c r="C651" s="264"/>
      <c r="E651" s="73"/>
      <c r="H651" s="73"/>
      <c r="I651" s="369"/>
      <c r="J651" s="369"/>
      <c r="K651" s="369"/>
      <c r="L651" s="264"/>
      <c r="M651" s="107"/>
      <c r="N651" s="107"/>
      <c r="O651" s="289"/>
    </row>
    <row r="652" spans="2:15" ht="13.5" customHeight="1">
      <c r="B652" s="264"/>
      <c r="C652" s="264"/>
      <c r="E652" s="73"/>
      <c r="H652" s="73"/>
      <c r="I652" s="369"/>
      <c r="J652" s="369"/>
      <c r="K652" s="369"/>
      <c r="L652" s="264"/>
      <c r="M652" s="107"/>
      <c r="N652" s="107"/>
      <c r="O652" s="289"/>
    </row>
    <row r="653" spans="2:15" ht="13.5" customHeight="1">
      <c r="B653" s="264"/>
      <c r="C653" s="264"/>
      <c r="E653" s="73"/>
      <c r="H653" s="73"/>
      <c r="I653" s="369"/>
      <c r="J653" s="369"/>
      <c r="K653" s="369"/>
      <c r="L653" s="264"/>
      <c r="M653" s="107"/>
      <c r="N653" s="107"/>
      <c r="O653" s="289"/>
    </row>
    <row r="654" spans="2:15" ht="13.5" customHeight="1">
      <c r="B654" s="264"/>
      <c r="C654" s="264"/>
      <c r="E654" s="73"/>
      <c r="H654" s="73"/>
      <c r="I654" s="369"/>
      <c r="J654" s="369"/>
      <c r="K654" s="369"/>
      <c r="L654" s="264"/>
      <c r="M654" s="107"/>
      <c r="N654" s="107"/>
      <c r="O654" s="289"/>
    </row>
    <row r="655" spans="2:15" ht="13.5" customHeight="1">
      <c r="B655" s="264"/>
      <c r="C655" s="264"/>
      <c r="E655" s="73"/>
      <c r="H655" s="73"/>
      <c r="I655" s="369"/>
      <c r="J655" s="369"/>
      <c r="K655" s="369"/>
      <c r="L655" s="264"/>
      <c r="M655" s="107"/>
      <c r="N655" s="107"/>
      <c r="O655" s="289"/>
    </row>
    <row r="656" spans="2:15" ht="13.5" customHeight="1">
      <c r="B656" s="264"/>
      <c r="C656" s="264"/>
      <c r="E656" s="73"/>
      <c r="H656" s="73"/>
      <c r="I656" s="369"/>
      <c r="J656" s="369"/>
      <c r="K656" s="369"/>
      <c r="L656" s="264"/>
      <c r="M656" s="107"/>
      <c r="N656" s="107"/>
      <c r="O656" s="289"/>
    </row>
    <row r="657" spans="2:15" ht="13.5" customHeight="1">
      <c r="B657" s="264"/>
      <c r="C657" s="264"/>
      <c r="E657" s="73"/>
      <c r="H657" s="73"/>
      <c r="I657" s="369"/>
      <c r="J657" s="369"/>
      <c r="K657" s="369"/>
      <c r="L657" s="264"/>
      <c r="M657" s="107"/>
      <c r="N657" s="107"/>
      <c r="O657" s="289"/>
    </row>
    <row r="658" spans="2:15" ht="13.5" customHeight="1">
      <c r="B658" s="264"/>
      <c r="C658" s="264"/>
      <c r="E658" s="73"/>
      <c r="H658" s="73"/>
      <c r="I658" s="369"/>
      <c r="J658" s="369"/>
      <c r="K658" s="369"/>
      <c r="L658" s="264"/>
      <c r="M658" s="107"/>
      <c r="N658" s="107"/>
      <c r="O658" s="289"/>
    </row>
    <row r="659" spans="2:15" ht="13.5" customHeight="1">
      <c r="B659" s="264"/>
      <c r="C659" s="264"/>
      <c r="E659" s="73"/>
      <c r="H659" s="73"/>
      <c r="I659" s="369"/>
      <c r="J659" s="369"/>
      <c r="K659" s="369"/>
      <c r="L659" s="264"/>
      <c r="M659" s="107"/>
      <c r="N659" s="107"/>
      <c r="O659" s="289"/>
    </row>
    <row r="660" spans="2:15" ht="13.5" customHeight="1">
      <c r="B660" s="264"/>
      <c r="C660" s="264"/>
      <c r="E660" s="73"/>
      <c r="H660" s="73"/>
      <c r="I660" s="369"/>
      <c r="J660" s="369"/>
      <c r="K660" s="369"/>
      <c r="L660" s="264"/>
      <c r="M660" s="107"/>
      <c r="N660" s="107"/>
      <c r="O660" s="289"/>
    </row>
    <row r="661" spans="2:15" ht="13.5" customHeight="1">
      <c r="B661" s="264"/>
      <c r="C661" s="264"/>
      <c r="E661" s="73"/>
      <c r="H661" s="73"/>
      <c r="I661" s="369"/>
      <c r="J661" s="369"/>
      <c r="K661" s="369"/>
      <c r="L661" s="264"/>
      <c r="M661" s="107"/>
      <c r="N661" s="107"/>
      <c r="O661" s="289"/>
    </row>
    <row r="662" spans="2:15" ht="13.5" customHeight="1">
      <c r="B662" s="264"/>
      <c r="C662" s="264"/>
      <c r="E662" s="73"/>
      <c r="H662" s="73"/>
      <c r="I662" s="369"/>
      <c r="J662" s="369"/>
      <c r="K662" s="369"/>
      <c r="L662" s="264"/>
      <c r="M662" s="107"/>
      <c r="N662" s="107"/>
      <c r="O662" s="289"/>
    </row>
    <row r="663" spans="2:15" ht="13.5" customHeight="1">
      <c r="B663" s="264"/>
      <c r="C663" s="264"/>
      <c r="E663" s="73"/>
      <c r="H663" s="73"/>
      <c r="I663" s="369"/>
      <c r="J663" s="369"/>
      <c r="K663" s="369"/>
      <c r="L663" s="264"/>
      <c r="M663" s="107"/>
      <c r="N663" s="107"/>
      <c r="O663" s="289"/>
    </row>
    <row r="664" spans="2:15" ht="13.5" customHeight="1">
      <c r="B664" s="264"/>
      <c r="C664" s="264"/>
      <c r="E664" s="73"/>
      <c r="H664" s="73"/>
      <c r="I664" s="369"/>
      <c r="J664" s="369"/>
      <c r="K664" s="369"/>
      <c r="L664" s="264"/>
      <c r="M664" s="107"/>
      <c r="N664" s="107"/>
      <c r="O664" s="289"/>
    </row>
    <row r="665" spans="2:15" ht="13.5" customHeight="1">
      <c r="B665" s="264"/>
      <c r="C665" s="264"/>
      <c r="E665" s="73"/>
      <c r="H665" s="73"/>
      <c r="I665" s="369"/>
      <c r="J665" s="369"/>
      <c r="K665" s="369"/>
      <c r="L665" s="264"/>
      <c r="M665" s="107"/>
      <c r="N665" s="107"/>
      <c r="O665" s="289"/>
    </row>
    <row r="666" spans="2:15" ht="13.5" customHeight="1">
      <c r="B666" s="264"/>
      <c r="C666" s="264"/>
      <c r="E666" s="73"/>
      <c r="H666" s="73"/>
      <c r="I666" s="369"/>
      <c r="J666" s="369"/>
      <c r="K666" s="369"/>
      <c r="L666" s="264"/>
      <c r="M666" s="107"/>
      <c r="N666" s="107"/>
      <c r="O666" s="289"/>
    </row>
    <row r="667" spans="2:15" ht="13.5" customHeight="1">
      <c r="B667" s="264"/>
      <c r="C667" s="264"/>
      <c r="E667" s="73"/>
      <c r="H667" s="73"/>
      <c r="I667" s="369"/>
      <c r="J667" s="369"/>
      <c r="K667" s="369"/>
      <c r="L667" s="264"/>
      <c r="M667" s="107"/>
      <c r="N667" s="107"/>
      <c r="O667" s="289"/>
    </row>
    <row r="668" spans="2:15" ht="13.5" customHeight="1">
      <c r="B668" s="264"/>
      <c r="C668" s="264"/>
      <c r="E668" s="73"/>
      <c r="H668" s="73"/>
      <c r="I668" s="369"/>
      <c r="J668" s="369"/>
      <c r="K668" s="369"/>
      <c r="L668" s="264"/>
      <c r="M668" s="107"/>
      <c r="N668" s="107"/>
      <c r="O668" s="289"/>
    </row>
    <row r="669" spans="2:15" ht="13.5" customHeight="1">
      <c r="B669" s="264"/>
      <c r="C669" s="264"/>
      <c r="E669" s="73"/>
      <c r="H669" s="73"/>
      <c r="I669" s="369"/>
      <c r="J669" s="369"/>
      <c r="K669" s="369"/>
      <c r="L669" s="264"/>
      <c r="M669" s="107"/>
      <c r="N669" s="107"/>
      <c r="O669" s="289"/>
    </row>
    <row r="670" spans="2:15" ht="13.5" customHeight="1">
      <c r="B670" s="264"/>
      <c r="C670" s="264"/>
      <c r="E670" s="73"/>
      <c r="H670" s="73"/>
      <c r="I670" s="369"/>
      <c r="J670" s="369"/>
      <c r="K670" s="369"/>
      <c r="L670" s="264"/>
      <c r="M670" s="107"/>
      <c r="N670" s="107"/>
      <c r="O670" s="289"/>
    </row>
    <row r="671" spans="2:15" ht="13.5" customHeight="1">
      <c r="B671" s="264"/>
      <c r="C671" s="264"/>
      <c r="E671" s="73"/>
      <c r="H671" s="73"/>
      <c r="I671" s="369"/>
      <c r="J671" s="369"/>
      <c r="K671" s="369"/>
      <c r="L671" s="264"/>
      <c r="M671" s="107"/>
      <c r="N671" s="107"/>
      <c r="O671" s="289"/>
    </row>
    <row r="672" spans="2:15" ht="13.5" customHeight="1">
      <c r="B672" s="264"/>
      <c r="C672" s="264"/>
      <c r="E672" s="73"/>
      <c r="H672" s="73"/>
      <c r="I672" s="369"/>
      <c r="J672" s="369"/>
      <c r="K672" s="369"/>
      <c r="L672" s="264"/>
      <c r="M672" s="107"/>
      <c r="N672" s="107"/>
      <c r="O672" s="289"/>
    </row>
    <row r="673" spans="2:15" ht="13.5" customHeight="1">
      <c r="B673" s="264"/>
      <c r="C673" s="264"/>
      <c r="E673" s="73"/>
      <c r="H673" s="73"/>
      <c r="I673" s="369"/>
      <c r="J673" s="369"/>
      <c r="K673" s="369"/>
      <c r="L673" s="264"/>
      <c r="M673" s="107"/>
      <c r="N673" s="107"/>
      <c r="O673" s="289"/>
    </row>
    <row r="674" spans="2:15" ht="13.5" customHeight="1">
      <c r="B674" s="264"/>
      <c r="C674" s="264"/>
      <c r="E674" s="73"/>
      <c r="H674" s="73"/>
      <c r="I674" s="369"/>
      <c r="J674" s="369"/>
      <c r="K674" s="369"/>
      <c r="L674" s="264"/>
      <c r="M674" s="107"/>
      <c r="N674" s="107"/>
      <c r="O674" s="289"/>
    </row>
    <row r="675" spans="2:15" ht="13.5" customHeight="1">
      <c r="B675" s="264"/>
      <c r="C675" s="264"/>
      <c r="E675" s="73"/>
      <c r="H675" s="73"/>
      <c r="I675" s="369"/>
      <c r="J675" s="369"/>
      <c r="K675" s="369"/>
      <c r="L675" s="264"/>
      <c r="M675" s="107"/>
      <c r="N675" s="107"/>
      <c r="O675" s="289"/>
    </row>
    <row r="676" spans="2:15" ht="13.5" customHeight="1">
      <c r="B676" s="264"/>
      <c r="C676" s="264"/>
      <c r="E676" s="73"/>
      <c r="H676" s="73"/>
      <c r="I676" s="369"/>
      <c r="J676" s="369"/>
      <c r="K676" s="369"/>
      <c r="L676" s="264"/>
      <c r="M676" s="107"/>
      <c r="N676" s="107"/>
      <c r="O676" s="289"/>
    </row>
    <row r="677" spans="2:15" ht="13.5" customHeight="1">
      <c r="B677" s="264"/>
      <c r="C677" s="264"/>
      <c r="E677" s="73"/>
      <c r="H677" s="73"/>
      <c r="I677" s="369"/>
      <c r="J677" s="369"/>
      <c r="K677" s="369"/>
      <c r="L677" s="264"/>
      <c r="M677" s="107"/>
      <c r="N677" s="107"/>
      <c r="O677" s="289"/>
    </row>
    <row r="678" spans="2:15" ht="13.5" customHeight="1">
      <c r="B678" s="264"/>
      <c r="C678" s="264"/>
      <c r="E678" s="73"/>
      <c r="H678" s="73"/>
      <c r="I678" s="369"/>
      <c r="J678" s="369"/>
      <c r="K678" s="369"/>
      <c r="L678" s="264"/>
      <c r="M678" s="107"/>
      <c r="N678" s="107"/>
      <c r="O678" s="289"/>
    </row>
    <row r="679" spans="2:15" ht="13.5" customHeight="1">
      <c r="B679" s="264"/>
      <c r="C679" s="264"/>
      <c r="E679" s="73"/>
      <c r="H679" s="73"/>
      <c r="I679" s="369"/>
      <c r="J679" s="369"/>
      <c r="K679" s="369"/>
      <c r="L679" s="264"/>
      <c r="M679" s="107"/>
      <c r="N679" s="107"/>
      <c r="O679" s="289"/>
    </row>
    <row r="680" spans="2:15" ht="13.5" customHeight="1">
      <c r="B680" s="264"/>
      <c r="C680" s="264"/>
      <c r="E680" s="73"/>
      <c r="H680" s="73"/>
      <c r="I680" s="369"/>
      <c r="J680" s="369"/>
      <c r="K680" s="369"/>
      <c r="L680" s="264"/>
      <c r="M680" s="107"/>
      <c r="N680" s="107"/>
      <c r="O680" s="289"/>
    </row>
    <row r="681" spans="2:15" ht="13.5" customHeight="1">
      <c r="B681" s="264"/>
      <c r="C681" s="264"/>
      <c r="E681" s="73"/>
      <c r="H681" s="73"/>
      <c r="I681" s="369"/>
      <c r="J681" s="369"/>
      <c r="K681" s="369"/>
      <c r="L681" s="264"/>
      <c r="M681" s="107"/>
      <c r="N681" s="107"/>
      <c r="O681" s="289"/>
    </row>
    <row r="682" spans="2:15" ht="13.5" customHeight="1">
      <c r="B682" s="264"/>
      <c r="C682" s="264"/>
      <c r="E682" s="73"/>
      <c r="H682" s="73"/>
      <c r="I682" s="369"/>
      <c r="J682" s="369"/>
      <c r="K682" s="369"/>
      <c r="L682" s="264"/>
      <c r="M682" s="107"/>
      <c r="N682" s="107"/>
      <c r="O682" s="289"/>
    </row>
    <row r="683" spans="2:15" ht="13.5" customHeight="1">
      <c r="B683" s="264"/>
      <c r="C683" s="264"/>
      <c r="E683" s="73"/>
      <c r="H683" s="73"/>
      <c r="I683" s="369"/>
      <c r="J683" s="369"/>
      <c r="K683" s="369"/>
      <c r="L683" s="264"/>
      <c r="M683" s="107"/>
      <c r="N683" s="107"/>
      <c r="O683" s="289"/>
    </row>
    <row r="684" spans="2:15" ht="13.5" customHeight="1">
      <c r="B684" s="264"/>
      <c r="C684" s="264"/>
      <c r="E684" s="73"/>
      <c r="H684" s="73"/>
      <c r="I684" s="369"/>
      <c r="J684" s="369"/>
      <c r="K684" s="369"/>
      <c r="L684" s="264"/>
      <c r="M684" s="107"/>
      <c r="N684" s="107"/>
      <c r="O684" s="289"/>
    </row>
    <row r="685" spans="2:15" ht="13.5" customHeight="1">
      <c r="B685" s="264"/>
      <c r="C685" s="264"/>
      <c r="E685" s="73"/>
      <c r="H685" s="73"/>
      <c r="I685" s="369"/>
      <c r="J685" s="369"/>
      <c r="K685" s="369"/>
      <c r="L685" s="264"/>
      <c r="M685" s="107"/>
      <c r="N685" s="107"/>
      <c r="O685" s="289"/>
    </row>
    <row r="686" spans="2:15" ht="13.5" customHeight="1">
      <c r="B686" s="264"/>
      <c r="C686" s="264"/>
      <c r="E686" s="73"/>
      <c r="H686" s="73"/>
      <c r="I686" s="369"/>
      <c r="J686" s="369"/>
      <c r="K686" s="369"/>
      <c r="L686" s="264"/>
      <c r="M686" s="107"/>
      <c r="N686" s="107"/>
      <c r="O686" s="289"/>
    </row>
    <row r="687" spans="2:15" ht="13.5" customHeight="1">
      <c r="B687" s="264"/>
      <c r="C687" s="264"/>
      <c r="E687" s="73"/>
      <c r="H687" s="73"/>
      <c r="I687" s="369"/>
      <c r="J687" s="369"/>
      <c r="K687" s="369"/>
      <c r="L687" s="264"/>
      <c r="M687" s="107"/>
      <c r="N687" s="107"/>
      <c r="O687" s="289"/>
    </row>
    <row r="688" spans="2:15" ht="13.5" customHeight="1">
      <c r="B688" s="264"/>
      <c r="C688" s="264"/>
      <c r="E688" s="73"/>
      <c r="H688" s="73"/>
      <c r="I688" s="369"/>
      <c r="J688" s="369"/>
      <c r="K688" s="369"/>
      <c r="L688" s="264"/>
      <c r="M688" s="107"/>
      <c r="N688" s="107"/>
      <c r="O688" s="289"/>
    </row>
    <row r="689" spans="2:15" ht="13.5" customHeight="1">
      <c r="B689" s="264"/>
      <c r="C689" s="264"/>
      <c r="E689" s="73"/>
      <c r="H689" s="73"/>
      <c r="I689" s="369"/>
      <c r="J689" s="369"/>
      <c r="K689" s="369"/>
      <c r="L689" s="264"/>
      <c r="M689" s="107"/>
      <c r="N689" s="107"/>
      <c r="O689" s="289"/>
    </row>
    <row r="690" spans="2:15" ht="13.5" customHeight="1">
      <c r="B690" s="264"/>
      <c r="C690" s="264"/>
      <c r="E690" s="73"/>
      <c r="H690" s="73"/>
      <c r="I690" s="369"/>
      <c r="J690" s="369"/>
      <c r="K690" s="369"/>
      <c r="L690" s="264"/>
      <c r="M690" s="107"/>
      <c r="N690" s="107"/>
      <c r="O690" s="289"/>
    </row>
    <row r="691" spans="2:15" ht="13.5" customHeight="1">
      <c r="B691" s="264"/>
      <c r="C691" s="264"/>
      <c r="E691" s="73"/>
      <c r="H691" s="73"/>
      <c r="I691" s="369"/>
      <c r="J691" s="369"/>
      <c r="K691" s="369"/>
      <c r="L691" s="264"/>
      <c r="M691" s="107"/>
      <c r="N691" s="107"/>
      <c r="O691" s="289"/>
    </row>
    <row r="692" spans="2:15" ht="13.5" customHeight="1">
      <c r="B692" s="264"/>
      <c r="C692" s="264"/>
      <c r="E692" s="73"/>
      <c r="H692" s="73"/>
      <c r="I692" s="369"/>
      <c r="J692" s="369"/>
      <c r="K692" s="369"/>
      <c r="L692" s="264"/>
      <c r="M692" s="107"/>
      <c r="N692" s="107"/>
      <c r="O692" s="289"/>
    </row>
    <row r="693" spans="2:15" ht="13.5" customHeight="1">
      <c r="B693" s="264"/>
      <c r="C693" s="264"/>
      <c r="E693" s="73"/>
      <c r="H693" s="73"/>
      <c r="I693" s="369"/>
      <c r="J693" s="369"/>
      <c r="K693" s="369"/>
      <c r="L693" s="264"/>
      <c r="M693" s="107"/>
      <c r="N693" s="107"/>
      <c r="O693" s="289"/>
    </row>
    <row r="694" spans="2:15" ht="13.5" customHeight="1">
      <c r="B694" s="264"/>
      <c r="C694" s="264"/>
      <c r="E694" s="73"/>
      <c r="H694" s="73"/>
      <c r="I694" s="369"/>
      <c r="J694" s="369"/>
      <c r="K694" s="369"/>
      <c r="L694" s="264"/>
      <c r="M694" s="107"/>
      <c r="N694" s="107"/>
      <c r="O694" s="289"/>
    </row>
    <row r="695" spans="2:15" ht="13.5" customHeight="1">
      <c r="B695" s="264"/>
      <c r="C695" s="264"/>
      <c r="E695" s="73"/>
      <c r="H695" s="73"/>
      <c r="I695" s="369"/>
      <c r="J695" s="369"/>
      <c r="K695" s="369"/>
      <c r="L695" s="264"/>
      <c r="M695" s="107"/>
      <c r="N695" s="107"/>
      <c r="O695" s="289"/>
    </row>
    <row r="696" spans="2:15" ht="13.5" customHeight="1">
      <c r="B696" s="264"/>
      <c r="C696" s="264"/>
      <c r="E696" s="73"/>
      <c r="H696" s="73"/>
      <c r="I696" s="369"/>
      <c r="J696" s="369"/>
      <c r="K696" s="369"/>
      <c r="L696" s="264"/>
      <c r="M696" s="107"/>
      <c r="N696" s="107"/>
      <c r="O696" s="289"/>
    </row>
    <row r="697" spans="2:15" ht="13.5" customHeight="1">
      <c r="B697" s="264"/>
      <c r="C697" s="264"/>
      <c r="E697" s="73"/>
      <c r="H697" s="73"/>
      <c r="I697" s="369"/>
      <c r="J697" s="369"/>
      <c r="K697" s="369"/>
      <c r="L697" s="264"/>
      <c r="M697" s="107"/>
      <c r="N697" s="107"/>
      <c r="O697" s="289"/>
    </row>
    <row r="698" spans="2:15" ht="13.5" customHeight="1">
      <c r="B698" s="264"/>
      <c r="C698" s="264"/>
      <c r="E698" s="73"/>
      <c r="H698" s="73"/>
      <c r="I698" s="369"/>
      <c r="J698" s="369"/>
      <c r="K698" s="369"/>
      <c r="L698" s="264"/>
      <c r="M698" s="107"/>
      <c r="N698" s="107"/>
      <c r="O698" s="289"/>
    </row>
    <row r="699" spans="2:15" ht="13.5" customHeight="1">
      <c r="B699" s="264"/>
      <c r="C699" s="264"/>
      <c r="E699" s="73"/>
      <c r="H699" s="73"/>
      <c r="I699" s="369"/>
      <c r="J699" s="369"/>
      <c r="K699" s="369"/>
      <c r="L699" s="264"/>
      <c r="M699" s="107"/>
      <c r="N699" s="107"/>
      <c r="O699" s="289"/>
    </row>
    <row r="700" spans="2:15" ht="13.5" customHeight="1">
      <c r="B700" s="264"/>
      <c r="C700" s="264"/>
      <c r="E700" s="73"/>
      <c r="H700" s="73"/>
      <c r="I700" s="369"/>
      <c r="J700" s="369"/>
      <c r="K700" s="369"/>
      <c r="L700" s="264"/>
      <c r="M700" s="107"/>
      <c r="N700" s="107"/>
      <c r="O700" s="289"/>
    </row>
    <row r="701" spans="2:15" ht="13.5" customHeight="1">
      <c r="B701" s="264"/>
      <c r="C701" s="264"/>
      <c r="E701" s="73"/>
      <c r="H701" s="73"/>
      <c r="I701" s="369"/>
      <c r="J701" s="369"/>
      <c r="K701" s="369"/>
      <c r="L701" s="264"/>
      <c r="M701" s="107"/>
      <c r="N701" s="107"/>
      <c r="O701" s="289"/>
    </row>
    <row r="702" spans="2:15" ht="13.5" customHeight="1">
      <c r="B702" s="264"/>
      <c r="C702" s="264"/>
      <c r="E702" s="73"/>
      <c r="H702" s="73"/>
      <c r="I702" s="369"/>
      <c r="J702" s="369"/>
      <c r="K702" s="369"/>
      <c r="L702" s="264"/>
      <c r="M702" s="107"/>
      <c r="N702" s="107"/>
      <c r="O702" s="289"/>
    </row>
    <row r="703" spans="2:15" ht="13.5" customHeight="1">
      <c r="B703" s="264"/>
      <c r="C703" s="264"/>
      <c r="E703" s="73"/>
      <c r="H703" s="73"/>
      <c r="I703" s="369"/>
      <c r="J703" s="369"/>
      <c r="K703" s="369"/>
      <c r="L703" s="264"/>
      <c r="M703" s="107"/>
      <c r="N703" s="107"/>
      <c r="O703" s="289"/>
    </row>
    <row r="704" spans="2:15" ht="13.5" customHeight="1">
      <c r="B704" s="264"/>
      <c r="C704" s="264"/>
      <c r="E704" s="73"/>
      <c r="H704" s="73"/>
      <c r="I704" s="369"/>
      <c r="J704" s="369"/>
      <c r="K704" s="369"/>
      <c r="L704" s="264"/>
      <c r="M704" s="107"/>
      <c r="N704" s="107"/>
      <c r="O704" s="289"/>
    </row>
    <row r="705" spans="2:15" ht="13.5" customHeight="1">
      <c r="B705" s="264"/>
      <c r="C705" s="264"/>
      <c r="E705" s="73"/>
      <c r="H705" s="73"/>
      <c r="I705" s="369"/>
      <c r="J705" s="369"/>
      <c r="K705" s="369"/>
      <c r="L705" s="264"/>
      <c r="M705" s="107"/>
      <c r="N705" s="107"/>
      <c r="O705" s="289"/>
    </row>
    <row r="706" spans="2:15" ht="13.5" customHeight="1">
      <c r="B706" s="264"/>
      <c r="C706" s="264"/>
      <c r="E706" s="73"/>
      <c r="H706" s="73"/>
      <c r="I706" s="369"/>
      <c r="J706" s="369"/>
      <c r="K706" s="369"/>
      <c r="L706" s="264"/>
      <c r="M706" s="107"/>
      <c r="N706" s="107"/>
      <c r="O706" s="289"/>
    </row>
    <row r="707" spans="2:15" ht="13.5" customHeight="1">
      <c r="B707" s="264"/>
      <c r="C707" s="264"/>
      <c r="E707" s="73"/>
      <c r="H707" s="73"/>
      <c r="I707" s="369"/>
      <c r="J707" s="369"/>
      <c r="K707" s="369"/>
      <c r="L707" s="264"/>
      <c r="M707" s="107"/>
      <c r="N707" s="107"/>
      <c r="O707" s="289"/>
    </row>
    <row r="708" spans="2:15" ht="13.5" customHeight="1">
      <c r="B708" s="264"/>
      <c r="C708" s="264"/>
      <c r="E708" s="73"/>
      <c r="H708" s="73"/>
      <c r="I708" s="369"/>
      <c r="J708" s="369"/>
      <c r="K708" s="369"/>
      <c r="L708" s="264"/>
      <c r="M708" s="107"/>
      <c r="N708" s="107"/>
      <c r="O708" s="289"/>
    </row>
    <row r="709" spans="2:15" ht="13.5" customHeight="1">
      <c r="B709" s="264"/>
      <c r="C709" s="264"/>
      <c r="E709" s="73"/>
      <c r="H709" s="73"/>
      <c r="I709" s="369"/>
      <c r="J709" s="369"/>
      <c r="K709" s="369"/>
      <c r="L709" s="264"/>
      <c r="M709" s="107"/>
      <c r="N709" s="107"/>
      <c r="O709" s="289"/>
    </row>
    <row r="710" spans="2:15" ht="13.5" customHeight="1">
      <c r="B710" s="264"/>
      <c r="C710" s="264"/>
      <c r="E710" s="73"/>
      <c r="H710" s="73"/>
      <c r="I710" s="369"/>
      <c r="J710" s="369"/>
      <c r="K710" s="369"/>
      <c r="L710" s="264"/>
      <c r="M710" s="107"/>
      <c r="N710" s="107"/>
      <c r="O710" s="289"/>
    </row>
    <row r="711" spans="2:15" ht="13.5" customHeight="1">
      <c r="B711" s="264"/>
      <c r="C711" s="264"/>
      <c r="E711" s="73"/>
      <c r="H711" s="73"/>
      <c r="I711" s="369"/>
      <c r="J711" s="369"/>
      <c r="K711" s="369"/>
      <c r="L711" s="264"/>
      <c r="M711" s="107"/>
      <c r="N711" s="107"/>
      <c r="O711" s="289"/>
    </row>
    <row r="712" spans="2:15" ht="13.5" customHeight="1">
      <c r="B712" s="264"/>
      <c r="C712" s="264"/>
      <c r="E712" s="73"/>
      <c r="H712" s="73"/>
      <c r="I712" s="369"/>
      <c r="J712" s="369"/>
      <c r="K712" s="369"/>
      <c r="L712" s="264"/>
      <c r="M712" s="107"/>
      <c r="N712" s="107"/>
      <c r="O712" s="289"/>
    </row>
    <row r="713" spans="2:15" ht="13.5" customHeight="1">
      <c r="B713" s="264"/>
      <c r="C713" s="264"/>
      <c r="E713" s="73"/>
      <c r="H713" s="73"/>
      <c r="I713" s="369"/>
      <c r="J713" s="369"/>
      <c r="K713" s="369"/>
      <c r="L713" s="264"/>
      <c r="M713" s="107"/>
      <c r="N713" s="107"/>
      <c r="O713" s="289"/>
    </row>
    <row r="714" spans="2:15" ht="13.5" customHeight="1">
      <c r="B714" s="264"/>
      <c r="C714" s="264"/>
      <c r="E714" s="73"/>
      <c r="H714" s="73"/>
      <c r="I714" s="369"/>
      <c r="J714" s="369"/>
      <c r="K714" s="369"/>
      <c r="L714" s="264"/>
      <c r="M714" s="107"/>
      <c r="N714" s="107"/>
      <c r="O714" s="289"/>
    </row>
    <row r="715" spans="2:15" ht="13.5" customHeight="1">
      <c r="B715" s="264"/>
      <c r="C715" s="264"/>
      <c r="E715" s="73"/>
      <c r="H715" s="73"/>
      <c r="I715" s="369"/>
      <c r="J715" s="369"/>
      <c r="K715" s="369"/>
      <c r="L715" s="264"/>
      <c r="M715" s="107"/>
      <c r="N715" s="107"/>
      <c r="O715" s="289"/>
    </row>
    <row r="716" spans="2:15" ht="13.5" customHeight="1">
      <c r="B716" s="264"/>
      <c r="C716" s="264"/>
      <c r="E716" s="73"/>
      <c r="H716" s="73"/>
      <c r="I716" s="369"/>
      <c r="J716" s="369"/>
      <c r="K716" s="369"/>
      <c r="L716" s="264"/>
      <c r="M716" s="107"/>
      <c r="N716" s="107"/>
      <c r="O716" s="289"/>
    </row>
    <row r="717" spans="2:15" ht="13.5" customHeight="1">
      <c r="B717" s="264"/>
      <c r="C717" s="264"/>
      <c r="E717" s="73"/>
      <c r="H717" s="73"/>
      <c r="I717" s="369"/>
      <c r="J717" s="369"/>
      <c r="K717" s="369"/>
      <c r="L717" s="264"/>
      <c r="M717" s="107"/>
      <c r="N717" s="107"/>
      <c r="O717" s="289"/>
    </row>
    <row r="718" spans="2:15" ht="13.5" customHeight="1">
      <c r="B718" s="264"/>
      <c r="C718" s="264"/>
      <c r="E718" s="73"/>
      <c r="H718" s="73"/>
      <c r="I718" s="369"/>
      <c r="J718" s="369"/>
      <c r="K718" s="369"/>
      <c r="L718" s="264"/>
      <c r="M718" s="107"/>
      <c r="N718" s="107"/>
      <c r="O718" s="289"/>
    </row>
    <row r="719" spans="2:15" ht="13.5" customHeight="1">
      <c r="B719" s="264"/>
      <c r="C719" s="264"/>
      <c r="E719" s="73"/>
      <c r="H719" s="73"/>
      <c r="I719" s="369"/>
      <c r="J719" s="369"/>
      <c r="K719" s="369"/>
      <c r="L719" s="264"/>
      <c r="M719" s="107"/>
      <c r="N719" s="107"/>
      <c r="O719" s="289"/>
    </row>
    <row r="720" spans="2:15" ht="13.5" customHeight="1">
      <c r="B720" s="264"/>
      <c r="C720" s="264"/>
      <c r="E720" s="73"/>
      <c r="H720" s="73"/>
      <c r="I720" s="369"/>
      <c r="J720" s="369"/>
      <c r="K720" s="369"/>
      <c r="L720" s="264"/>
      <c r="M720" s="107"/>
      <c r="N720" s="107"/>
      <c r="O720" s="289"/>
    </row>
    <row r="721" spans="2:15" ht="13.5" customHeight="1">
      <c r="B721" s="264"/>
      <c r="C721" s="264"/>
      <c r="E721" s="73"/>
      <c r="H721" s="73"/>
      <c r="I721" s="369"/>
      <c r="J721" s="369"/>
      <c r="K721" s="369"/>
      <c r="L721" s="264"/>
      <c r="M721" s="107"/>
      <c r="N721" s="107"/>
      <c r="O721" s="289"/>
    </row>
    <row r="722" spans="2:15" ht="13.5" customHeight="1">
      <c r="B722" s="264"/>
      <c r="C722" s="264"/>
      <c r="E722" s="73"/>
      <c r="H722" s="73"/>
      <c r="I722" s="369"/>
      <c r="J722" s="369"/>
      <c r="K722" s="369"/>
      <c r="L722" s="264"/>
      <c r="M722" s="107"/>
      <c r="N722" s="107"/>
      <c r="O722" s="289"/>
    </row>
    <row r="723" spans="2:15" ht="13.5" customHeight="1">
      <c r="B723" s="264"/>
      <c r="C723" s="264"/>
      <c r="E723" s="73"/>
      <c r="H723" s="73"/>
      <c r="I723" s="369"/>
      <c r="J723" s="369"/>
      <c r="K723" s="369"/>
      <c r="L723" s="264"/>
      <c r="M723" s="107"/>
      <c r="N723" s="107"/>
      <c r="O723" s="289"/>
    </row>
    <row r="724" spans="2:15" ht="13.5" customHeight="1">
      <c r="B724" s="264"/>
      <c r="C724" s="264"/>
      <c r="E724" s="73"/>
      <c r="H724" s="73"/>
      <c r="I724" s="369"/>
      <c r="J724" s="369"/>
      <c r="K724" s="369"/>
      <c r="L724" s="264"/>
      <c r="M724" s="107"/>
      <c r="N724" s="107"/>
      <c r="O724" s="289"/>
    </row>
    <row r="725" spans="2:15" ht="13.5" customHeight="1">
      <c r="B725" s="264"/>
      <c r="C725" s="264"/>
      <c r="E725" s="73"/>
      <c r="H725" s="73"/>
      <c r="I725" s="369"/>
      <c r="J725" s="369"/>
      <c r="K725" s="369"/>
      <c r="L725" s="264"/>
      <c r="M725" s="107"/>
      <c r="N725" s="107"/>
      <c r="O725" s="289"/>
    </row>
    <row r="726" spans="2:15" ht="13.5" customHeight="1">
      <c r="B726" s="264"/>
      <c r="C726" s="264"/>
      <c r="E726" s="73"/>
      <c r="H726" s="73"/>
      <c r="I726" s="369"/>
      <c r="J726" s="369"/>
      <c r="K726" s="369"/>
      <c r="L726" s="264"/>
      <c r="M726" s="107"/>
      <c r="N726" s="107"/>
      <c r="O726" s="289"/>
    </row>
    <row r="727" spans="2:15" ht="13.5" customHeight="1">
      <c r="B727" s="264"/>
      <c r="C727" s="264"/>
      <c r="E727" s="73"/>
      <c r="H727" s="73"/>
      <c r="I727" s="369"/>
      <c r="J727" s="369"/>
      <c r="K727" s="369"/>
      <c r="L727" s="264"/>
      <c r="M727" s="107"/>
      <c r="N727" s="107"/>
      <c r="O727" s="289"/>
    </row>
    <row r="728" spans="2:15" ht="13.5" customHeight="1">
      <c r="B728" s="264"/>
      <c r="C728" s="264"/>
      <c r="E728" s="73"/>
      <c r="H728" s="73"/>
      <c r="I728" s="369"/>
      <c r="J728" s="369"/>
      <c r="K728" s="369"/>
      <c r="L728" s="264"/>
      <c r="M728" s="107"/>
      <c r="N728" s="107"/>
      <c r="O728" s="289"/>
    </row>
    <row r="729" spans="2:15" ht="13.5" customHeight="1">
      <c r="B729" s="264"/>
      <c r="C729" s="264"/>
      <c r="E729" s="73"/>
      <c r="H729" s="73"/>
      <c r="I729" s="369"/>
      <c r="J729" s="369"/>
      <c r="K729" s="369"/>
      <c r="L729" s="264"/>
      <c r="M729" s="107"/>
      <c r="N729" s="107"/>
      <c r="O729" s="289"/>
    </row>
    <row r="730" spans="2:15" ht="13.5" customHeight="1">
      <c r="B730" s="264"/>
      <c r="C730" s="264"/>
      <c r="E730" s="73"/>
      <c r="H730" s="73"/>
      <c r="I730" s="369"/>
      <c r="J730" s="369"/>
      <c r="K730" s="369"/>
      <c r="L730" s="264"/>
      <c r="M730" s="107"/>
      <c r="N730" s="107"/>
      <c r="O730" s="289"/>
    </row>
    <row r="731" spans="2:15" ht="13.5" customHeight="1">
      <c r="B731" s="264"/>
      <c r="C731" s="264"/>
      <c r="E731" s="73"/>
      <c r="H731" s="73"/>
      <c r="I731" s="369"/>
      <c r="J731" s="369"/>
      <c r="K731" s="369"/>
      <c r="L731" s="264"/>
      <c r="M731" s="107"/>
      <c r="N731" s="107"/>
      <c r="O731" s="289"/>
    </row>
    <row r="732" spans="2:15" ht="13.5" customHeight="1">
      <c r="B732" s="264"/>
      <c r="C732" s="264"/>
      <c r="E732" s="73"/>
      <c r="H732" s="73"/>
      <c r="I732" s="369"/>
      <c r="J732" s="369"/>
      <c r="K732" s="369"/>
      <c r="L732" s="264"/>
      <c r="M732" s="107"/>
      <c r="N732" s="107"/>
      <c r="O732" s="289"/>
    </row>
    <row r="733" spans="2:15" ht="13.5" customHeight="1">
      <c r="B733" s="264"/>
      <c r="C733" s="264"/>
      <c r="E733" s="73"/>
      <c r="H733" s="73"/>
      <c r="I733" s="369"/>
      <c r="J733" s="369"/>
      <c r="K733" s="369"/>
      <c r="L733" s="264"/>
      <c r="M733" s="107"/>
      <c r="N733" s="107"/>
      <c r="O733" s="289"/>
    </row>
    <row r="734" spans="2:15" ht="13.5" customHeight="1">
      <c r="B734" s="264"/>
      <c r="C734" s="264"/>
      <c r="E734" s="73"/>
      <c r="H734" s="73"/>
      <c r="I734" s="369"/>
      <c r="J734" s="369"/>
      <c r="K734" s="369"/>
      <c r="L734" s="264"/>
      <c r="M734" s="107"/>
      <c r="N734" s="107"/>
      <c r="O734" s="289"/>
    </row>
    <row r="735" spans="2:15" ht="13.5" customHeight="1">
      <c r="B735" s="264"/>
      <c r="C735" s="264"/>
      <c r="E735" s="73"/>
      <c r="H735" s="73"/>
      <c r="I735" s="369"/>
      <c r="J735" s="369"/>
      <c r="K735" s="369"/>
      <c r="L735" s="264"/>
      <c r="M735" s="107"/>
      <c r="N735" s="107"/>
      <c r="O735" s="289"/>
    </row>
    <row r="736" spans="2:15" ht="13.5" customHeight="1">
      <c r="B736" s="264"/>
      <c r="C736" s="264"/>
      <c r="E736" s="73"/>
      <c r="H736" s="73"/>
      <c r="I736" s="369"/>
      <c r="J736" s="369"/>
      <c r="K736" s="369"/>
      <c r="L736" s="264"/>
      <c r="M736" s="107"/>
      <c r="N736" s="107"/>
      <c r="O736" s="289"/>
    </row>
    <row r="737" spans="2:15" ht="13.5" customHeight="1">
      <c r="B737" s="264"/>
      <c r="C737" s="264"/>
      <c r="E737" s="73"/>
      <c r="H737" s="73"/>
      <c r="I737" s="369"/>
      <c r="J737" s="369"/>
      <c r="K737" s="369"/>
      <c r="L737" s="264"/>
      <c r="M737" s="107"/>
      <c r="N737" s="107"/>
      <c r="O737" s="289"/>
    </row>
    <row r="738" spans="2:15" ht="13.5" customHeight="1">
      <c r="B738" s="264"/>
      <c r="C738" s="264"/>
      <c r="E738" s="73"/>
      <c r="H738" s="73"/>
      <c r="I738" s="369"/>
      <c r="J738" s="369"/>
      <c r="K738" s="369"/>
      <c r="L738" s="264"/>
      <c r="M738" s="107"/>
      <c r="N738" s="107"/>
      <c r="O738" s="289"/>
    </row>
    <row r="739" spans="2:15" ht="13.5" customHeight="1">
      <c r="B739" s="264"/>
      <c r="C739" s="264"/>
      <c r="E739" s="73"/>
      <c r="H739" s="73"/>
      <c r="I739" s="369"/>
      <c r="J739" s="369"/>
      <c r="K739" s="369"/>
      <c r="L739" s="264"/>
      <c r="M739" s="107"/>
      <c r="N739" s="107"/>
      <c r="O739" s="289"/>
    </row>
    <row r="740" spans="2:15" ht="13.5" customHeight="1">
      <c r="B740" s="264"/>
      <c r="C740" s="264"/>
      <c r="E740" s="73"/>
      <c r="H740" s="73"/>
      <c r="I740" s="369"/>
      <c r="J740" s="369"/>
      <c r="K740" s="369"/>
      <c r="L740" s="264"/>
      <c r="M740" s="107"/>
      <c r="N740" s="107"/>
      <c r="O740" s="289"/>
    </row>
    <row r="741" spans="2:15" ht="13.5" customHeight="1">
      <c r="B741" s="264"/>
      <c r="C741" s="264"/>
      <c r="E741" s="73"/>
      <c r="H741" s="73"/>
      <c r="I741" s="369"/>
      <c r="J741" s="369"/>
      <c r="K741" s="369"/>
      <c r="L741" s="264"/>
      <c r="M741" s="107"/>
      <c r="N741" s="107"/>
      <c r="O741" s="289"/>
    </row>
    <row r="742" spans="2:15" ht="13.5" customHeight="1">
      <c r="B742" s="264"/>
      <c r="C742" s="264"/>
      <c r="E742" s="73"/>
      <c r="H742" s="73"/>
      <c r="I742" s="369"/>
      <c r="J742" s="369"/>
      <c r="K742" s="369"/>
      <c r="L742" s="264"/>
      <c r="M742" s="107"/>
      <c r="N742" s="107"/>
      <c r="O742" s="289"/>
    </row>
    <row r="743" spans="2:15" ht="13.5" customHeight="1">
      <c r="B743" s="264"/>
      <c r="C743" s="264"/>
      <c r="E743" s="73"/>
      <c r="H743" s="73"/>
      <c r="I743" s="369"/>
      <c r="J743" s="369"/>
      <c r="K743" s="369"/>
      <c r="L743" s="264"/>
      <c r="M743" s="107"/>
      <c r="N743" s="107"/>
      <c r="O743" s="289"/>
    </row>
    <row r="744" spans="2:15" ht="13.5" customHeight="1">
      <c r="B744" s="264"/>
      <c r="C744" s="264"/>
      <c r="E744" s="73"/>
      <c r="H744" s="73"/>
      <c r="I744" s="369"/>
      <c r="J744" s="369"/>
      <c r="K744" s="369"/>
      <c r="L744" s="264"/>
      <c r="M744" s="107"/>
      <c r="N744" s="107"/>
      <c r="O744" s="289"/>
    </row>
    <row r="745" spans="2:15" ht="13.5" customHeight="1">
      <c r="B745" s="264"/>
      <c r="C745" s="264"/>
      <c r="E745" s="73"/>
      <c r="H745" s="73"/>
      <c r="I745" s="369"/>
      <c r="J745" s="369"/>
      <c r="K745" s="369"/>
      <c r="L745" s="264"/>
      <c r="M745" s="107"/>
      <c r="N745" s="107"/>
      <c r="O745" s="289"/>
    </row>
    <row r="746" spans="2:15" ht="13.5" customHeight="1">
      <c r="B746" s="264"/>
      <c r="C746" s="264"/>
      <c r="E746" s="73"/>
      <c r="H746" s="73"/>
      <c r="I746" s="369"/>
      <c r="J746" s="369"/>
      <c r="K746" s="369"/>
      <c r="L746" s="264"/>
      <c r="M746" s="107"/>
      <c r="N746" s="107"/>
      <c r="O746" s="289"/>
    </row>
    <row r="747" spans="2:15" ht="13.5" customHeight="1">
      <c r="B747" s="264"/>
      <c r="C747" s="264"/>
      <c r="E747" s="73"/>
      <c r="H747" s="73"/>
      <c r="I747" s="369"/>
      <c r="J747" s="369"/>
      <c r="K747" s="369"/>
      <c r="L747" s="264"/>
      <c r="M747" s="107"/>
      <c r="N747" s="107"/>
      <c r="O747" s="289"/>
    </row>
    <row r="748" spans="2:15" ht="13.5" customHeight="1">
      <c r="B748" s="264"/>
      <c r="C748" s="264"/>
      <c r="E748" s="73"/>
      <c r="H748" s="73"/>
      <c r="I748" s="369"/>
      <c r="J748" s="369"/>
      <c r="K748" s="369"/>
      <c r="L748" s="264"/>
      <c r="M748" s="107"/>
      <c r="N748" s="107"/>
      <c r="O748" s="289"/>
    </row>
    <row r="749" spans="2:15" ht="13.5" customHeight="1">
      <c r="B749" s="264"/>
      <c r="C749" s="264"/>
      <c r="E749" s="73"/>
      <c r="H749" s="73"/>
      <c r="I749" s="369"/>
      <c r="J749" s="369"/>
      <c r="K749" s="369"/>
      <c r="L749" s="264"/>
      <c r="M749" s="107"/>
      <c r="N749" s="107"/>
      <c r="O749" s="289"/>
    </row>
    <row r="750" spans="2:15" ht="13.5" customHeight="1">
      <c r="B750" s="264"/>
      <c r="C750" s="264"/>
      <c r="E750" s="73"/>
      <c r="H750" s="73"/>
      <c r="I750" s="369"/>
      <c r="J750" s="369"/>
      <c r="K750" s="369"/>
      <c r="L750" s="264"/>
      <c r="M750" s="107"/>
      <c r="N750" s="107"/>
      <c r="O750" s="289"/>
    </row>
    <row r="751" spans="2:15" ht="13.5" customHeight="1">
      <c r="B751" s="264"/>
      <c r="C751" s="264"/>
      <c r="E751" s="73"/>
      <c r="H751" s="73"/>
      <c r="I751" s="369"/>
      <c r="J751" s="369"/>
      <c r="K751" s="369"/>
      <c r="L751" s="264"/>
      <c r="M751" s="107"/>
      <c r="N751" s="107"/>
      <c r="O751" s="289"/>
    </row>
    <row r="752" spans="2:15" ht="13.5" customHeight="1">
      <c r="B752" s="264"/>
      <c r="C752" s="264"/>
      <c r="E752" s="73"/>
      <c r="H752" s="73"/>
      <c r="I752" s="369"/>
      <c r="J752" s="369"/>
      <c r="K752" s="369"/>
      <c r="L752" s="264"/>
      <c r="M752" s="107"/>
      <c r="N752" s="107"/>
      <c r="O752" s="289"/>
    </row>
    <row r="753" spans="2:15" ht="13.5" customHeight="1">
      <c r="B753" s="264"/>
      <c r="C753" s="264"/>
      <c r="E753" s="73"/>
      <c r="H753" s="73"/>
      <c r="I753" s="369"/>
      <c r="J753" s="369"/>
      <c r="K753" s="369"/>
      <c r="L753" s="264"/>
      <c r="M753" s="107"/>
      <c r="N753" s="107"/>
      <c r="O753" s="289"/>
    </row>
    <row r="754" spans="2:15" ht="13.5" customHeight="1">
      <c r="B754" s="264"/>
      <c r="C754" s="264"/>
      <c r="E754" s="73"/>
      <c r="H754" s="73"/>
      <c r="I754" s="369"/>
      <c r="J754" s="369"/>
      <c r="K754" s="369"/>
      <c r="L754" s="264"/>
      <c r="M754" s="107"/>
      <c r="N754" s="107"/>
      <c r="O754" s="289"/>
    </row>
    <row r="755" spans="2:15" ht="13.5" customHeight="1">
      <c r="B755" s="264"/>
      <c r="C755" s="264"/>
      <c r="E755" s="73"/>
      <c r="H755" s="73"/>
      <c r="I755" s="369"/>
      <c r="J755" s="369"/>
      <c r="K755" s="369"/>
      <c r="L755" s="264"/>
      <c r="M755" s="107"/>
      <c r="N755" s="107"/>
      <c r="O755" s="289"/>
    </row>
    <row r="756" spans="2:15" ht="13.5" customHeight="1">
      <c r="B756" s="264"/>
      <c r="C756" s="264"/>
      <c r="E756" s="73"/>
      <c r="H756" s="73"/>
      <c r="I756" s="369"/>
      <c r="J756" s="369"/>
      <c r="K756" s="369"/>
      <c r="L756" s="264"/>
      <c r="M756" s="107"/>
      <c r="N756" s="107"/>
      <c r="O756" s="289"/>
    </row>
    <row r="757" spans="2:15" ht="13.5" customHeight="1">
      <c r="B757" s="264"/>
      <c r="C757" s="264"/>
      <c r="E757" s="73"/>
      <c r="H757" s="73"/>
      <c r="I757" s="369"/>
      <c r="J757" s="369"/>
      <c r="K757" s="369"/>
      <c r="L757" s="264"/>
      <c r="M757" s="107"/>
      <c r="N757" s="107"/>
      <c r="O757" s="289"/>
    </row>
    <row r="758" spans="2:15" ht="13.5" customHeight="1">
      <c r="B758" s="264"/>
      <c r="C758" s="264"/>
      <c r="E758" s="73"/>
      <c r="H758" s="73"/>
      <c r="I758" s="369"/>
      <c r="J758" s="369"/>
      <c r="K758" s="369"/>
      <c r="L758" s="264"/>
      <c r="M758" s="107"/>
      <c r="N758" s="107"/>
      <c r="O758" s="289"/>
    </row>
    <row r="759" spans="2:15" ht="13.5" customHeight="1">
      <c r="B759" s="264"/>
      <c r="C759" s="264"/>
      <c r="E759" s="73"/>
      <c r="H759" s="73"/>
      <c r="I759" s="369"/>
      <c r="J759" s="369"/>
      <c r="K759" s="369"/>
      <c r="L759" s="264"/>
      <c r="M759" s="107"/>
      <c r="N759" s="107"/>
      <c r="O759" s="289"/>
    </row>
    <row r="760" spans="2:15" ht="13.5" customHeight="1">
      <c r="B760" s="264"/>
      <c r="C760" s="264"/>
      <c r="E760" s="73"/>
      <c r="H760" s="73"/>
      <c r="I760" s="369"/>
      <c r="J760" s="369"/>
      <c r="K760" s="369"/>
      <c r="L760" s="264"/>
      <c r="M760" s="107"/>
      <c r="N760" s="107"/>
      <c r="O760" s="289"/>
    </row>
    <row r="761" spans="2:15" ht="13.5" customHeight="1">
      <c r="B761" s="264"/>
      <c r="C761" s="264"/>
      <c r="E761" s="73"/>
      <c r="H761" s="73"/>
      <c r="I761" s="369"/>
      <c r="J761" s="369"/>
      <c r="K761" s="369"/>
      <c r="L761" s="264"/>
      <c r="M761" s="107"/>
      <c r="N761" s="107"/>
      <c r="O761" s="289"/>
    </row>
    <row r="762" spans="2:15" ht="13.5" customHeight="1">
      <c r="B762" s="264"/>
      <c r="C762" s="264"/>
      <c r="E762" s="73"/>
      <c r="H762" s="73"/>
      <c r="I762" s="369"/>
      <c r="J762" s="369"/>
      <c r="K762" s="369"/>
      <c r="L762" s="264"/>
      <c r="M762" s="107"/>
      <c r="N762" s="107"/>
      <c r="O762" s="289"/>
    </row>
    <row r="763" spans="2:15" ht="13.5" customHeight="1">
      <c r="B763" s="264"/>
      <c r="C763" s="264"/>
      <c r="E763" s="73"/>
      <c r="H763" s="73"/>
      <c r="I763" s="369"/>
      <c r="J763" s="369"/>
      <c r="K763" s="369"/>
      <c r="L763" s="264"/>
      <c r="M763" s="107"/>
      <c r="N763" s="107"/>
      <c r="O763" s="289"/>
    </row>
    <row r="764" spans="2:15" ht="13.5" customHeight="1">
      <c r="B764" s="264"/>
      <c r="C764" s="264"/>
      <c r="E764" s="73"/>
      <c r="H764" s="73"/>
      <c r="I764" s="369"/>
      <c r="J764" s="369"/>
      <c r="K764" s="369"/>
      <c r="L764" s="264"/>
      <c r="M764" s="107"/>
      <c r="N764" s="107"/>
      <c r="O764" s="289"/>
    </row>
    <row r="765" spans="2:15" ht="13.5" customHeight="1">
      <c r="B765" s="264"/>
      <c r="C765" s="264"/>
      <c r="E765" s="73"/>
      <c r="H765" s="73"/>
      <c r="I765" s="369"/>
      <c r="J765" s="369"/>
      <c r="K765" s="369"/>
      <c r="L765" s="264"/>
      <c r="M765" s="107"/>
      <c r="N765" s="107"/>
      <c r="O765" s="289"/>
    </row>
    <row r="766" spans="2:15" ht="13.5" customHeight="1">
      <c r="B766" s="264"/>
      <c r="C766" s="264"/>
      <c r="E766" s="73"/>
      <c r="H766" s="73"/>
      <c r="I766" s="369"/>
      <c r="J766" s="369"/>
      <c r="K766" s="369"/>
      <c r="L766" s="264"/>
      <c r="M766" s="107"/>
      <c r="N766" s="107"/>
      <c r="O766" s="289"/>
    </row>
    <row r="767" spans="2:15" ht="13.5" customHeight="1">
      <c r="B767" s="264"/>
      <c r="C767" s="264"/>
      <c r="E767" s="73"/>
      <c r="H767" s="73"/>
      <c r="I767" s="369"/>
      <c r="J767" s="369"/>
      <c r="K767" s="369"/>
      <c r="L767" s="264"/>
      <c r="M767" s="107"/>
      <c r="N767" s="107"/>
      <c r="O767" s="289"/>
    </row>
    <row r="768" spans="2:15" ht="13.5" customHeight="1">
      <c r="B768" s="264"/>
      <c r="C768" s="264"/>
      <c r="E768" s="73"/>
      <c r="H768" s="73"/>
      <c r="I768" s="369"/>
      <c r="J768" s="369"/>
      <c r="K768" s="369"/>
      <c r="L768" s="264"/>
      <c r="M768" s="107"/>
      <c r="N768" s="107"/>
      <c r="O768" s="289"/>
    </row>
    <row r="769" spans="2:15" ht="13.5" customHeight="1">
      <c r="B769" s="264"/>
      <c r="C769" s="264"/>
      <c r="E769" s="73"/>
      <c r="H769" s="73"/>
      <c r="I769" s="369"/>
      <c r="J769" s="369"/>
      <c r="K769" s="369"/>
      <c r="L769" s="264"/>
      <c r="M769" s="107"/>
      <c r="N769" s="107"/>
      <c r="O769" s="289"/>
    </row>
    <row r="770" spans="2:15" ht="13.5" customHeight="1">
      <c r="B770" s="264"/>
      <c r="C770" s="264"/>
      <c r="E770" s="73"/>
      <c r="H770" s="73"/>
      <c r="I770" s="369"/>
      <c r="J770" s="369"/>
      <c r="K770" s="369"/>
      <c r="L770" s="264"/>
      <c r="M770" s="107"/>
      <c r="N770" s="107"/>
      <c r="O770" s="289"/>
    </row>
    <row r="771" spans="2:15" ht="13.5" customHeight="1">
      <c r="B771" s="264"/>
      <c r="C771" s="264"/>
      <c r="E771" s="73"/>
      <c r="H771" s="73"/>
      <c r="I771" s="369"/>
      <c r="J771" s="369"/>
      <c r="K771" s="369"/>
      <c r="L771" s="264"/>
      <c r="M771" s="107"/>
      <c r="N771" s="107"/>
      <c r="O771" s="289"/>
    </row>
    <row r="772" spans="2:15" ht="13.5" customHeight="1">
      <c r="B772" s="264"/>
      <c r="C772" s="264"/>
      <c r="E772" s="73"/>
      <c r="H772" s="73"/>
      <c r="I772" s="369"/>
      <c r="J772" s="369"/>
      <c r="K772" s="369"/>
      <c r="L772" s="264"/>
      <c r="M772" s="107"/>
      <c r="N772" s="107"/>
      <c r="O772" s="289"/>
    </row>
    <row r="773" spans="2:15" ht="13.5" customHeight="1">
      <c r="B773" s="264"/>
      <c r="C773" s="264"/>
      <c r="E773" s="73"/>
      <c r="H773" s="73"/>
      <c r="I773" s="369"/>
      <c r="J773" s="369"/>
      <c r="K773" s="369"/>
      <c r="L773" s="264"/>
      <c r="M773" s="107"/>
      <c r="N773" s="107"/>
      <c r="O773" s="289"/>
    </row>
    <row r="774" spans="2:15" ht="13.5" customHeight="1">
      <c r="B774" s="264"/>
      <c r="C774" s="264"/>
      <c r="E774" s="73"/>
      <c r="H774" s="73"/>
      <c r="I774" s="369"/>
      <c r="J774" s="369"/>
      <c r="K774" s="369"/>
      <c r="L774" s="264"/>
      <c r="M774" s="107"/>
      <c r="N774" s="107"/>
      <c r="O774" s="289"/>
    </row>
    <row r="775" spans="2:15" ht="13.5" customHeight="1">
      <c r="B775" s="264"/>
      <c r="C775" s="264"/>
      <c r="E775" s="73"/>
      <c r="H775" s="73"/>
      <c r="I775" s="369"/>
      <c r="J775" s="369"/>
      <c r="K775" s="369"/>
      <c r="L775" s="264"/>
      <c r="M775" s="107"/>
      <c r="N775" s="107"/>
      <c r="O775" s="289"/>
    </row>
    <row r="776" spans="2:15" ht="13.5" customHeight="1">
      <c r="B776" s="264"/>
      <c r="C776" s="264"/>
      <c r="E776" s="73"/>
      <c r="H776" s="73"/>
      <c r="I776" s="369"/>
      <c r="J776" s="369"/>
      <c r="K776" s="369"/>
      <c r="L776" s="264"/>
      <c r="M776" s="107"/>
      <c r="N776" s="107"/>
      <c r="O776" s="289"/>
    </row>
    <row r="777" spans="2:15" ht="13.5" customHeight="1">
      <c r="B777" s="264"/>
      <c r="C777" s="264"/>
      <c r="E777" s="73"/>
      <c r="H777" s="73"/>
      <c r="I777" s="369"/>
      <c r="J777" s="369"/>
      <c r="K777" s="369"/>
      <c r="L777" s="264"/>
      <c r="M777" s="107"/>
      <c r="N777" s="107"/>
      <c r="O777" s="289"/>
    </row>
    <row r="778" spans="2:15" ht="13.5" customHeight="1">
      <c r="B778" s="264"/>
      <c r="C778" s="264"/>
      <c r="E778" s="73"/>
      <c r="H778" s="73"/>
      <c r="I778" s="369"/>
      <c r="J778" s="369"/>
      <c r="K778" s="369"/>
      <c r="L778" s="264"/>
      <c r="M778" s="107"/>
      <c r="N778" s="107"/>
      <c r="O778" s="289"/>
    </row>
    <row r="779" spans="2:15" ht="13.5" customHeight="1">
      <c r="B779" s="264"/>
      <c r="C779" s="264"/>
      <c r="E779" s="73"/>
      <c r="H779" s="73"/>
      <c r="I779" s="369"/>
      <c r="J779" s="369"/>
      <c r="K779" s="369"/>
      <c r="L779" s="264"/>
      <c r="M779" s="107"/>
      <c r="N779" s="107"/>
      <c r="O779" s="289"/>
    </row>
    <row r="780" spans="2:15" ht="13.5" customHeight="1">
      <c r="B780" s="264"/>
      <c r="C780" s="264"/>
      <c r="E780" s="73"/>
      <c r="H780" s="73"/>
      <c r="I780" s="369"/>
      <c r="J780" s="369"/>
      <c r="K780" s="369"/>
      <c r="L780" s="264"/>
      <c r="M780" s="107"/>
      <c r="N780" s="107"/>
      <c r="O780" s="289"/>
    </row>
    <row r="781" spans="2:15" ht="13.5" customHeight="1">
      <c r="B781" s="264"/>
      <c r="C781" s="264"/>
      <c r="E781" s="73"/>
      <c r="H781" s="73"/>
      <c r="I781" s="369"/>
      <c r="J781" s="369"/>
      <c r="K781" s="369"/>
      <c r="L781" s="264"/>
      <c r="M781" s="107"/>
      <c r="N781" s="107"/>
      <c r="O781" s="289"/>
    </row>
    <row r="782" spans="2:15" ht="13.5" customHeight="1">
      <c r="B782" s="264"/>
      <c r="C782" s="264"/>
      <c r="E782" s="73"/>
      <c r="H782" s="73"/>
      <c r="I782" s="369"/>
      <c r="J782" s="369"/>
      <c r="K782" s="369"/>
      <c r="L782" s="264"/>
      <c r="M782" s="107"/>
      <c r="N782" s="107"/>
      <c r="O782" s="289"/>
    </row>
    <row r="783" spans="2:15" ht="13.5" customHeight="1">
      <c r="B783" s="264"/>
      <c r="C783" s="264"/>
      <c r="E783" s="73"/>
      <c r="H783" s="73"/>
      <c r="I783" s="369"/>
      <c r="J783" s="369"/>
      <c r="K783" s="369"/>
      <c r="L783" s="264"/>
      <c r="M783" s="107"/>
      <c r="N783" s="107"/>
      <c r="O783" s="289"/>
    </row>
    <row r="784" spans="2:15" ht="13.5" customHeight="1">
      <c r="B784" s="264"/>
      <c r="C784" s="264"/>
      <c r="E784" s="73"/>
      <c r="H784" s="73"/>
      <c r="I784" s="369"/>
      <c r="J784" s="369"/>
      <c r="K784" s="369"/>
      <c r="L784" s="264"/>
      <c r="M784" s="107"/>
      <c r="N784" s="107"/>
      <c r="O784" s="289"/>
    </row>
    <row r="785" spans="2:15" ht="13.5" customHeight="1">
      <c r="B785" s="264"/>
      <c r="C785" s="264"/>
      <c r="E785" s="73"/>
      <c r="H785" s="73"/>
      <c r="I785" s="369"/>
      <c r="J785" s="369"/>
      <c r="K785" s="369"/>
      <c r="L785" s="264"/>
      <c r="M785" s="107"/>
      <c r="N785" s="107"/>
      <c r="O785" s="289"/>
    </row>
    <row r="786" spans="2:15" ht="13.5" customHeight="1">
      <c r="B786" s="264"/>
      <c r="C786" s="264"/>
      <c r="E786" s="73"/>
      <c r="H786" s="73"/>
      <c r="I786" s="369"/>
      <c r="J786" s="369"/>
      <c r="K786" s="369"/>
      <c r="L786" s="264"/>
      <c r="M786" s="107"/>
      <c r="N786" s="107"/>
      <c r="O786" s="289"/>
    </row>
    <row r="787" spans="2:15" ht="13.5" customHeight="1">
      <c r="B787" s="264"/>
      <c r="C787" s="264"/>
      <c r="E787" s="73"/>
      <c r="H787" s="73"/>
      <c r="I787" s="369"/>
      <c r="J787" s="369"/>
      <c r="K787" s="369"/>
      <c r="L787" s="264"/>
      <c r="M787" s="107"/>
      <c r="N787" s="107"/>
      <c r="O787" s="289"/>
    </row>
    <row r="788" spans="2:15" ht="13.5" customHeight="1">
      <c r="B788" s="264"/>
      <c r="C788" s="264"/>
      <c r="E788" s="73"/>
      <c r="H788" s="73"/>
      <c r="I788" s="369"/>
      <c r="J788" s="369"/>
      <c r="K788" s="369"/>
      <c r="L788" s="264"/>
      <c r="M788" s="107"/>
      <c r="N788" s="107"/>
      <c r="O788" s="289"/>
    </row>
    <row r="789" spans="2:15" ht="13.5" customHeight="1">
      <c r="B789" s="264"/>
      <c r="C789" s="264"/>
      <c r="E789" s="73"/>
      <c r="H789" s="73"/>
      <c r="I789" s="369"/>
      <c r="J789" s="369"/>
      <c r="K789" s="369"/>
      <c r="L789" s="264"/>
      <c r="M789" s="107"/>
      <c r="N789" s="107"/>
      <c r="O789" s="289"/>
    </row>
    <row r="790" spans="2:15" ht="13.5" customHeight="1">
      <c r="B790" s="264"/>
      <c r="C790" s="264"/>
      <c r="E790" s="73"/>
      <c r="H790" s="73"/>
      <c r="I790" s="369"/>
      <c r="J790" s="369"/>
      <c r="K790" s="369"/>
      <c r="L790" s="264"/>
      <c r="M790" s="107"/>
      <c r="N790" s="107"/>
      <c r="O790" s="289"/>
    </row>
    <row r="791" spans="2:15" ht="13.5" customHeight="1">
      <c r="B791" s="264"/>
      <c r="C791" s="264"/>
      <c r="E791" s="73"/>
      <c r="H791" s="73"/>
      <c r="I791" s="369"/>
      <c r="J791" s="369"/>
      <c r="K791" s="369"/>
      <c r="L791" s="264"/>
      <c r="M791" s="107"/>
      <c r="N791" s="107"/>
      <c r="O791" s="289"/>
    </row>
    <row r="792" spans="2:15" ht="13.5" customHeight="1">
      <c r="B792" s="264"/>
      <c r="C792" s="264"/>
      <c r="E792" s="73"/>
      <c r="H792" s="73"/>
      <c r="I792" s="369"/>
      <c r="J792" s="369"/>
      <c r="K792" s="369"/>
      <c r="L792" s="264"/>
      <c r="M792" s="107"/>
      <c r="N792" s="107"/>
      <c r="O792" s="289"/>
    </row>
    <row r="793" spans="2:15" ht="13.5" customHeight="1">
      <c r="B793" s="264"/>
      <c r="C793" s="264"/>
      <c r="E793" s="73"/>
      <c r="H793" s="73"/>
      <c r="I793" s="369"/>
      <c r="J793" s="369"/>
      <c r="K793" s="369"/>
      <c r="L793" s="264"/>
      <c r="M793" s="107"/>
      <c r="N793" s="107"/>
      <c r="O793" s="289"/>
    </row>
    <row r="794" spans="2:15" ht="13.5" customHeight="1">
      <c r="B794" s="264"/>
      <c r="C794" s="264"/>
      <c r="E794" s="73"/>
      <c r="H794" s="73"/>
      <c r="I794" s="369"/>
      <c r="J794" s="369"/>
      <c r="K794" s="369"/>
      <c r="L794" s="264"/>
      <c r="M794" s="107"/>
      <c r="N794" s="107"/>
      <c r="O794" s="289"/>
    </row>
    <row r="795" spans="2:15" ht="13.5" customHeight="1">
      <c r="B795" s="264"/>
      <c r="C795" s="264"/>
      <c r="E795" s="73"/>
      <c r="H795" s="73"/>
      <c r="I795" s="369"/>
      <c r="J795" s="369"/>
      <c r="K795" s="369"/>
      <c r="L795" s="264"/>
      <c r="M795" s="107"/>
      <c r="N795" s="107"/>
      <c r="O795" s="289"/>
    </row>
    <row r="796" spans="2:15" ht="13.5" customHeight="1">
      <c r="B796" s="264"/>
      <c r="C796" s="264"/>
      <c r="E796" s="73"/>
      <c r="H796" s="73"/>
      <c r="I796" s="369"/>
      <c r="J796" s="369"/>
      <c r="K796" s="369"/>
      <c r="L796" s="264"/>
      <c r="M796" s="107"/>
      <c r="N796" s="107"/>
      <c r="O796" s="289"/>
    </row>
    <row r="797" spans="2:15" ht="13.5" customHeight="1">
      <c r="B797" s="264"/>
      <c r="C797" s="264"/>
      <c r="E797" s="73"/>
      <c r="H797" s="73"/>
      <c r="I797" s="369"/>
      <c r="J797" s="369"/>
      <c r="K797" s="369"/>
      <c r="L797" s="264"/>
      <c r="M797" s="107"/>
      <c r="N797" s="107"/>
      <c r="O797" s="289"/>
    </row>
    <row r="798" spans="2:15" ht="13.5" customHeight="1">
      <c r="B798" s="264"/>
      <c r="C798" s="264"/>
      <c r="E798" s="73"/>
      <c r="H798" s="73"/>
      <c r="I798" s="369"/>
      <c r="J798" s="369"/>
      <c r="K798" s="369"/>
      <c r="L798" s="264"/>
      <c r="M798" s="107"/>
      <c r="N798" s="107"/>
      <c r="O798" s="289"/>
    </row>
    <row r="799" spans="2:15" ht="13.5" customHeight="1">
      <c r="B799" s="264"/>
      <c r="C799" s="264"/>
      <c r="E799" s="73"/>
      <c r="H799" s="73"/>
      <c r="I799" s="369"/>
      <c r="J799" s="369"/>
      <c r="K799" s="369"/>
      <c r="L799" s="264"/>
      <c r="M799" s="107"/>
      <c r="N799" s="107"/>
      <c r="O799" s="289"/>
    </row>
    <row r="800" spans="2:15" ht="13.5" customHeight="1">
      <c r="B800" s="264"/>
      <c r="C800" s="264"/>
      <c r="E800" s="73"/>
      <c r="H800" s="73"/>
      <c r="I800" s="369"/>
      <c r="J800" s="369"/>
      <c r="K800" s="369"/>
      <c r="L800" s="264"/>
      <c r="M800" s="107"/>
      <c r="N800" s="107"/>
      <c r="O800" s="289"/>
    </row>
    <row r="801" spans="2:15" ht="13.5" customHeight="1">
      <c r="B801" s="264"/>
      <c r="C801" s="264"/>
      <c r="E801" s="73"/>
      <c r="H801" s="73"/>
      <c r="I801" s="369"/>
      <c r="J801" s="369"/>
      <c r="K801" s="369"/>
      <c r="L801" s="264"/>
      <c r="M801" s="107"/>
      <c r="N801" s="107"/>
      <c r="O801" s="289"/>
    </row>
    <row r="802" spans="2:15" ht="13.5" customHeight="1">
      <c r="B802" s="264"/>
      <c r="C802" s="264"/>
      <c r="E802" s="73"/>
      <c r="H802" s="73"/>
      <c r="I802" s="369"/>
      <c r="J802" s="369"/>
      <c r="K802" s="369"/>
      <c r="L802" s="264"/>
      <c r="M802" s="107"/>
      <c r="N802" s="107"/>
      <c r="O802" s="289"/>
    </row>
    <row r="803" spans="2:15" ht="13.5" customHeight="1">
      <c r="B803" s="264"/>
      <c r="C803" s="264"/>
      <c r="E803" s="73"/>
      <c r="H803" s="73"/>
      <c r="I803" s="369"/>
      <c r="J803" s="369"/>
      <c r="K803" s="369"/>
      <c r="L803" s="264"/>
      <c r="M803" s="107"/>
      <c r="N803" s="107"/>
      <c r="O803" s="289"/>
    </row>
    <row r="804" spans="2:15" ht="13.5" customHeight="1">
      <c r="B804" s="264"/>
      <c r="C804" s="264"/>
      <c r="E804" s="73"/>
      <c r="H804" s="73"/>
      <c r="I804" s="369"/>
      <c r="J804" s="369"/>
      <c r="K804" s="369"/>
      <c r="L804" s="264"/>
      <c r="M804" s="107"/>
      <c r="N804" s="107"/>
      <c r="O804" s="289"/>
    </row>
    <row r="805" spans="2:15" ht="13.5" customHeight="1">
      <c r="B805" s="264"/>
      <c r="C805" s="264"/>
      <c r="E805" s="73"/>
      <c r="H805" s="73"/>
      <c r="I805" s="369"/>
      <c r="J805" s="369"/>
      <c r="K805" s="369"/>
      <c r="L805" s="264"/>
      <c r="M805" s="107"/>
      <c r="N805" s="107"/>
      <c r="O805" s="289"/>
    </row>
    <row r="806" spans="2:15" ht="13.5" customHeight="1">
      <c r="B806" s="264"/>
      <c r="C806" s="264"/>
      <c r="E806" s="73"/>
      <c r="H806" s="73"/>
      <c r="I806" s="369"/>
      <c r="J806" s="369"/>
      <c r="K806" s="369"/>
      <c r="L806" s="264"/>
      <c r="M806" s="107"/>
      <c r="N806" s="107"/>
      <c r="O806" s="289"/>
    </row>
    <row r="807" spans="2:15" ht="13.5" customHeight="1">
      <c r="B807" s="264"/>
      <c r="C807" s="264"/>
      <c r="E807" s="73"/>
      <c r="H807" s="73"/>
      <c r="I807" s="369"/>
      <c r="J807" s="369"/>
      <c r="K807" s="369"/>
      <c r="L807" s="264"/>
      <c r="M807" s="107"/>
      <c r="N807" s="107"/>
      <c r="O807" s="289"/>
    </row>
    <row r="808" spans="2:15" ht="13.5" customHeight="1">
      <c r="B808" s="264"/>
      <c r="C808" s="264"/>
      <c r="E808" s="73"/>
      <c r="H808" s="73"/>
      <c r="I808" s="369"/>
      <c r="J808" s="369"/>
      <c r="K808" s="369"/>
      <c r="L808" s="264"/>
      <c r="M808" s="107"/>
      <c r="N808" s="107"/>
      <c r="O808" s="289"/>
    </row>
    <row r="809" spans="2:15" ht="13.5" customHeight="1">
      <c r="B809" s="264"/>
      <c r="C809" s="264"/>
      <c r="E809" s="73"/>
      <c r="H809" s="73"/>
      <c r="I809" s="369"/>
      <c r="J809" s="369"/>
      <c r="K809" s="369"/>
      <c r="L809" s="264"/>
      <c r="M809" s="107"/>
      <c r="N809" s="107"/>
      <c r="O809" s="289"/>
    </row>
    <row r="810" spans="2:15" ht="13.5" customHeight="1">
      <c r="B810" s="264"/>
      <c r="C810" s="264"/>
      <c r="E810" s="73"/>
      <c r="H810" s="73"/>
      <c r="I810" s="369"/>
      <c r="J810" s="369"/>
      <c r="K810" s="369"/>
      <c r="L810" s="264"/>
      <c r="M810" s="107"/>
      <c r="N810" s="107"/>
      <c r="O810" s="289"/>
    </row>
    <row r="811" spans="2:15" ht="13.5" customHeight="1">
      <c r="B811" s="264"/>
      <c r="C811" s="264"/>
      <c r="E811" s="73"/>
      <c r="H811" s="73"/>
      <c r="I811" s="369"/>
      <c r="J811" s="369"/>
      <c r="K811" s="369"/>
      <c r="L811" s="264"/>
      <c r="M811" s="107"/>
      <c r="N811" s="107"/>
      <c r="O811" s="289"/>
    </row>
    <row r="812" spans="2:15" ht="13.5" customHeight="1">
      <c r="B812" s="264"/>
      <c r="C812" s="264"/>
      <c r="E812" s="73"/>
      <c r="H812" s="73"/>
      <c r="I812" s="369"/>
      <c r="J812" s="369"/>
      <c r="K812" s="369"/>
      <c r="L812" s="264"/>
      <c r="M812" s="107"/>
      <c r="N812" s="107"/>
      <c r="O812" s="289"/>
    </row>
    <row r="813" spans="2:15" ht="13.5" customHeight="1">
      <c r="B813" s="264"/>
      <c r="C813" s="264"/>
      <c r="E813" s="73"/>
      <c r="H813" s="73"/>
      <c r="I813" s="369"/>
      <c r="J813" s="369"/>
      <c r="K813" s="369"/>
      <c r="L813" s="264"/>
      <c r="M813" s="107"/>
      <c r="N813" s="107"/>
      <c r="O813" s="289"/>
    </row>
    <row r="814" spans="2:15" ht="13.5" customHeight="1">
      <c r="B814" s="264"/>
      <c r="C814" s="264"/>
      <c r="E814" s="73"/>
      <c r="H814" s="73"/>
      <c r="I814" s="369"/>
      <c r="J814" s="369"/>
      <c r="K814" s="369"/>
      <c r="L814" s="264"/>
      <c r="M814" s="107"/>
      <c r="N814" s="107"/>
      <c r="O814" s="289"/>
    </row>
    <row r="815" spans="2:15" ht="13.5" customHeight="1">
      <c r="B815" s="264"/>
      <c r="C815" s="264"/>
      <c r="E815" s="73"/>
      <c r="H815" s="73"/>
      <c r="I815" s="369"/>
      <c r="J815" s="369"/>
      <c r="K815" s="369"/>
      <c r="L815" s="264"/>
      <c r="M815" s="107"/>
      <c r="N815" s="107"/>
      <c r="O815" s="289"/>
    </row>
    <row r="816" spans="2:15" ht="13.5" customHeight="1">
      <c r="B816" s="264"/>
      <c r="C816" s="264"/>
      <c r="E816" s="73"/>
      <c r="H816" s="73"/>
      <c r="I816" s="369"/>
      <c r="J816" s="369"/>
      <c r="K816" s="369"/>
      <c r="L816" s="264"/>
      <c r="M816" s="107"/>
      <c r="N816" s="107"/>
      <c r="O816" s="289"/>
    </row>
    <row r="817" spans="2:15" ht="13.5" customHeight="1">
      <c r="B817" s="264"/>
      <c r="C817" s="264"/>
      <c r="E817" s="73"/>
      <c r="H817" s="73"/>
      <c r="I817" s="369"/>
      <c r="J817" s="369"/>
      <c r="K817" s="369"/>
      <c r="L817" s="264"/>
      <c r="M817" s="107"/>
      <c r="N817" s="107"/>
      <c r="O817" s="289"/>
    </row>
    <row r="818" spans="2:15" ht="13.5" customHeight="1">
      <c r="B818" s="264"/>
      <c r="C818" s="264"/>
      <c r="E818" s="73"/>
      <c r="H818" s="73"/>
      <c r="I818" s="369"/>
      <c r="J818" s="369"/>
      <c r="K818" s="369"/>
      <c r="L818" s="264"/>
      <c r="M818" s="107"/>
      <c r="N818" s="107"/>
      <c r="O818" s="289"/>
    </row>
    <row r="819" spans="2:15" ht="13.5" customHeight="1">
      <c r="B819" s="264"/>
      <c r="C819" s="264"/>
      <c r="E819" s="73"/>
      <c r="H819" s="73"/>
      <c r="I819" s="369"/>
      <c r="J819" s="369"/>
      <c r="K819" s="369"/>
      <c r="L819" s="264"/>
      <c r="M819" s="107"/>
      <c r="N819" s="107"/>
      <c r="O819" s="289"/>
    </row>
    <row r="820" spans="2:15" ht="13.5" customHeight="1">
      <c r="B820" s="264"/>
      <c r="C820" s="264"/>
      <c r="E820" s="73"/>
      <c r="H820" s="73"/>
      <c r="I820" s="369"/>
      <c r="J820" s="369"/>
      <c r="K820" s="369"/>
      <c r="L820" s="264"/>
      <c r="M820" s="107"/>
      <c r="N820" s="107"/>
      <c r="O820" s="289"/>
    </row>
    <row r="821" spans="2:15" ht="13.5" customHeight="1">
      <c r="B821" s="264"/>
      <c r="C821" s="264"/>
      <c r="E821" s="73"/>
      <c r="H821" s="73"/>
      <c r="I821" s="369"/>
      <c r="J821" s="369"/>
      <c r="K821" s="369"/>
      <c r="L821" s="264"/>
      <c r="M821" s="107"/>
      <c r="N821" s="107"/>
      <c r="O821" s="289"/>
    </row>
    <row r="822" spans="2:15" ht="13.5" customHeight="1">
      <c r="B822" s="264"/>
      <c r="C822" s="264"/>
      <c r="E822" s="73"/>
      <c r="H822" s="73"/>
      <c r="I822" s="369"/>
      <c r="J822" s="369"/>
      <c r="K822" s="369"/>
      <c r="L822" s="264"/>
      <c r="M822" s="107"/>
      <c r="N822" s="107"/>
      <c r="O822" s="289"/>
    </row>
    <row r="823" spans="2:15" ht="13.5" customHeight="1">
      <c r="B823" s="264"/>
      <c r="C823" s="264"/>
      <c r="E823" s="73"/>
      <c r="H823" s="73"/>
      <c r="I823" s="369"/>
      <c r="J823" s="369"/>
      <c r="K823" s="369"/>
      <c r="L823" s="264"/>
      <c r="M823" s="107"/>
      <c r="N823" s="107"/>
      <c r="O823" s="289"/>
    </row>
    <row r="824" spans="2:15" ht="13.5" customHeight="1">
      <c r="B824" s="264"/>
      <c r="C824" s="264"/>
      <c r="E824" s="73"/>
      <c r="H824" s="73"/>
      <c r="I824" s="369"/>
      <c r="J824" s="369"/>
      <c r="K824" s="369"/>
      <c r="L824" s="264"/>
      <c r="M824" s="107"/>
      <c r="N824" s="107"/>
      <c r="O824" s="289"/>
    </row>
    <row r="825" spans="2:15" ht="13.5" customHeight="1">
      <c r="B825" s="264"/>
      <c r="C825" s="264"/>
      <c r="E825" s="73"/>
      <c r="H825" s="73"/>
      <c r="I825" s="369"/>
      <c r="J825" s="369"/>
      <c r="K825" s="369"/>
      <c r="L825" s="264"/>
      <c r="M825" s="107"/>
      <c r="N825" s="107"/>
      <c r="O825" s="289"/>
    </row>
    <row r="826" spans="2:15" ht="13.5" customHeight="1">
      <c r="B826" s="264"/>
      <c r="C826" s="264"/>
      <c r="E826" s="73"/>
      <c r="H826" s="73"/>
      <c r="I826" s="369"/>
      <c r="J826" s="369"/>
      <c r="K826" s="369"/>
      <c r="L826" s="264"/>
      <c r="M826" s="107"/>
      <c r="N826" s="107"/>
      <c r="O826" s="289"/>
    </row>
    <row r="827" spans="2:15" ht="13.5" customHeight="1">
      <c r="B827" s="264"/>
      <c r="C827" s="264"/>
      <c r="E827" s="73"/>
      <c r="H827" s="73"/>
      <c r="I827" s="369"/>
      <c r="J827" s="369"/>
      <c r="K827" s="369"/>
      <c r="L827" s="264"/>
      <c r="M827" s="107"/>
      <c r="N827" s="107"/>
      <c r="O827" s="289"/>
    </row>
    <row r="828" spans="2:15" ht="13.5" customHeight="1">
      <c r="B828" s="264"/>
      <c r="C828" s="264"/>
      <c r="E828" s="73"/>
      <c r="H828" s="73"/>
      <c r="I828" s="369"/>
      <c r="J828" s="369"/>
      <c r="K828" s="369"/>
      <c r="L828" s="264"/>
      <c r="M828" s="107"/>
      <c r="N828" s="107"/>
      <c r="O828" s="289"/>
    </row>
    <row r="829" spans="2:15" ht="13.5" customHeight="1">
      <c r="B829" s="264"/>
      <c r="C829" s="264"/>
      <c r="E829" s="73"/>
      <c r="H829" s="73"/>
      <c r="I829" s="369"/>
      <c r="J829" s="369"/>
      <c r="K829" s="369"/>
      <c r="L829" s="264"/>
      <c r="M829" s="107"/>
      <c r="N829" s="107"/>
      <c r="O829" s="289"/>
    </row>
    <row r="830" spans="2:15" ht="13.5" customHeight="1">
      <c r="B830" s="264"/>
      <c r="C830" s="264"/>
      <c r="E830" s="73"/>
      <c r="H830" s="73"/>
      <c r="I830" s="369"/>
      <c r="J830" s="369"/>
      <c r="K830" s="369"/>
      <c r="L830" s="264"/>
      <c r="M830" s="107"/>
      <c r="N830" s="107"/>
      <c r="O830" s="289"/>
    </row>
    <row r="831" spans="2:15" ht="13.5" customHeight="1">
      <c r="B831" s="264"/>
      <c r="C831" s="264"/>
      <c r="E831" s="73"/>
      <c r="H831" s="73"/>
      <c r="I831" s="369"/>
      <c r="J831" s="369"/>
      <c r="K831" s="369"/>
      <c r="L831" s="264"/>
      <c r="M831" s="107"/>
      <c r="N831" s="107"/>
      <c r="O831" s="289"/>
    </row>
    <row r="832" spans="2:15" ht="13.5" customHeight="1">
      <c r="B832" s="264"/>
      <c r="C832" s="264"/>
      <c r="E832" s="73"/>
      <c r="H832" s="73"/>
      <c r="I832" s="369"/>
      <c r="J832" s="369"/>
      <c r="K832" s="369"/>
      <c r="L832" s="264"/>
      <c r="M832" s="107"/>
      <c r="N832" s="107"/>
      <c r="O832" s="289"/>
    </row>
    <row r="833" spans="2:15" ht="13.5" customHeight="1">
      <c r="B833" s="264"/>
      <c r="C833" s="264"/>
      <c r="E833" s="73"/>
      <c r="H833" s="73"/>
      <c r="I833" s="369"/>
      <c r="J833" s="369"/>
      <c r="K833" s="369"/>
      <c r="L833" s="264"/>
      <c r="M833" s="107"/>
      <c r="N833" s="107"/>
      <c r="O833" s="289"/>
    </row>
    <row r="834" spans="2:15" ht="13.5" customHeight="1">
      <c r="B834" s="264"/>
      <c r="C834" s="264"/>
      <c r="E834" s="73"/>
      <c r="H834" s="73"/>
      <c r="I834" s="369"/>
      <c r="J834" s="369"/>
      <c r="K834" s="369"/>
      <c r="L834" s="264"/>
      <c r="M834" s="107"/>
      <c r="N834" s="107"/>
      <c r="O834" s="289"/>
    </row>
    <row r="835" spans="2:15" ht="13.5" customHeight="1">
      <c r="B835" s="264"/>
      <c r="C835" s="264"/>
      <c r="E835" s="73"/>
      <c r="H835" s="73"/>
      <c r="I835" s="369"/>
      <c r="J835" s="369"/>
      <c r="K835" s="369"/>
      <c r="L835" s="264"/>
      <c r="M835" s="107"/>
      <c r="N835" s="107"/>
      <c r="O835" s="289"/>
    </row>
    <row r="836" spans="2:15" ht="13.5" customHeight="1">
      <c r="B836" s="264"/>
      <c r="C836" s="264"/>
      <c r="E836" s="73"/>
      <c r="H836" s="73"/>
      <c r="I836" s="369"/>
      <c r="J836" s="369"/>
      <c r="K836" s="369"/>
      <c r="L836" s="264"/>
      <c r="M836" s="107"/>
      <c r="N836" s="107"/>
      <c r="O836" s="289"/>
    </row>
    <row r="837" spans="2:15" ht="13.5" customHeight="1">
      <c r="B837" s="264"/>
      <c r="C837" s="264"/>
      <c r="E837" s="73"/>
      <c r="H837" s="73"/>
      <c r="I837" s="369"/>
      <c r="J837" s="369"/>
      <c r="K837" s="369"/>
      <c r="L837" s="264"/>
      <c r="M837" s="107"/>
      <c r="N837" s="107"/>
      <c r="O837" s="289"/>
    </row>
    <row r="838" spans="2:15" ht="13.5" customHeight="1">
      <c r="B838" s="264"/>
      <c r="C838" s="264"/>
      <c r="E838" s="73"/>
      <c r="H838" s="73"/>
      <c r="I838" s="369"/>
      <c r="J838" s="369"/>
      <c r="K838" s="369"/>
      <c r="L838" s="264"/>
      <c r="M838" s="107"/>
      <c r="N838" s="107"/>
      <c r="O838" s="289"/>
    </row>
    <row r="839" spans="2:15" ht="13.5" customHeight="1">
      <c r="B839" s="264"/>
      <c r="C839" s="264"/>
      <c r="E839" s="73"/>
      <c r="H839" s="73"/>
      <c r="I839" s="369"/>
      <c r="J839" s="369"/>
      <c r="K839" s="369"/>
      <c r="L839" s="264"/>
      <c r="M839" s="107"/>
      <c r="N839" s="107"/>
      <c r="O839" s="289"/>
    </row>
    <row r="840" spans="2:15" ht="13.5" customHeight="1">
      <c r="B840" s="264"/>
      <c r="C840" s="264"/>
      <c r="E840" s="73"/>
      <c r="H840" s="73"/>
      <c r="I840" s="369"/>
      <c r="J840" s="369"/>
      <c r="K840" s="369"/>
      <c r="L840" s="264"/>
      <c r="M840" s="107"/>
      <c r="N840" s="107"/>
      <c r="O840" s="289"/>
    </row>
    <row r="841" spans="2:15" ht="13.5" customHeight="1">
      <c r="B841" s="264"/>
      <c r="C841" s="264"/>
      <c r="E841" s="73"/>
      <c r="H841" s="73"/>
      <c r="I841" s="369"/>
      <c r="J841" s="369"/>
      <c r="K841" s="369"/>
      <c r="L841" s="264"/>
      <c r="M841" s="107"/>
      <c r="N841" s="107"/>
      <c r="O841" s="289"/>
    </row>
    <row r="842" spans="2:15" ht="13.5" customHeight="1">
      <c r="B842" s="264"/>
      <c r="C842" s="264"/>
      <c r="E842" s="73"/>
      <c r="H842" s="73"/>
      <c r="I842" s="369"/>
      <c r="J842" s="369"/>
      <c r="K842" s="369"/>
      <c r="L842" s="264"/>
      <c r="M842" s="107"/>
      <c r="N842" s="107"/>
      <c r="O842" s="289"/>
    </row>
    <row r="843" spans="2:15" ht="13.5" customHeight="1">
      <c r="B843" s="264"/>
      <c r="C843" s="264"/>
      <c r="E843" s="73"/>
      <c r="H843" s="73"/>
      <c r="I843" s="369"/>
      <c r="J843" s="369"/>
      <c r="K843" s="369"/>
      <c r="L843" s="264"/>
      <c r="M843" s="107"/>
      <c r="N843" s="107"/>
      <c r="O843" s="289"/>
    </row>
    <row r="844" spans="2:15" ht="13.5" customHeight="1">
      <c r="B844" s="264"/>
      <c r="C844" s="264"/>
      <c r="E844" s="73"/>
      <c r="H844" s="73"/>
      <c r="I844" s="369"/>
      <c r="J844" s="369"/>
      <c r="K844" s="369"/>
      <c r="L844" s="264"/>
      <c r="M844" s="107"/>
      <c r="N844" s="107"/>
      <c r="O844" s="289"/>
    </row>
    <row r="845" spans="2:15" ht="13.5" customHeight="1">
      <c r="B845" s="264"/>
      <c r="C845" s="264"/>
      <c r="E845" s="73"/>
      <c r="H845" s="73"/>
      <c r="I845" s="369"/>
      <c r="J845" s="369"/>
      <c r="K845" s="369"/>
      <c r="L845" s="264"/>
      <c r="M845" s="107"/>
      <c r="N845" s="107"/>
      <c r="O845" s="289"/>
    </row>
    <row r="846" spans="2:15" ht="13.5" customHeight="1">
      <c r="B846" s="264"/>
      <c r="C846" s="264"/>
      <c r="E846" s="73"/>
      <c r="H846" s="73"/>
      <c r="I846" s="369"/>
      <c r="J846" s="369"/>
      <c r="K846" s="369"/>
      <c r="L846" s="264"/>
      <c r="M846" s="107"/>
      <c r="N846" s="107"/>
      <c r="O846" s="289"/>
    </row>
    <row r="847" spans="2:15" ht="13.5" customHeight="1">
      <c r="B847" s="264"/>
      <c r="C847" s="264"/>
      <c r="E847" s="73"/>
      <c r="H847" s="73"/>
      <c r="I847" s="369"/>
      <c r="J847" s="369"/>
      <c r="K847" s="369"/>
      <c r="L847" s="264"/>
      <c r="M847" s="107"/>
      <c r="N847" s="107"/>
      <c r="O847" s="289"/>
    </row>
    <row r="848" spans="2:15" ht="13.5" customHeight="1">
      <c r="B848" s="264"/>
      <c r="C848" s="264"/>
      <c r="E848" s="73"/>
      <c r="H848" s="73"/>
      <c r="I848" s="369"/>
      <c r="J848" s="369"/>
      <c r="K848" s="369"/>
      <c r="L848" s="264"/>
      <c r="M848" s="107"/>
      <c r="N848" s="107"/>
      <c r="O848" s="289"/>
    </row>
    <row r="849" spans="2:15" ht="13.5" customHeight="1">
      <c r="B849" s="264"/>
      <c r="C849" s="264"/>
      <c r="E849" s="73"/>
      <c r="H849" s="73"/>
      <c r="I849" s="369"/>
      <c r="J849" s="369"/>
      <c r="K849" s="369"/>
      <c r="L849" s="264"/>
      <c r="M849" s="107"/>
      <c r="N849" s="107"/>
      <c r="O849" s="289"/>
    </row>
    <row r="850" spans="2:15" ht="13.5" customHeight="1">
      <c r="B850" s="264"/>
      <c r="C850" s="264"/>
      <c r="E850" s="73"/>
      <c r="H850" s="73"/>
      <c r="I850" s="369"/>
      <c r="J850" s="369"/>
      <c r="K850" s="369"/>
      <c r="L850" s="264"/>
      <c r="M850" s="107"/>
      <c r="N850" s="107"/>
      <c r="O850" s="289"/>
    </row>
    <row r="851" spans="2:15" ht="13.5" customHeight="1">
      <c r="B851" s="264"/>
      <c r="C851" s="264"/>
      <c r="E851" s="73"/>
      <c r="H851" s="73"/>
      <c r="I851" s="369"/>
      <c r="J851" s="369"/>
      <c r="K851" s="369"/>
      <c r="L851" s="264"/>
      <c r="M851" s="107"/>
      <c r="N851" s="107"/>
      <c r="O851" s="289"/>
    </row>
    <row r="852" spans="2:15" ht="13.5" customHeight="1">
      <c r="B852" s="264"/>
      <c r="C852" s="264"/>
      <c r="E852" s="73"/>
      <c r="H852" s="73"/>
      <c r="I852" s="369"/>
      <c r="J852" s="369"/>
      <c r="K852" s="369"/>
      <c r="L852" s="264"/>
      <c r="M852" s="107"/>
      <c r="N852" s="107"/>
      <c r="O852" s="289"/>
    </row>
    <row r="853" spans="2:15" ht="13.5" customHeight="1">
      <c r="B853" s="264"/>
      <c r="C853" s="264"/>
      <c r="E853" s="73"/>
      <c r="H853" s="73"/>
      <c r="I853" s="369"/>
      <c r="J853" s="369"/>
      <c r="K853" s="369"/>
      <c r="L853" s="264"/>
      <c r="M853" s="107"/>
      <c r="N853" s="107"/>
      <c r="O853" s="289"/>
    </row>
    <row r="854" spans="2:15" ht="13.5" customHeight="1">
      <c r="B854" s="264"/>
      <c r="C854" s="264"/>
      <c r="E854" s="73"/>
      <c r="H854" s="73"/>
      <c r="I854" s="369"/>
      <c r="J854" s="369"/>
      <c r="K854" s="369"/>
      <c r="L854" s="264"/>
      <c r="M854" s="107"/>
      <c r="N854" s="107"/>
      <c r="O854" s="289"/>
    </row>
    <row r="855" spans="2:15" ht="13.5" customHeight="1">
      <c r="B855" s="264"/>
      <c r="C855" s="264"/>
      <c r="E855" s="73"/>
      <c r="H855" s="73"/>
      <c r="I855" s="369"/>
      <c r="J855" s="369"/>
      <c r="K855" s="369"/>
      <c r="L855" s="264"/>
      <c r="M855" s="107"/>
      <c r="N855" s="107"/>
      <c r="O855" s="289"/>
    </row>
    <row r="856" spans="2:15" ht="13.5" customHeight="1">
      <c r="B856" s="264"/>
      <c r="C856" s="264"/>
      <c r="E856" s="73"/>
      <c r="H856" s="73"/>
      <c r="I856" s="369"/>
      <c r="J856" s="369"/>
      <c r="K856" s="369"/>
      <c r="L856" s="264"/>
      <c r="M856" s="107"/>
      <c r="N856" s="107"/>
      <c r="O856" s="289"/>
    </row>
    <row r="857" spans="2:15" ht="13.5" customHeight="1">
      <c r="B857" s="264"/>
      <c r="C857" s="264"/>
      <c r="E857" s="73"/>
      <c r="H857" s="73"/>
      <c r="I857" s="369"/>
      <c r="J857" s="369"/>
      <c r="K857" s="369"/>
      <c r="L857" s="264"/>
      <c r="M857" s="107"/>
      <c r="N857" s="107"/>
      <c r="O857" s="289"/>
    </row>
    <row r="858" spans="2:15" ht="13.5" customHeight="1">
      <c r="B858" s="264"/>
      <c r="C858" s="264"/>
      <c r="E858" s="73"/>
      <c r="H858" s="73"/>
      <c r="I858" s="369"/>
      <c r="J858" s="369"/>
      <c r="K858" s="369"/>
      <c r="L858" s="264"/>
      <c r="M858" s="107"/>
      <c r="N858" s="107"/>
      <c r="O858" s="289"/>
    </row>
    <row r="859" spans="2:15" ht="13.5" customHeight="1">
      <c r="B859" s="264"/>
      <c r="C859" s="264"/>
      <c r="E859" s="73"/>
      <c r="H859" s="73"/>
      <c r="I859" s="369"/>
      <c r="J859" s="369"/>
      <c r="K859" s="369"/>
      <c r="L859" s="264"/>
      <c r="M859" s="107"/>
      <c r="N859" s="107"/>
      <c r="O859" s="289"/>
    </row>
    <row r="860" spans="2:15" ht="13.5" customHeight="1">
      <c r="B860" s="264"/>
      <c r="C860" s="264"/>
      <c r="E860" s="73"/>
      <c r="H860" s="73"/>
      <c r="I860" s="369"/>
      <c r="J860" s="369"/>
      <c r="K860" s="369"/>
      <c r="L860" s="264"/>
      <c r="M860" s="107"/>
      <c r="N860" s="107"/>
      <c r="O860" s="289"/>
    </row>
    <row r="861" spans="2:15" ht="13.5" customHeight="1">
      <c r="B861" s="264"/>
      <c r="C861" s="264"/>
      <c r="E861" s="73"/>
      <c r="H861" s="73"/>
      <c r="I861" s="369"/>
      <c r="J861" s="369"/>
      <c r="K861" s="369"/>
      <c r="L861" s="264"/>
      <c r="M861" s="107"/>
      <c r="N861" s="107"/>
      <c r="O861" s="289"/>
    </row>
    <row r="862" spans="2:15" ht="13.5" customHeight="1">
      <c r="B862" s="264"/>
      <c r="C862" s="264"/>
      <c r="E862" s="73"/>
      <c r="H862" s="73"/>
      <c r="I862" s="369"/>
      <c r="J862" s="369"/>
      <c r="K862" s="369"/>
      <c r="L862" s="264"/>
      <c r="M862" s="107"/>
      <c r="N862" s="107"/>
      <c r="O862" s="289"/>
    </row>
    <row r="863" spans="2:15" ht="13.5" customHeight="1">
      <c r="B863" s="264"/>
      <c r="C863" s="264"/>
      <c r="E863" s="73"/>
      <c r="H863" s="73"/>
      <c r="I863" s="369"/>
      <c r="J863" s="369"/>
      <c r="K863" s="369"/>
      <c r="L863" s="264"/>
      <c r="M863" s="107"/>
      <c r="N863" s="107"/>
      <c r="O863" s="289"/>
    </row>
    <row r="864" spans="2:15" ht="13.5" customHeight="1">
      <c r="B864" s="264"/>
      <c r="C864" s="264"/>
      <c r="E864" s="73"/>
      <c r="H864" s="73"/>
      <c r="I864" s="369"/>
      <c r="J864" s="369"/>
      <c r="K864" s="369"/>
      <c r="L864" s="264"/>
      <c r="M864" s="107"/>
      <c r="N864" s="107"/>
      <c r="O864" s="289"/>
    </row>
    <row r="865" spans="2:15" ht="13.5" customHeight="1">
      <c r="B865" s="264"/>
      <c r="C865" s="264"/>
      <c r="E865" s="73"/>
      <c r="H865" s="73"/>
      <c r="I865" s="369"/>
      <c r="J865" s="369"/>
      <c r="K865" s="369"/>
      <c r="L865" s="264"/>
      <c r="M865" s="107"/>
      <c r="N865" s="107"/>
      <c r="O865" s="289"/>
    </row>
    <row r="866" spans="2:15" ht="13.5" customHeight="1">
      <c r="B866" s="264"/>
      <c r="C866" s="264"/>
      <c r="E866" s="73"/>
      <c r="H866" s="73"/>
      <c r="I866" s="369"/>
      <c r="J866" s="369"/>
      <c r="K866" s="369"/>
      <c r="L866" s="264"/>
      <c r="M866" s="107"/>
      <c r="N866" s="107"/>
      <c r="O866" s="289"/>
    </row>
    <row r="867" spans="2:15" ht="13.5" customHeight="1">
      <c r="B867" s="264"/>
      <c r="C867" s="264"/>
      <c r="E867" s="73"/>
      <c r="H867" s="73"/>
      <c r="I867" s="369"/>
      <c r="J867" s="369"/>
      <c r="K867" s="369"/>
      <c r="L867" s="264"/>
      <c r="M867" s="107"/>
      <c r="N867" s="107"/>
      <c r="O867" s="289"/>
    </row>
    <row r="868" spans="2:15" ht="13.5" customHeight="1">
      <c r="B868" s="264"/>
      <c r="C868" s="264"/>
      <c r="E868" s="73"/>
      <c r="H868" s="73"/>
      <c r="I868" s="369"/>
      <c r="J868" s="369"/>
      <c r="K868" s="369"/>
      <c r="L868" s="264"/>
      <c r="M868" s="107"/>
      <c r="N868" s="107"/>
      <c r="O868" s="289"/>
    </row>
    <row r="869" spans="2:15" ht="13.5" customHeight="1">
      <c r="B869" s="264"/>
      <c r="C869" s="264"/>
      <c r="E869" s="73"/>
      <c r="H869" s="73"/>
      <c r="I869" s="369"/>
      <c r="J869" s="369"/>
      <c r="K869" s="369"/>
      <c r="L869" s="264"/>
      <c r="M869" s="107"/>
      <c r="N869" s="107"/>
      <c r="O869" s="289"/>
    </row>
    <row r="870" spans="2:15" ht="13.5" customHeight="1">
      <c r="B870" s="264"/>
      <c r="C870" s="264"/>
      <c r="E870" s="73"/>
      <c r="H870" s="73"/>
      <c r="I870" s="369"/>
      <c r="J870" s="369"/>
      <c r="K870" s="369"/>
      <c r="L870" s="264"/>
      <c r="M870" s="107"/>
      <c r="N870" s="107"/>
      <c r="O870" s="289"/>
    </row>
    <row r="871" spans="2:15" ht="13.5" customHeight="1">
      <c r="B871" s="264"/>
      <c r="C871" s="264"/>
      <c r="E871" s="73"/>
      <c r="H871" s="73"/>
      <c r="I871" s="369"/>
      <c r="J871" s="369"/>
      <c r="K871" s="369"/>
      <c r="L871" s="264"/>
      <c r="M871" s="107"/>
      <c r="N871" s="107"/>
      <c r="O871" s="289"/>
    </row>
    <row r="872" spans="2:15" ht="13.5" customHeight="1">
      <c r="B872" s="264"/>
      <c r="C872" s="264"/>
      <c r="E872" s="73"/>
      <c r="H872" s="73"/>
      <c r="I872" s="369"/>
      <c r="J872" s="369"/>
      <c r="K872" s="369"/>
      <c r="L872" s="264"/>
      <c r="M872" s="107"/>
      <c r="N872" s="107"/>
      <c r="O872" s="289"/>
    </row>
    <row r="873" spans="2:15" ht="13.5" customHeight="1">
      <c r="B873" s="264"/>
      <c r="C873" s="264"/>
      <c r="E873" s="73"/>
      <c r="H873" s="73"/>
      <c r="I873" s="369"/>
      <c r="J873" s="369"/>
      <c r="K873" s="369"/>
      <c r="L873" s="264"/>
      <c r="M873" s="107"/>
      <c r="N873" s="107"/>
      <c r="O873" s="289"/>
    </row>
    <row r="874" spans="2:15" ht="13.5" customHeight="1">
      <c r="B874" s="264"/>
      <c r="C874" s="264"/>
      <c r="E874" s="73"/>
      <c r="H874" s="73"/>
      <c r="I874" s="369"/>
      <c r="J874" s="369"/>
      <c r="K874" s="369"/>
      <c r="L874" s="264"/>
      <c r="M874" s="107"/>
      <c r="N874" s="107"/>
      <c r="O874" s="289"/>
    </row>
    <row r="875" spans="2:15" ht="13.5" customHeight="1">
      <c r="B875" s="264"/>
      <c r="C875" s="264"/>
      <c r="E875" s="73"/>
      <c r="H875" s="73"/>
      <c r="I875" s="369"/>
      <c r="J875" s="369"/>
      <c r="K875" s="369"/>
      <c r="L875" s="264"/>
      <c r="M875" s="107"/>
      <c r="N875" s="107"/>
      <c r="O875" s="289"/>
    </row>
    <row r="876" spans="2:15" ht="13.5" customHeight="1">
      <c r="B876" s="264"/>
      <c r="C876" s="264"/>
      <c r="E876" s="73"/>
      <c r="H876" s="73"/>
      <c r="I876" s="369"/>
      <c r="J876" s="369"/>
      <c r="K876" s="369"/>
      <c r="L876" s="264"/>
      <c r="M876" s="107"/>
      <c r="N876" s="107"/>
      <c r="O876" s="289"/>
    </row>
    <row r="877" spans="2:15" ht="13.5" customHeight="1">
      <c r="B877" s="264"/>
      <c r="C877" s="264"/>
      <c r="E877" s="73"/>
      <c r="H877" s="73"/>
      <c r="I877" s="369"/>
      <c r="J877" s="369"/>
      <c r="K877" s="369"/>
      <c r="L877" s="264"/>
      <c r="M877" s="107"/>
      <c r="N877" s="107"/>
      <c r="O877" s="289"/>
    </row>
    <row r="878" spans="2:15" ht="13.5" customHeight="1">
      <c r="B878" s="264"/>
      <c r="C878" s="264"/>
      <c r="E878" s="73"/>
      <c r="H878" s="73"/>
      <c r="I878" s="369"/>
      <c r="J878" s="369"/>
      <c r="K878" s="369"/>
      <c r="L878" s="264"/>
      <c r="M878" s="107"/>
      <c r="N878" s="107"/>
      <c r="O878" s="289"/>
    </row>
    <row r="879" spans="2:15" ht="13.5" customHeight="1">
      <c r="B879" s="264"/>
      <c r="C879" s="264"/>
      <c r="E879" s="73"/>
      <c r="H879" s="73"/>
      <c r="I879" s="369"/>
      <c r="J879" s="369"/>
      <c r="K879" s="369"/>
      <c r="L879" s="264"/>
      <c r="M879" s="107"/>
      <c r="N879" s="107"/>
      <c r="O879" s="289"/>
    </row>
    <row r="880" spans="2:15" ht="13.5" customHeight="1">
      <c r="B880" s="264"/>
      <c r="C880" s="264"/>
      <c r="E880" s="73"/>
      <c r="H880" s="73"/>
      <c r="I880" s="369"/>
      <c r="J880" s="369"/>
      <c r="K880" s="369"/>
      <c r="L880" s="264"/>
      <c r="M880" s="107"/>
      <c r="N880" s="107"/>
      <c r="O880" s="289"/>
    </row>
    <row r="881" spans="2:15" ht="13.5" customHeight="1">
      <c r="B881" s="264"/>
      <c r="C881" s="264"/>
      <c r="E881" s="73"/>
      <c r="H881" s="73"/>
      <c r="I881" s="369"/>
      <c r="J881" s="369"/>
      <c r="K881" s="369"/>
      <c r="L881" s="264"/>
      <c r="M881" s="107"/>
      <c r="N881" s="107"/>
      <c r="O881" s="289"/>
    </row>
    <row r="882" spans="2:15" ht="13.5" customHeight="1">
      <c r="B882" s="264"/>
      <c r="C882" s="264"/>
      <c r="E882" s="73"/>
      <c r="H882" s="73"/>
      <c r="I882" s="369"/>
      <c r="J882" s="369"/>
      <c r="K882" s="369"/>
      <c r="L882" s="264"/>
      <c r="M882" s="107"/>
      <c r="N882" s="107"/>
      <c r="O882" s="289"/>
    </row>
    <row r="883" spans="2:15" ht="13.5" customHeight="1">
      <c r="B883" s="264"/>
      <c r="C883" s="264"/>
      <c r="E883" s="73"/>
      <c r="H883" s="73"/>
      <c r="I883" s="369"/>
      <c r="J883" s="369"/>
      <c r="K883" s="369"/>
      <c r="L883" s="264"/>
      <c r="M883" s="107"/>
      <c r="N883" s="107"/>
      <c r="O883" s="289"/>
    </row>
    <row r="884" spans="2:15" ht="13.5" customHeight="1">
      <c r="B884" s="264"/>
      <c r="C884" s="264"/>
      <c r="E884" s="73"/>
      <c r="H884" s="73"/>
      <c r="I884" s="369"/>
      <c r="J884" s="369"/>
      <c r="K884" s="369"/>
      <c r="L884" s="264"/>
      <c r="M884" s="107"/>
      <c r="N884" s="107"/>
      <c r="O884" s="289"/>
    </row>
    <row r="885" spans="2:15" ht="13.5" customHeight="1">
      <c r="B885" s="264"/>
      <c r="C885" s="264"/>
      <c r="E885" s="73"/>
      <c r="H885" s="73"/>
      <c r="I885" s="369"/>
      <c r="J885" s="369"/>
      <c r="K885" s="369"/>
      <c r="L885" s="264"/>
      <c r="M885" s="107"/>
      <c r="N885" s="107"/>
      <c r="O885" s="289"/>
    </row>
    <row r="886" spans="2:15" ht="13.5" customHeight="1">
      <c r="B886" s="264"/>
      <c r="C886" s="264"/>
      <c r="E886" s="73"/>
      <c r="H886" s="73"/>
      <c r="I886" s="369"/>
      <c r="J886" s="369"/>
      <c r="K886" s="369"/>
      <c r="L886" s="264"/>
      <c r="M886" s="107"/>
      <c r="N886" s="107"/>
      <c r="O886" s="289"/>
    </row>
    <row r="887" spans="2:15" ht="13.5" customHeight="1">
      <c r="B887" s="264"/>
      <c r="C887" s="264"/>
      <c r="E887" s="73"/>
      <c r="H887" s="73"/>
      <c r="I887" s="369"/>
      <c r="J887" s="369"/>
      <c r="K887" s="369"/>
      <c r="L887" s="264"/>
      <c r="M887" s="107"/>
      <c r="N887" s="107"/>
      <c r="O887" s="289"/>
    </row>
    <row r="888" spans="2:15" ht="13.5" customHeight="1">
      <c r="B888" s="264"/>
      <c r="C888" s="264"/>
      <c r="E888" s="73"/>
      <c r="H888" s="73"/>
      <c r="I888" s="369"/>
      <c r="J888" s="369"/>
      <c r="K888" s="369"/>
      <c r="L888" s="264"/>
      <c r="M888" s="107"/>
      <c r="N888" s="107"/>
      <c r="O888" s="289"/>
    </row>
    <row r="889" spans="2:15" ht="13.5" customHeight="1">
      <c r="B889" s="264"/>
      <c r="C889" s="264"/>
      <c r="E889" s="73"/>
      <c r="H889" s="73"/>
      <c r="I889" s="369"/>
      <c r="J889" s="369"/>
      <c r="K889" s="369"/>
      <c r="L889" s="264"/>
      <c r="M889" s="107"/>
      <c r="N889" s="107"/>
      <c r="O889" s="289"/>
    </row>
    <row r="890" spans="2:15" ht="13.5" customHeight="1">
      <c r="B890" s="264"/>
      <c r="C890" s="264"/>
      <c r="E890" s="73"/>
      <c r="H890" s="73"/>
      <c r="I890" s="369"/>
      <c r="J890" s="369"/>
      <c r="K890" s="369"/>
      <c r="L890" s="264"/>
      <c r="M890" s="107"/>
      <c r="N890" s="107"/>
      <c r="O890" s="289"/>
    </row>
    <row r="891" spans="2:15" ht="13.5" customHeight="1">
      <c r="B891" s="264"/>
      <c r="C891" s="264"/>
      <c r="E891" s="73"/>
      <c r="H891" s="73"/>
      <c r="I891" s="369"/>
      <c r="J891" s="369"/>
      <c r="K891" s="369"/>
      <c r="L891" s="264"/>
      <c r="M891" s="107"/>
      <c r="N891" s="107"/>
      <c r="O891" s="289"/>
    </row>
    <row r="892" spans="2:15" ht="13.5" customHeight="1">
      <c r="B892" s="264"/>
      <c r="C892" s="264"/>
      <c r="E892" s="73"/>
      <c r="H892" s="73"/>
      <c r="I892" s="369"/>
      <c r="J892" s="369"/>
      <c r="K892" s="369"/>
      <c r="L892" s="264"/>
      <c r="M892" s="107"/>
      <c r="N892" s="107"/>
      <c r="O892" s="289"/>
    </row>
    <row r="893" spans="2:15" ht="13.5" customHeight="1">
      <c r="B893" s="264"/>
      <c r="C893" s="264"/>
      <c r="E893" s="73"/>
      <c r="H893" s="73"/>
      <c r="I893" s="369"/>
      <c r="J893" s="369"/>
      <c r="K893" s="369"/>
      <c r="L893" s="264"/>
      <c r="M893" s="107"/>
      <c r="N893" s="107"/>
      <c r="O893" s="289"/>
    </row>
    <row r="894" spans="2:15" ht="13.5" customHeight="1">
      <c r="B894" s="264"/>
      <c r="C894" s="264"/>
      <c r="E894" s="73"/>
      <c r="H894" s="73"/>
      <c r="I894" s="369"/>
      <c r="J894" s="369"/>
      <c r="K894" s="369"/>
      <c r="L894" s="264"/>
      <c r="M894" s="107"/>
      <c r="N894" s="107"/>
      <c r="O894" s="289"/>
    </row>
    <row r="895" spans="2:15" ht="13.5" customHeight="1">
      <c r="B895" s="264"/>
      <c r="C895" s="264"/>
      <c r="E895" s="73"/>
      <c r="H895" s="73"/>
      <c r="I895" s="369"/>
      <c r="J895" s="369"/>
      <c r="K895" s="369"/>
      <c r="L895" s="264"/>
      <c r="M895" s="107"/>
      <c r="N895" s="107"/>
      <c r="O895" s="289"/>
    </row>
    <row r="896" spans="2:15" ht="13.5" customHeight="1">
      <c r="B896" s="264"/>
      <c r="C896" s="264"/>
      <c r="E896" s="73"/>
      <c r="H896" s="73"/>
      <c r="I896" s="369"/>
      <c r="J896" s="369"/>
      <c r="K896" s="369"/>
      <c r="L896" s="264"/>
      <c r="M896" s="107"/>
      <c r="N896" s="107"/>
      <c r="O896" s="289"/>
    </row>
    <row r="897" spans="2:15" ht="13.5" customHeight="1">
      <c r="B897" s="264"/>
      <c r="C897" s="264"/>
      <c r="E897" s="73"/>
      <c r="H897" s="73"/>
      <c r="I897" s="369"/>
      <c r="J897" s="369"/>
      <c r="K897" s="369"/>
      <c r="L897" s="264"/>
      <c r="M897" s="107"/>
      <c r="N897" s="107"/>
      <c r="O897" s="289"/>
    </row>
    <row r="898" spans="2:15" ht="13.5" customHeight="1">
      <c r="B898" s="264"/>
      <c r="C898" s="264"/>
      <c r="E898" s="73"/>
      <c r="H898" s="73"/>
      <c r="I898" s="369"/>
      <c r="J898" s="369"/>
      <c r="K898" s="369"/>
      <c r="L898" s="264"/>
      <c r="M898" s="107"/>
      <c r="N898" s="107"/>
      <c r="O898" s="289"/>
    </row>
    <row r="899" spans="2:15" ht="13.5" customHeight="1">
      <c r="B899" s="264"/>
      <c r="C899" s="264"/>
      <c r="E899" s="73"/>
      <c r="H899" s="73"/>
      <c r="I899" s="369"/>
      <c r="J899" s="369"/>
      <c r="K899" s="369"/>
      <c r="L899" s="264"/>
      <c r="M899" s="107"/>
      <c r="N899" s="107"/>
      <c r="O899" s="289"/>
    </row>
    <row r="900" spans="2:15" ht="13.5" customHeight="1">
      <c r="B900" s="264"/>
      <c r="C900" s="264"/>
      <c r="E900" s="73"/>
      <c r="H900" s="73"/>
      <c r="I900" s="369"/>
      <c r="J900" s="369"/>
      <c r="K900" s="369"/>
      <c r="L900" s="264"/>
      <c r="M900" s="107"/>
      <c r="N900" s="107"/>
      <c r="O900" s="289"/>
    </row>
    <row r="901" spans="2:15" ht="13.5" customHeight="1">
      <c r="B901" s="264"/>
      <c r="C901" s="264"/>
      <c r="E901" s="73"/>
      <c r="H901" s="73"/>
      <c r="I901" s="369"/>
      <c r="J901" s="369"/>
      <c r="K901" s="369"/>
      <c r="L901" s="264"/>
      <c r="M901" s="107"/>
      <c r="N901" s="107"/>
      <c r="O901" s="289"/>
    </row>
    <row r="902" spans="2:15" ht="13.5" customHeight="1">
      <c r="B902" s="264"/>
      <c r="C902" s="264"/>
      <c r="E902" s="73"/>
      <c r="H902" s="73"/>
      <c r="I902" s="369"/>
      <c r="J902" s="369"/>
      <c r="K902" s="369"/>
      <c r="L902" s="264"/>
      <c r="M902" s="107"/>
      <c r="N902" s="107"/>
      <c r="O902" s="289"/>
    </row>
    <row r="903" spans="2:15" ht="13.5" customHeight="1">
      <c r="B903" s="264"/>
      <c r="C903" s="264"/>
      <c r="E903" s="73"/>
      <c r="H903" s="73"/>
      <c r="I903" s="369"/>
      <c r="J903" s="369"/>
      <c r="K903" s="369"/>
      <c r="L903" s="264"/>
      <c r="M903" s="107"/>
      <c r="N903" s="107"/>
      <c r="O903" s="289"/>
    </row>
    <row r="904" spans="2:15" ht="13.5" customHeight="1">
      <c r="B904" s="264"/>
      <c r="C904" s="264"/>
      <c r="E904" s="73"/>
      <c r="H904" s="73"/>
      <c r="I904" s="369"/>
      <c r="J904" s="369"/>
      <c r="K904" s="369"/>
      <c r="L904" s="264"/>
      <c r="M904" s="107"/>
      <c r="N904" s="107"/>
      <c r="O904" s="289"/>
    </row>
    <row r="905" spans="2:15" ht="13.5" customHeight="1">
      <c r="B905" s="264"/>
      <c r="C905" s="264"/>
      <c r="E905" s="73"/>
      <c r="H905" s="73"/>
      <c r="I905" s="369"/>
      <c r="J905" s="369"/>
      <c r="K905" s="369"/>
      <c r="L905" s="264"/>
      <c r="M905" s="107"/>
      <c r="N905" s="107"/>
      <c r="O905" s="289"/>
    </row>
    <row r="906" spans="2:15" ht="13.5" customHeight="1">
      <c r="B906" s="264"/>
      <c r="C906" s="264"/>
      <c r="E906" s="73"/>
      <c r="H906" s="73"/>
      <c r="I906" s="369"/>
      <c r="J906" s="369"/>
      <c r="K906" s="369"/>
      <c r="L906" s="264"/>
      <c r="M906" s="107"/>
      <c r="N906" s="107"/>
      <c r="O906" s="289"/>
    </row>
    <row r="907" spans="2:15" ht="13.5" customHeight="1">
      <c r="B907" s="264"/>
      <c r="C907" s="264"/>
      <c r="E907" s="73"/>
      <c r="H907" s="73"/>
      <c r="I907" s="369"/>
      <c r="J907" s="369"/>
      <c r="K907" s="369"/>
      <c r="L907" s="264"/>
      <c r="M907" s="107"/>
      <c r="N907" s="107"/>
      <c r="O907" s="289"/>
    </row>
    <row r="908" spans="2:15" ht="13.5" customHeight="1">
      <c r="B908" s="264"/>
      <c r="C908" s="264"/>
      <c r="E908" s="73"/>
      <c r="H908" s="73"/>
      <c r="I908" s="369"/>
      <c r="J908" s="369"/>
      <c r="K908" s="369"/>
      <c r="L908" s="264"/>
      <c r="M908" s="107"/>
      <c r="N908" s="107"/>
      <c r="O908" s="289"/>
    </row>
    <row r="909" spans="2:15" ht="13.5" customHeight="1">
      <c r="B909" s="264"/>
      <c r="C909" s="264"/>
      <c r="E909" s="73"/>
      <c r="H909" s="73"/>
      <c r="I909" s="369"/>
      <c r="J909" s="369"/>
      <c r="K909" s="369"/>
      <c r="L909" s="264"/>
      <c r="M909" s="107"/>
      <c r="N909" s="107"/>
      <c r="O909" s="289"/>
    </row>
    <row r="910" spans="2:15" ht="13.5" customHeight="1">
      <c r="B910" s="264"/>
      <c r="C910" s="264"/>
      <c r="E910" s="73"/>
      <c r="H910" s="73"/>
      <c r="I910" s="369"/>
      <c r="J910" s="369"/>
      <c r="K910" s="369"/>
      <c r="L910" s="264"/>
      <c r="M910" s="107"/>
      <c r="N910" s="107"/>
      <c r="O910" s="289"/>
    </row>
    <row r="911" spans="2:15" ht="13.5" customHeight="1">
      <c r="B911" s="264"/>
      <c r="C911" s="264"/>
      <c r="E911" s="73"/>
      <c r="H911" s="73"/>
      <c r="I911" s="369"/>
      <c r="J911" s="369"/>
      <c r="K911" s="369"/>
      <c r="L911" s="264"/>
      <c r="M911" s="107"/>
      <c r="N911" s="107"/>
      <c r="O911" s="289"/>
    </row>
    <row r="912" spans="2:15" ht="13.5" customHeight="1">
      <c r="B912" s="264"/>
      <c r="C912" s="264"/>
      <c r="E912" s="73"/>
      <c r="H912" s="73"/>
      <c r="I912" s="369"/>
      <c r="J912" s="369"/>
      <c r="K912" s="369"/>
      <c r="L912" s="264"/>
      <c r="M912" s="107"/>
      <c r="N912" s="107"/>
      <c r="O912" s="289"/>
    </row>
    <row r="913" spans="2:15" ht="13.5" customHeight="1">
      <c r="B913" s="264"/>
      <c r="C913" s="264"/>
      <c r="E913" s="73"/>
      <c r="H913" s="73"/>
      <c r="I913" s="369"/>
      <c r="J913" s="369"/>
      <c r="K913" s="369"/>
      <c r="L913" s="264"/>
      <c r="M913" s="107"/>
      <c r="N913" s="107"/>
      <c r="O913" s="289"/>
    </row>
    <row r="914" spans="2:15" ht="13.5" customHeight="1">
      <c r="B914" s="264"/>
      <c r="C914" s="264"/>
      <c r="E914" s="73"/>
      <c r="H914" s="73"/>
      <c r="I914" s="369"/>
      <c r="J914" s="369"/>
      <c r="K914" s="369"/>
      <c r="L914" s="264"/>
      <c r="M914" s="107"/>
      <c r="N914" s="107"/>
      <c r="O914" s="289"/>
    </row>
    <row r="915" spans="2:15" ht="13.5" customHeight="1">
      <c r="B915" s="264"/>
      <c r="C915" s="264"/>
      <c r="E915" s="73"/>
      <c r="H915" s="73"/>
      <c r="I915" s="369"/>
      <c r="J915" s="369"/>
      <c r="K915" s="369"/>
      <c r="L915" s="264"/>
      <c r="M915" s="107"/>
      <c r="N915" s="107"/>
      <c r="O915" s="289"/>
    </row>
    <row r="916" spans="2:15" ht="13.5" customHeight="1">
      <c r="B916" s="264"/>
      <c r="C916" s="264"/>
      <c r="E916" s="73"/>
      <c r="H916" s="73"/>
      <c r="I916" s="369"/>
      <c r="J916" s="369"/>
      <c r="K916" s="369"/>
      <c r="L916" s="264"/>
      <c r="M916" s="107"/>
      <c r="N916" s="107"/>
      <c r="O916" s="289"/>
    </row>
    <row r="917" spans="2:15" ht="13.5" customHeight="1">
      <c r="B917" s="264"/>
      <c r="C917" s="264"/>
      <c r="E917" s="73"/>
      <c r="H917" s="73"/>
      <c r="I917" s="369"/>
      <c r="J917" s="369"/>
      <c r="K917" s="369"/>
      <c r="L917" s="264"/>
      <c r="M917" s="107"/>
      <c r="N917" s="107"/>
      <c r="O917" s="289"/>
    </row>
    <row r="918" spans="2:15" ht="13.5" customHeight="1">
      <c r="B918" s="264"/>
      <c r="C918" s="264"/>
      <c r="E918" s="73"/>
      <c r="H918" s="73"/>
      <c r="I918" s="369"/>
      <c r="J918" s="369"/>
      <c r="K918" s="369"/>
      <c r="L918" s="264"/>
      <c r="M918" s="107"/>
      <c r="N918" s="107"/>
      <c r="O918" s="289"/>
    </row>
    <row r="919" spans="2:15" ht="13.5" customHeight="1">
      <c r="B919" s="264"/>
      <c r="C919" s="264"/>
      <c r="E919" s="73"/>
      <c r="H919" s="73"/>
      <c r="I919" s="369"/>
      <c r="J919" s="369"/>
      <c r="K919" s="369"/>
      <c r="L919" s="264"/>
      <c r="M919" s="107"/>
      <c r="N919" s="107"/>
      <c r="O919" s="289"/>
    </row>
    <row r="920" spans="2:15" ht="13.5" customHeight="1">
      <c r="B920" s="264"/>
      <c r="C920" s="264"/>
      <c r="E920" s="73"/>
      <c r="H920" s="73"/>
      <c r="I920" s="369"/>
      <c r="J920" s="369"/>
      <c r="K920" s="369"/>
      <c r="L920" s="264"/>
      <c r="M920" s="107"/>
      <c r="N920" s="107"/>
      <c r="O920" s="289"/>
    </row>
    <row r="921" spans="2:15" ht="13.5" customHeight="1">
      <c r="B921" s="264"/>
      <c r="C921" s="264"/>
      <c r="E921" s="73"/>
      <c r="H921" s="73"/>
      <c r="I921" s="369"/>
      <c r="J921" s="369"/>
      <c r="K921" s="369"/>
      <c r="L921" s="264"/>
      <c r="M921" s="107"/>
      <c r="N921" s="107"/>
      <c r="O921" s="289"/>
    </row>
    <row r="922" spans="2:15" ht="13.5" customHeight="1">
      <c r="B922" s="264"/>
      <c r="C922" s="264"/>
      <c r="E922" s="73"/>
      <c r="H922" s="73"/>
      <c r="I922" s="369"/>
      <c r="J922" s="369"/>
      <c r="K922" s="369"/>
      <c r="L922" s="264"/>
      <c r="M922" s="107"/>
      <c r="N922" s="107"/>
      <c r="O922" s="289"/>
    </row>
    <row r="923" spans="2:15" ht="13.5" customHeight="1">
      <c r="B923" s="264"/>
      <c r="C923" s="264"/>
      <c r="E923" s="73"/>
      <c r="H923" s="73"/>
      <c r="I923" s="369"/>
      <c r="J923" s="369"/>
      <c r="K923" s="369"/>
      <c r="L923" s="264"/>
      <c r="M923" s="107"/>
      <c r="N923" s="107"/>
      <c r="O923" s="289"/>
    </row>
    <row r="924" spans="2:15" ht="13.5" customHeight="1">
      <c r="B924" s="264"/>
      <c r="C924" s="264"/>
      <c r="E924" s="73"/>
      <c r="H924" s="73"/>
      <c r="I924" s="369"/>
      <c r="J924" s="369"/>
      <c r="K924" s="369"/>
      <c r="L924" s="264"/>
      <c r="M924" s="107"/>
      <c r="N924" s="107"/>
      <c r="O924" s="289"/>
    </row>
    <row r="925" spans="2:15" ht="13.5" customHeight="1">
      <c r="B925" s="264"/>
      <c r="C925" s="264"/>
      <c r="E925" s="73"/>
      <c r="H925" s="73"/>
      <c r="I925" s="369"/>
      <c r="J925" s="369"/>
      <c r="K925" s="369"/>
      <c r="L925" s="264"/>
      <c r="M925" s="107"/>
      <c r="N925" s="107"/>
      <c r="O925" s="289"/>
    </row>
    <row r="926" spans="2:15" ht="13.5" customHeight="1">
      <c r="B926" s="264"/>
      <c r="C926" s="264"/>
      <c r="E926" s="73"/>
      <c r="H926" s="73"/>
      <c r="I926" s="369"/>
      <c r="J926" s="369"/>
      <c r="K926" s="369"/>
      <c r="L926" s="264"/>
      <c r="M926" s="107"/>
      <c r="N926" s="107"/>
      <c r="O926" s="289"/>
    </row>
    <row r="927" spans="2:15" ht="13.5" customHeight="1">
      <c r="B927" s="264"/>
      <c r="C927" s="264"/>
      <c r="E927" s="73"/>
      <c r="H927" s="73"/>
      <c r="I927" s="369"/>
      <c r="J927" s="369"/>
      <c r="K927" s="369"/>
      <c r="L927" s="264"/>
      <c r="M927" s="107"/>
      <c r="N927" s="107"/>
      <c r="O927" s="289"/>
    </row>
    <row r="928" spans="2:15" ht="13.5" customHeight="1">
      <c r="B928" s="264"/>
      <c r="C928" s="264"/>
      <c r="E928" s="73"/>
      <c r="H928" s="73"/>
      <c r="I928" s="369"/>
      <c r="J928" s="369"/>
      <c r="K928" s="369"/>
      <c r="L928" s="264"/>
      <c r="M928" s="107"/>
      <c r="N928" s="107"/>
      <c r="O928" s="289"/>
    </row>
    <row r="929" spans="2:15" ht="13.5" customHeight="1">
      <c r="B929" s="264"/>
      <c r="C929" s="264"/>
      <c r="E929" s="73"/>
      <c r="H929" s="73"/>
      <c r="I929" s="369"/>
      <c r="J929" s="369"/>
      <c r="K929" s="369"/>
      <c r="L929" s="264"/>
      <c r="M929" s="107"/>
      <c r="N929" s="107"/>
      <c r="O929" s="289"/>
    </row>
    <row r="930" spans="2:15" ht="13.5" customHeight="1">
      <c r="B930" s="264"/>
      <c r="C930" s="264"/>
      <c r="E930" s="73"/>
      <c r="H930" s="73"/>
      <c r="I930" s="369"/>
      <c r="J930" s="369"/>
      <c r="K930" s="369"/>
      <c r="L930" s="264"/>
      <c r="M930" s="107"/>
      <c r="N930" s="107"/>
      <c r="O930" s="289"/>
    </row>
    <row r="931" spans="2:15" ht="13.5" customHeight="1">
      <c r="B931" s="264"/>
      <c r="C931" s="264"/>
      <c r="E931" s="73"/>
      <c r="H931" s="73"/>
      <c r="I931" s="369"/>
      <c r="J931" s="369"/>
      <c r="K931" s="369"/>
      <c r="L931" s="264"/>
      <c r="M931" s="107"/>
      <c r="N931" s="107"/>
      <c r="O931" s="289"/>
    </row>
    <row r="932" spans="2:15" ht="13.5" customHeight="1">
      <c r="B932" s="264"/>
      <c r="C932" s="264"/>
      <c r="E932" s="73"/>
      <c r="H932" s="73"/>
      <c r="I932" s="369"/>
      <c r="J932" s="369"/>
      <c r="K932" s="369"/>
      <c r="L932" s="264"/>
      <c r="M932" s="107"/>
      <c r="N932" s="107"/>
      <c r="O932" s="289"/>
    </row>
    <row r="933" spans="2:15" ht="13.5" customHeight="1">
      <c r="B933" s="264"/>
      <c r="C933" s="264"/>
      <c r="E933" s="73"/>
      <c r="H933" s="73"/>
      <c r="I933" s="369"/>
      <c r="J933" s="369"/>
      <c r="K933" s="369"/>
      <c r="L933" s="264"/>
      <c r="M933" s="107"/>
      <c r="N933" s="107"/>
      <c r="O933" s="289"/>
    </row>
    <row r="934" spans="2:15" ht="13.5" customHeight="1">
      <c r="B934" s="264"/>
      <c r="C934" s="264"/>
      <c r="E934" s="73"/>
      <c r="H934" s="73"/>
      <c r="I934" s="369"/>
      <c r="J934" s="369"/>
      <c r="K934" s="369"/>
      <c r="L934" s="264"/>
      <c r="M934" s="107"/>
      <c r="N934" s="107"/>
      <c r="O934" s="289"/>
    </row>
    <row r="935" spans="2:15" ht="13.5" customHeight="1">
      <c r="B935" s="264"/>
      <c r="C935" s="264"/>
      <c r="E935" s="73"/>
      <c r="H935" s="73"/>
      <c r="I935" s="369"/>
      <c r="J935" s="369"/>
      <c r="K935" s="369"/>
      <c r="L935" s="264"/>
      <c r="M935" s="107"/>
      <c r="N935" s="107"/>
      <c r="O935" s="289"/>
    </row>
    <row r="936" spans="2:15" ht="13.5" customHeight="1">
      <c r="B936" s="264"/>
      <c r="C936" s="264"/>
      <c r="E936" s="73"/>
      <c r="H936" s="73"/>
      <c r="I936" s="369"/>
      <c r="J936" s="369"/>
      <c r="K936" s="369"/>
      <c r="L936" s="264"/>
      <c r="M936" s="107"/>
      <c r="N936" s="107"/>
      <c r="O936" s="289"/>
    </row>
    <row r="937" spans="2:15" ht="13.5" customHeight="1">
      <c r="B937" s="264"/>
      <c r="C937" s="264"/>
      <c r="E937" s="73"/>
      <c r="H937" s="73"/>
      <c r="I937" s="369"/>
      <c r="J937" s="369"/>
      <c r="K937" s="369"/>
      <c r="L937" s="264"/>
      <c r="M937" s="107"/>
      <c r="N937" s="107"/>
      <c r="O937" s="289"/>
    </row>
    <row r="938" spans="2:15" ht="13.5" customHeight="1">
      <c r="B938" s="264"/>
      <c r="C938" s="264"/>
      <c r="E938" s="73"/>
      <c r="H938" s="73"/>
      <c r="I938" s="369"/>
      <c r="J938" s="369"/>
      <c r="K938" s="369"/>
      <c r="L938" s="264"/>
      <c r="M938" s="107"/>
      <c r="N938" s="107"/>
      <c r="O938" s="289"/>
    </row>
    <row r="939" spans="2:15" ht="13.5" customHeight="1">
      <c r="B939" s="264"/>
      <c r="C939" s="264"/>
      <c r="E939" s="73"/>
      <c r="H939" s="73"/>
      <c r="I939" s="369"/>
      <c r="J939" s="369"/>
      <c r="K939" s="369"/>
      <c r="L939" s="264"/>
      <c r="M939" s="107"/>
      <c r="N939" s="107"/>
      <c r="O939" s="289"/>
    </row>
    <row r="940" spans="2:15" ht="13.5" customHeight="1">
      <c r="B940" s="264"/>
      <c r="C940" s="264"/>
      <c r="E940" s="73"/>
      <c r="H940" s="73"/>
      <c r="I940" s="369"/>
      <c r="J940" s="369"/>
      <c r="K940" s="369"/>
      <c r="L940" s="264"/>
      <c r="M940" s="107"/>
      <c r="N940" s="107"/>
      <c r="O940" s="289"/>
    </row>
    <row r="941" spans="2:15" ht="13.5" customHeight="1">
      <c r="B941" s="264"/>
      <c r="C941" s="264"/>
      <c r="E941" s="73"/>
      <c r="H941" s="73"/>
      <c r="I941" s="369"/>
      <c r="J941" s="369"/>
      <c r="K941" s="369"/>
      <c r="L941" s="264"/>
      <c r="M941" s="107"/>
      <c r="N941" s="107"/>
      <c r="O941" s="289"/>
    </row>
    <row r="942" spans="2:15" ht="13.5" customHeight="1">
      <c r="B942" s="264"/>
      <c r="C942" s="264"/>
      <c r="E942" s="73"/>
      <c r="H942" s="73"/>
      <c r="I942" s="369"/>
      <c r="J942" s="369"/>
      <c r="K942" s="369"/>
      <c r="L942" s="264"/>
      <c r="M942" s="107"/>
      <c r="N942" s="107"/>
      <c r="O942" s="289"/>
    </row>
    <row r="943" spans="2:15" ht="13.5" customHeight="1">
      <c r="B943" s="264"/>
      <c r="C943" s="264"/>
      <c r="E943" s="73"/>
      <c r="H943" s="73"/>
      <c r="I943" s="369"/>
      <c r="J943" s="369"/>
      <c r="K943" s="369"/>
      <c r="L943" s="264"/>
      <c r="M943" s="107"/>
      <c r="N943" s="107"/>
      <c r="O943" s="289"/>
    </row>
    <row r="944" spans="2:15" ht="13.5" customHeight="1">
      <c r="B944" s="264"/>
      <c r="C944" s="264"/>
      <c r="E944" s="73"/>
      <c r="H944" s="73"/>
      <c r="I944" s="369"/>
      <c r="J944" s="369"/>
      <c r="K944" s="369"/>
      <c r="L944" s="264"/>
      <c r="M944" s="107"/>
      <c r="N944" s="107"/>
      <c r="O944" s="289"/>
    </row>
    <row r="945" spans="2:15" ht="13.5" customHeight="1">
      <c r="B945" s="264"/>
      <c r="C945" s="264"/>
      <c r="E945" s="73"/>
      <c r="H945" s="73"/>
      <c r="I945" s="369"/>
      <c r="J945" s="369"/>
      <c r="K945" s="369"/>
      <c r="L945" s="264"/>
      <c r="M945" s="107"/>
      <c r="N945" s="107"/>
      <c r="O945" s="289"/>
    </row>
    <row r="946" spans="2:15" ht="13.5" customHeight="1">
      <c r="B946" s="264"/>
      <c r="C946" s="264"/>
      <c r="E946" s="73"/>
      <c r="H946" s="73"/>
      <c r="I946" s="369"/>
      <c r="J946" s="369"/>
      <c r="K946" s="369"/>
      <c r="L946" s="264"/>
      <c r="M946" s="107"/>
      <c r="N946" s="107"/>
      <c r="O946" s="289"/>
    </row>
    <row r="947" spans="2:15" ht="13.5" customHeight="1">
      <c r="B947" s="264"/>
      <c r="C947" s="264"/>
      <c r="E947" s="73"/>
      <c r="H947" s="73"/>
      <c r="I947" s="369"/>
      <c r="J947" s="369"/>
      <c r="K947" s="369"/>
      <c r="L947" s="264"/>
      <c r="M947" s="107"/>
      <c r="N947" s="107"/>
      <c r="O947" s="289"/>
    </row>
    <row r="948" spans="2:15" ht="13.5" customHeight="1">
      <c r="B948" s="264"/>
      <c r="C948" s="264"/>
      <c r="E948" s="73"/>
      <c r="H948" s="73"/>
      <c r="I948" s="369"/>
      <c r="J948" s="369"/>
      <c r="K948" s="369"/>
      <c r="L948" s="264"/>
      <c r="M948" s="107"/>
      <c r="N948" s="107"/>
      <c r="O948" s="289"/>
    </row>
    <row r="949" spans="2:15" ht="13.5" customHeight="1">
      <c r="B949" s="264"/>
      <c r="C949" s="264"/>
      <c r="E949" s="73"/>
      <c r="H949" s="73"/>
      <c r="I949" s="369"/>
      <c r="J949" s="369"/>
      <c r="K949" s="369"/>
      <c r="L949" s="264"/>
      <c r="M949" s="107"/>
      <c r="N949" s="107"/>
      <c r="O949" s="289"/>
    </row>
    <row r="950" spans="2:15" ht="13.5" customHeight="1">
      <c r="B950" s="264"/>
      <c r="C950" s="264"/>
      <c r="E950" s="73"/>
      <c r="H950" s="73"/>
      <c r="I950" s="369"/>
      <c r="J950" s="369"/>
      <c r="K950" s="369"/>
      <c r="L950" s="264"/>
      <c r="M950" s="107"/>
      <c r="N950" s="107"/>
      <c r="O950" s="289"/>
    </row>
    <row r="951" spans="2:15" ht="13.5" customHeight="1">
      <c r="B951" s="264"/>
      <c r="C951" s="264"/>
      <c r="E951" s="73"/>
      <c r="H951" s="73"/>
      <c r="I951" s="369"/>
      <c r="J951" s="369"/>
      <c r="K951" s="369"/>
      <c r="L951" s="264"/>
      <c r="M951" s="107"/>
      <c r="N951" s="107"/>
      <c r="O951" s="289"/>
    </row>
    <row r="952" spans="2:15" ht="13.5" customHeight="1">
      <c r="B952" s="264"/>
      <c r="C952" s="264"/>
      <c r="E952" s="73"/>
      <c r="H952" s="73"/>
      <c r="I952" s="369"/>
      <c r="J952" s="369"/>
      <c r="K952" s="369"/>
      <c r="L952" s="264"/>
      <c r="M952" s="107"/>
      <c r="N952" s="107"/>
      <c r="O952" s="289"/>
    </row>
    <row r="953" spans="2:15" ht="13.5" customHeight="1">
      <c r="B953" s="264"/>
      <c r="C953" s="264"/>
      <c r="E953" s="73"/>
      <c r="H953" s="73"/>
      <c r="I953" s="369"/>
      <c r="J953" s="369"/>
      <c r="K953" s="369"/>
      <c r="L953" s="264"/>
      <c r="M953" s="107"/>
      <c r="N953" s="107"/>
      <c r="O953" s="289"/>
    </row>
    <row r="954" spans="2:15" ht="13.5" customHeight="1">
      <c r="B954" s="264"/>
      <c r="C954" s="264"/>
      <c r="E954" s="73"/>
      <c r="H954" s="73"/>
      <c r="I954" s="369"/>
      <c r="J954" s="369"/>
      <c r="K954" s="369"/>
      <c r="L954" s="264"/>
      <c r="M954" s="107"/>
      <c r="N954" s="107"/>
      <c r="O954" s="289"/>
    </row>
    <row r="955" spans="2:15" ht="13.5" customHeight="1">
      <c r="B955" s="264"/>
      <c r="C955" s="264"/>
      <c r="E955" s="73"/>
      <c r="H955" s="73"/>
      <c r="I955" s="369"/>
      <c r="J955" s="369"/>
      <c r="K955" s="369"/>
      <c r="L955" s="264"/>
      <c r="M955" s="107"/>
      <c r="N955" s="107"/>
      <c r="O955" s="289"/>
    </row>
    <row r="956" spans="2:15" ht="13.5" customHeight="1">
      <c r="B956" s="264"/>
      <c r="C956" s="264"/>
      <c r="E956" s="73"/>
      <c r="H956" s="73"/>
      <c r="I956" s="369"/>
      <c r="J956" s="369"/>
      <c r="K956" s="369"/>
      <c r="L956" s="264"/>
      <c r="M956" s="107"/>
      <c r="N956" s="107"/>
      <c r="O956" s="289"/>
    </row>
    <row r="957" spans="2:15" ht="13.5" customHeight="1">
      <c r="B957" s="264"/>
      <c r="C957" s="264"/>
      <c r="E957" s="73"/>
      <c r="H957" s="73"/>
      <c r="I957" s="369"/>
      <c r="J957" s="369"/>
      <c r="K957" s="369"/>
      <c r="L957" s="264"/>
      <c r="M957" s="107"/>
      <c r="N957" s="107"/>
      <c r="O957" s="289"/>
    </row>
    <row r="958" spans="2:15" ht="13.5" customHeight="1">
      <c r="B958" s="264"/>
      <c r="C958" s="264"/>
      <c r="E958" s="73"/>
      <c r="H958" s="73"/>
      <c r="I958" s="369"/>
      <c r="J958" s="369"/>
      <c r="K958" s="369"/>
      <c r="L958" s="264"/>
      <c r="M958" s="107"/>
      <c r="N958" s="107"/>
      <c r="O958" s="289"/>
    </row>
    <row r="959" spans="2:15" ht="13.5" customHeight="1">
      <c r="B959" s="264"/>
      <c r="C959" s="264"/>
      <c r="E959" s="73"/>
      <c r="H959" s="73"/>
      <c r="I959" s="369"/>
      <c r="J959" s="369"/>
      <c r="K959" s="369"/>
      <c r="L959" s="264"/>
      <c r="M959" s="107"/>
      <c r="N959" s="107"/>
      <c r="O959" s="289"/>
    </row>
    <row r="960" spans="2:15" ht="13.5" customHeight="1">
      <c r="B960" s="264"/>
      <c r="C960" s="264"/>
      <c r="E960" s="73"/>
      <c r="H960" s="73"/>
      <c r="I960" s="369"/>
      <c r="J960" s="369"/>
      <c r="K960" s="369"/>
      <c r="L960" s="264"/>
      <c r="M960" s="107"/>
      <c r="N960" s="107"/>
      <c r="O960" s="289"/>
    </row>
    <row r="961" spans="2:15" ht="13.5" customHeight="1">
      <c r="B961" s="264"/>
      <c r="C961" s="264"/>
      <c r="E961" s="73"/>
      <c r="H961" s="73"/>
      <c r="I961" s="369"/>
      <c r="J961" s="369"/>
      <c r="K961" s="369"/>
      <c r="L961" s="264"/>
      <c r="M961" s="107"/>
      <c r="N961" s="107"/>
      <c r="O961" s="289"/>
    </row>
    <row r="962" spans="2:15" ht="13.5" customHeight="1">
      <c r="B962" s="264"/>
      <c r="C962" s="264"/>
      <c r="E962" s="73"/>
      <c r="H962" s="73"/>
      <c r="I962" s="369"/>
      <c r="J962" s="369"/>
      <c r="K962" s="369"/>
      <c r="L962" s="264"/>
      <c r="M962" s="107"/>
      <c r="N962" s="107"/>
      <c r="O962" s="289"/>
    </row>
    <row r="963" spans="2:15" ht="13.5" customHeight="1">
      <c r="B963" s="264"/>
      <c r="C963" s="264"/>
      <c r="E963" s="73"/>
      <c r="H963" s="73"/>
      <c r="I963" s="369"/>
      <c r="J963" s="369"/>
      <c r="K963" s="369"/>
      <c r="L963" s="264"/>
      <c r="M963" s="107"/>
      <c r="N963" s="107"/>
      <c r="O963" s="289"/>
    </row>
    <row r="964" spans="2:15" ht="13.5" customHeight="1">
      <c r="B964" s="264"/>
      <c r="C964" s="264"/>
      <c r="E964" s="73"/>
      <c r="H964" s="73"/>
      <c r="I964" s="369"/>
      <c r="J964" s="369"/>
      <c r="K964" s="369"/>
      <c r="L964" s="264"/>
      <c r="M964" s="107"/>
      <c r="N964" s="107"/>
      <c r="O964" s="289"/>
    </row>
    <row r="965" spans="2:15" ht="13.5" customHeight="1">
      <c r="B965" s="264"/>
      <c r="C965" s="264"/>
      <c r="E965" s="73"/>
      <c r="H965" s="73"/>
      <c r="I965" s="369"/>
      <c r="J965" s="369"/>
      <c r="K965" s="369"/>
      <c r="L965" s="264"/>
      <c r="M965" s="107"/>
      <c r="N965" s="107"/>
      <c r="O965" s="289"/>
    </row>
    <row r="966" spans="2:15" ht="13.5" customHeight="1">
      <c r="B966" s="264"/>
      <c r="C966" s="264"/>
      <c r="E966" s="73"/>
      <c r="H966" s="73"/>
      <c r="I966" s="369"/>
      <c r="J966" s="369"/>
      <c r="K966" s="369"/>
      <c r="L966" s="264"/>
      <c r="M966" s="107"/>
      <c r="N966" s="107"/>
      <c r="O966" s="289"/>
    </row>
    <row r="967" spans="2:15" ht="13.5" customHeight="1">
      <c r="B967" s="264"/>
      <c r="C967" s="264"/>
      <c r="E967" s="73"/>
      <c r="H967" s="73"/>
      <c r="I967" s="369"/>
      <c r="J967" s="369"/>
      <c r="K967" s="369"/>
      <c r="L967" s="264"/>
      <c r="M967" s="107"/>
      <c r="N967" s="107"/>
      <c r="O967" s="289"/>
    </row>
    <row r="968" spans="2:15" ht="13.5" customHeight="1">
      <c r="B968" s="264"/>
      <c r="C968" s="264"/>
      <c r="E968" s="73"/>
      <c r="H968" s="73"/>
      <c r="I968" s="369"/>
      <c r="J968" s="369"/>
      <c r="K968" s="369"/>
      <c r="L968" s="264"/>
      <c r="M968" s="107"/>
      <c r="N968" s="107"/>
      <c r="O968" s="289"/>
    </row>
    <row r="969" spans="2:15" ht="13.5" customHeight="1">
      <c r="B969" s="264"/>
      <c r="C969" s="264"/>
      <c r="E969" s="73"/>
      <c r="H969" s="73"/>
      <c r="I969" s="369"/>
      <c r="J969" s="369"/>
      <c r="K969" s="369"/>
      <c r="L969" s="264"/>
      <c r="M969" s="107"/>
      <c r="N969" s="107"/>
      <c r="O969" s="289"/>
    </row>
    <row r="970" spans="2:15" ht="13.5" customHeight="1">
      <c r="B970" s="264"/>
      <c r="C970" s="264"/>
      <c r="E970" s="73"/>
      <c r="H970" s="73"/>
      <c r="I970" s="369"/>
      <c r="J970" s="369"/>
      <c r="K970" s="369"/>
      <c r="L970" s="264"/>
      <c r="M970" s="107"/>
      <c r="N970" s="107"/>
      <c r="O970" s="289"/>
    </row>
    <row r="971" spans="2:15" ht="13.5" customHeight="1">
      <c r="B971" s="264"/>
      <c r="C971" s="264"/>
      <c r="E971" s="73"/>
      <c r="H971" s="73"/>
      <c r="I971" s="369"/>
      <c r="J971" s="369"/>
      <c r="K971" s="369"/>
      <c r="L971" s="264"/>
      <c r="M971" s="107"/>
      <c r="N971" s="107"/>
      <c r="O971" s="289"/>
    </row>
    <row r="972" spans="2:15" ht="13.5" customHeight="1">
      <c r="B972" s="264"/>
      <c r="C972" s="264"/>
      <c r="E972" s="73"/>
      <c r="H972" s="73"/>
      <c r="I972" s="369"/>
      <c r="J972" s="369"/>
      <c r="K972" s="369"/>
      <c r="L972" s="264"/>
      <c r="M972" s="107"/>
      <c r="N972" s="107"/>
      <c r="O972" s="289"/>
    </row>
    <row r="973" spans="2:15" ht="13.5" customHeight="1">
      <c r="B973" s="264"/>
      <c r="C973" s="264"/>
      <c r="E973" s="73"/>
      <c r="H973" s="73"/>
      <c r="I973" s="369"/>
      <c r="J973" s="369"/>
      <c r="K973" s="369"/>
      <c r="L973" s="264"/>
      <c r="M973" s="107"/>
      <c r="N973" s="107"/>
      <c r="O973" s="289"/>
    </row>
    <row r="974" spans="2:15" ht="13.5" customHeight="1">
      <c r="B974" s="264"/>
      <c r="C974" s="264"/>
      <c r="E974" s="73"/>
      <c r="H974" s="73"/>
      <c r="I974" s="369"/>
      <c r="J974" s="369"/>
      <c r="K974" s="369"/>
      <c r="L974" s="264"/>
      <c r="M974" s="107"/>
      <c r="N974" s="107"/>
      <c r="O974" s="289"/>
    </row>
    <row r="975" spans="2:15" ht="13.5" customHeight="1">
      <c r="B975" s="264"/>
      <c r="C975" s="264"/>
      <c r="E975" s="73"/>
      <c r="H975" s="73"/>
      <c r="I975" s="369"/>
      <c r="J975" s="369"/>
      <c r="K975" s="369"/>
      <c r="L975" s="264"/>
      <c r="M975" s="107"/>
      <c r="N975" s="107"/>
      <c r="O975" s="289"/>
    </row>
    <row r="976" spans="2:15" ht="13.5" customHeight="1">
      <c r="B976" s="264"/>
      <c r="C976" s="264"/>
      <c r="E976" s="73"/>
      <c r="H976" s="73"/>
      <c r="I976" s="369"/>
      <c r="J976" s="369"/>
      <c r="K976" s="369"/>
      <c r="L976" s="264"/>
      <c r="M976" s="107"/>
      <c r="N976" s="107"/>
      <c r="O976" s="289"/>
    </row>
    <row r="977" spans="2:15" ht="13.5" customHeight="1">
      <c r="B977" s="264"/>
      <c r="C977" s="264"/>
      <c r="E977" s="73"/>
      <c r="H977" s="73"/>
      <c r="I977" s="369"/>
      <c r="J977" s="369"/>
      <c r="K977" s="369"/>
      <c r="L977" s="264"/>
      <c r="M977" s="107"/>
      <c r="N977" s="107"/>
      <c r="O977" s="289"/>
    </row>
    <row r="978" spans="2:15" ht="13.5" customHeight="1">
      <c r="B978" s="264"/>
      <c r="C978" s="264"/>
      <c r="E978" s="73"/>
      <c r="H978" s="73"/>
      <c r="I978" s="369"/>
      <c r="J978" s="369"/>
      <c r="K978" s="369"/>
      <c r="L978" s="264"/>
      <c r="M978" s="107"/>
      <c r="N978" s="107"/>
      <c r="O978" s="289"/>
    </row>
    <row r="979" spans="2:15" ht="13.5" customHeight="1">
      <c r="B979" s="264"/>
      <c r="C979" s="264"/>
      <c r="E979" s="73"/>
      <c r="H979" s="73"/>
      <c r="I979" s="369"/>
      <c r="J979" s="369"/>
      <c r="K979" s="369"/>
      <c r="L979" s="264"/>
      <c r="M979" s="107"/>
      <c r="N979" s="107"/>
      <c r="O979" s="289"/>
    </row>
    <row r="980" spans="2:15" ht="13.5" customHeight="1">
      <c r="B980" s="264"/>
      <c r="C980" s="264"/>
      <c r="E980" s="73"/>
      <c r="H980" s="73"/>
      <c r="I980" s="369"/>
      <c r="J980" s="369"/>
      <c r="K980" s="369"/>
      <c r="L980" s="264"/>
      <c r="M980" s="107"/>
      <c r="N980" s="107"/>
      <c r="O980" s="289"/>
    </row>
    <row r="981" spans="2:15" ht="13.5" customHeight="1">
      <c r="B981" s="264"/>
      <c r="C981" s="264"/>
      <c r="E981" s="73"/>
      <c r="H981" s="73"/>
      <c r="I981" s="369"/>
      <c r="J981" s="369"/>
      <c r="K981" s="369"/>
      <c r="L981" s="264"/>
      <c r="M981" s="107"/>
      <c r="N981" s="107"/>
      <c r="O981" s="289"/>
    </row>
    <row r="982" spans="2:15" ht="13.5" customHeight="1">
      <c r="B982" s="264"/>
      <c r="C982" s="264"/>
      <c r="E982" s="73"/>
      <c r="H982" s="73"/>
      <c r="I982" s="369"/>
      <c r="J982" s="369"/>
      <c r="K982" s="369"/>
      <c r="L982" s="264"/>
      <c r="M982" s="107"/>
      <c r="N982" s="107"/>
      <c r="O982" s="289"/>
    </row>
    <row r="983" spans="2:15" ht="13.5" customHeight="1">
      <c r="B983" s="264"/>
      <c r="C983" s="264"/>
      <c r="E983" s="73"/>
      <c r="H983" s="73"/>
      <c r="I983" s="369"/>
      <c r="J983" s="369"/>
      <c r="K983" s="369"/>
      <c r="L983" s="264"/>
      <c r="M983" s="107"/>
      <c r="N983" s="107"/>
      <c r="O983" s="289"/>
    </row>
    <row r="984" spans="2:15" ht="13.5" customHeight="1">
      <c r="B984" s="264"/>
      <c r="C984" s="264"/>
      <c r="E984" s="73"/>
      <c r="H984" s="73"/>
      <c r="I984" s="369"/>
      <c r="J984" s="369"/>
      <c r="K984" s="369"/>
      <c r="L984" s="264"/>
      <c r="M984" s="107"/>
      <c r="N984" s="107"/>
      <c r="O984" s="289"/>
    </row>
    <row r="985" spans="2:15" ht="13.5" customHeight="1">
      <c r="B985" s="264"/>
      <c r="C985" s="264"/>
      <c r="E985" s="73"/>
      <c r="H985" s="73"/>
      <c r="I985" s="369"/>
      <c r="J985" s="369"/>
      <c r="K985" s="369"/>
      <c r="L985" s="264"/>
      <c r="M985" s="107"/>
      <c r="N985" s="107"/>
      <c r="O985" s="289"/>
    </row>
    <row r="986" spans="2:15" ht="13.5" customHeight="1">
      <c r="B986" s="264"/>
      <c r="C986" s="264"/>
      <c r="E986" s="73"/>
      <c r="H986" s="73"/>
      <c r="I986" s="369"/>
      <c r="J986" s="369"/>
      <c r="K986" s="369"/>
      <c r="L986" s="264"/>
      <c r="M986" s="107"/>
      <c r="N986" s="107"/>
      <c r="O986" s="289"/>
    </row>
    <row r="987" spans="2:15" ht="13.5" customHeight="1">
      <c r="B987" s="264"/>
      <c r="C987" s="264"/>
      <c r="E987" s="73"/>
      <c r="H987" s="73"/>
      <c r="I987" s="369"/>
      <c r="J987" s="369"/>
      <c r="K987" s="369"/>
      <c r="L987" s="264"/>
      <c r="M987" s="107"/>
      <c r="N987" s="107"/>
      <c r="O987" s="289"/>
    </row>
    <row r="988" spans="2:15" ht="13.5" customHeight="1">
      <c r="B988" s="264"/>
      <c r="C988" s="264"/>
      <c r="E988" s="73"/>
      <c r="H988" s="73"/>
      <c r="I988" s="369"/>
      <c r="J988" s="369"/>
      <c r="K988" s="369"/>
      <c r="L988" s="264"/>
      <c r="M988" s="107"/>
      <c r="N988" s="107"/>
      <c r="O988" s="289"/>
    </row>
    <row r="989" spans="2:15" ht="13.5" customHeight="1">
      <c r="B989" s="264"/>
      <c r="C989" s="264"/>
      <c r="E989" s="73"/>
      <c r="H989" s="73"/>
      <c r="I989" s="369"/>
      <c r="J989" s="369"/>
      <c r="K989" s="369"/>
      <c r="L989" s="264"/>
      <c r="M989" s="107"/>
      <c r="N989" s="107"/>
      <c r="O989" s="289"/>
    </row>
    <row r="990" spans="2:15" ht="13.5" customHeight="1">
      <c r="B990" s="264"/>
      <c r="C990" s="264"/>
      <c r="E990" s="73"/>
      <c r="H990" s="73"/>
      <c r="I990" s="369"/>
      <c r="J990" s="369"/>
      <c r="K990" s="369"/>
      <c r="L990" s="264"/>
      <c r="M990" s="107"/>
      <c r="N990" s="107"/>
      <c r="O990" s="289"/>
    </row>
    <row r="991" spans="2:15" ht="13.5" customHeight="1">
      <c r="B991" s="264"/>
      <c r="C991" s="264"/>
      <c r="E991" s="73"/>
      <c r="H991" s="73"/>
      <c r="I991" s="369"/>
      <c r="J991" s="369"/>
      <c r="K991" s="369"/>
      <c r="L991" s="264"/>
      <c r="M991" s="107"/>
      <c r="N991" s="107"/>
      <c r="O991" s="289"/>
    </row>
    <row r="992" spans="2:15" ht="13.5" customHeight="1">
      <c r="B992" s="264"/>
      <c r="C992" s="264"/>
      <c r="E992" s="73"/>
      <c r="H992" s="73"/>
      <c r="I992" s="369"/>
      <c r="J992" s="369"/>
      <c r="K992" s="369"/>
      <c r="L992" s="264"/>
      <c r="M992" s="107"/>
      <c r="N992" s="107"/>
      <c r="O992" s="289"/>
    </row>
    <row r="993" spans="2:15" ht="13.5" customHeight="1">
      <c r="B993" s="264"/>
      <c r="C993" s="264"/>
      <c r="E993" s="73"/>
      <c r="H993" s="73"/>
      <c r="I993" s="369"/>
      <c r="J993" s="369"/>
      <c r="K993" s="369"/>
      <c r="L993" s="264"/>
      <c r="M993" s="107"/>
      <c r="N993" s="107"/>
      <c r="O993" s="289"/>
    </row>
    <row r="994" spans="2:15" ht="13.5" customHeight="1">
      <c r="B994" s="264"/>
      <c r="C994" s="264"/>
      <c r="E994" s="73"/>
      <c r="H994" s="73"/>
      <c r="I994" s="369"/>
      <c r="J994" s="369"/>
      <c r="K994" s="369"/>
      <c r="L994" s="264"/>
      <c r="M994" s="107"/>
      <c r="N994" s="107"/>
      <c r="O994" s="289"/>
    </row>
    <row r="995" spans="2:15" ht="13.5" customHeight="1">
      <c r="B995" s="264"/>
      <c r="C995" s="264"/>
      <c r="E995" s="73"/>
      <c r="H995" s="73"/>
      <c r="I995" s="369"/>
      <c r="J995" s="369"/>
      <c r="K995" s="369"/>
      <c r="L995" s="264"/>
      <c r="M995" s="107"/>
      <c r="N995" s="107"/>
      <c r="O995" s="289"/>
    </row>
    <row r="996" spans="2:15" ht="13.5" customHeight="1">
      <c r="B996" s="264"/>
      <c r="C996" s="264"/>
      <c r="E996" s="73"/>
      <c r="H996" s="73"/>
      <c r="I996" s="369"/>
      <c r="J996" s="369"/>
      <c r="K996" s="369"/>
      <c r="L996" s="264"/>
      <c r="M996" s="107"/>
      <c r="N996" s="107"/>
      <c r="O996" s="289"/>
    </row>
    <row r="997" spans="2:15" ht="13.5" customHeight="1">
      <c r="B997" s="264"/>
      <c r="C997" s="264"/>
      <c r="E997" s="73"/>
      <c r="H997" s="73"/>
      <c r="I997" s="369"/>
      <c r="J997" s="369"/>
      <c r="K997" s="369"/>
      <c r="L997" s="264"/>
      <c r="M997" s="107"/>
      <c r="N997" s="107"/>
      <c r="O997" s="289"/>
    </row>
    <row r="998" spans="2:15" ht="13.5" customHeight="1">
      <c r="B998" s="264"/>
      <c r="C998" s="264"/>
      <c r="E998" s="73"/>
      <c r="H998" s="73"/>
      <c r="I998" s="369"/>
      <c r="J998" s="369"/>
      <c r="K998" s="369"/>
      <c r="L998" s="264"/>
      <c r="M998" s="107"/>
      <c r="N998" s="107"/>
      <c r="O998" s="289"/>
    </row>
    <row r="999" spans="2:15" ht="13.5" customHeight="1">
      <c r="B999" s="264"/>
      <c r="C999" s="264"/>
      <c r="E999" s="73"/>
      <c r="H999" s="73"/>
      <c r="I999" s="369"/>
      <c r="J999" s="369"/>
      <c r="K999" s="369"/>
      <c r="L999" s="264"/>
      <c r="M999" s="107"/>
      <c r="N999" s="107"/>
      <c r="O999" s="289"/>
    </row>
    <row r="1000" spans="2:15" ht="13.5" customHeight="1">
      <c r="B1000" s="264"/>
      <c r="C1000" s="264"/>
      <c r="E1000" s="73"/>
      <c r="H1000" s="73"/>
      <c r="I1000" s="369"/>
      <c r="J1000" s="369"/>
      <c r="K1000" s="369"/>
      <c r="L1000" s="264"/>
      <c r="M1000" s="107"/>
      <c r="N1000" s="107"/>
      <c r="O1000" s="289"/>
    </row>
    <row r="1001" spans="2:15" ht="13.5" customHeight="1">
      <c r="B1001" s="264"/>
      <c r="C1001" s="264"/>
      <c r="E1001" s="73"/>
      <c r="H1001" s="73"/>
      <c r="I1001" s="369"/>
      <c r="J1001" s="369"/>
      <c r="K1001" s="369"/>
      <c r="L1001" s="264"/>
      <c r="M1001" s="107"/>
      <c r="N1001" s="107"/>
      <c r="O1001" s="289"/>
    </row>
  </sheetData>
  <sheetProtection algorithmName="SHA-512" hashValue="YN7aeR77HxWULoVvx/SCMvj5bGwJCizRLa1c/o47oDs/WZLVXp9MCkkn7oTCwYcSS7SytVAfVB0SbhL6N1qjvg==" saltValue="bCNzePx6666g/lJV1d+0JA==" spinCount="100000" sheet="1" objects="1" scenarios="1" formatCells="0" formatColumns="0" formatRows="0"/>
  <mergeCells count="1">
    <mergeCell ref="M4:M5"/>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00"/>
  </sheetPr>
  <dimension ref="A1:AF998"/>
  <sheetViews>
    <sheetView workbookViewId="0">
      <pane xSplit="1" topLeftCell="B1" activePane="topRight" state="frozen"/>
      <selection pane="topRight" activeCell="C2" sqref="C2"/>
    </sheetView>
  </sheetViews>
  <sheetFormatPr defaultColWidth="12.625" defaultRowHeight="15" customHeight="1"/>
  <cols>
    <col min="1" max="1" width="47.875" customWidth="1"/>
    <col min="2" max="2" width="16.25" customWidth="1"/>
    <col min="3" max="3" width="15.125" customWidth="1"/>
    <col min="4" max="4" width="72" customWidth="1"/>
    <col min="5" max="5" width="27.375" customWidth="1"/>
    <col min="6" max="6" width="37" customWidth="1"/>
    <col min="7" max="7" width="30.875" customWidth="1"/>
    <col min="8" max="8" width="101.625" customWidth="1"/>
    <col min="9" max="9" width="37.5" customWidth="1"/>
    <col min="10" max="11" width="29.625" customWidth="1"/>
    <col min="12" max="12" width="44.5" customWidth="1"/>
    <col min="13" max="13" width="95.5" customWidth="1"/>
    <col min="14" max="14" width="23.875" customWidth="1"/>
    <col min="15" max="15" width="33" customWidth="1"/>
    <col min="16" max="16" width="23.875" customWidth="1"/>
    <col min="17" max="17" width="59.875" customWidth="1"/>
    <col min="18" max="18" width="38.5" customWidth="1"/>
  </cols>
  <sheetData>
    <row r="1" spans="1:32" ht="57" customHeight="1">
      <c r="A1" s="370" t="s">
        <v>1323</v>
      </c>
      <c r="B1" s="32" t="s">
        <v>987</v>
      </c>
      <c r="C1" s="32" t="s">
        <v>991</v>
      </c>
      <c r="D1" s="371" t="s">
        <v>1000</v>
      </c>
      <c r="E1" s="223" t="s">
        <v>1324</v>
      </c>
      <c r="F1" s="32" t="s">
        <v>27</v>
      </c>
      <c r="G1" s="372" t="s">
        <v>1325</v>
      </c>
      <c r="H1" s="373" t="s">
        <v>1045</v>
      </c>
      <c r="I1" s="373" t="s">
        <v>1326</v>
      </c>
      <c r="J1" s="372" t="s">
        <v>1327</v>
      </c>
      <c r="K1" s="32" t="s">
        <v>213</v>
      </c>
      <c r="L1" s="32" t="s">
        <v>212</v>
      </c>
      <c r="M1" s="32" t="s">
        <v>1328</v>
      </c>
      <c r="N1" s="372" t="s">
        <v>1070</v>
      </c>
      <c r="O1" s="372" t="s">
        <v>1329</v>
      </c>
      <c r="P1" s="373" t="s">
        <v>1103</v>
      </c>
      <c r="Q1" s="32" t="s">
        <v>1330</v>
      </c>
      <c r="R1" s="32" t="s">
        <v>1331</v>
      </c>
    </row>
    <row r="2" spans="1:32" ht="409.6" customHeight="1">
      <c r="A2" s="374" t="s">
        <v>88</v>
      </c>
      <c r="B2" s="189" t="s">
        <v>1332</v>
      </c>
      <c r="C2" s="375" t="s">
        <v>666</v>
      </c>
      <c r="D2" s="376" t="s">
        <v>1333</v>
      </c>
      <c r="E2" s="377"/>
      <c r="F2" s="377" t="s">
        <v>1334</v>
      </c>
      <c r="G2" s="378" t="s">
        <v>1335</v>
      </c>
      <c r="H2" s="364" t="s">
        <v>1336</v>
      </c>
      <c r="J2" s="377" t="s">
        <v>1337</v>
      </c>
      <c r="K2" s="377" t="s">
        <v>1284</v>
      </c>
      <c r="L2" s="377" t="s">
        <v>1338</v>
      </c>
      <c r="M2" s="31"/>
      <c r="N2" s="133" t="s">
        <v>1074</v>
      </c>
      <c r="O2" s="133" t="s">
        <v>1339</v>
      </c>
      <c r="P2" s="133" t="s">
        <v>1340</v>
      </c>
      <c r="Q2" s="133" t="s">
        <v>1341</v>
      </c>
      <c r="R2" s="189" t="s">
        <v>1060</v>
      </c>
    </row>
    <row r="3" spans="1:32" ht="183" customHeight="1">
      <c r="A3" s="379" t="s">
        <v>978</v>
      </c>
      <c r="B3" s="380">
        <v>43556</v>
      </c>
      <c r="C3" s="380">
        <v>44651</v>
      </c>
      <c r="D3" s="381" t="s">
        <v>1342</v>
      </c>
      <c r="E3" s="378"/>
      <c r="F3" s="378" t="s">
        <v>1343</v>
      </c>
      <c r="G3" s="378" t="s">
        <v>1335</v>
      </c>
      <c r="H3" s="377" t="s">
        <v>1050</v>
      </c>
      <c r="I3" s="133" t="s">
        <v>1344</v>
      </c>
      <c r="J3" s="133" t="s">
        <v>1345</v>
      </c>
      <c r="K3" s="382" t="s">
        <v>1346</v>
      </c>
      <c r="L3" s="383" t="s">
        <v>1347</v>
      </c>
      <c r="M3" s="383" t="s">
        <v>1348</v>
      </c>
      <c r="N3" s="133" t="s">
        <v>1075</v>
      </c>
      <c r="O3" s="384" t="s">
        <v>1349</v>
      </c>
      <c r="P3" s="384" t="s">
        <v>1350</v>
      </c>
      <c r="Q3" s="133" t="s">
        <v>1351</v>
      </c>
      <c r="R3" s="189" t="s">
        <v>1060</v>
      </c>
      <c r="S3" s="52"/>
      <c r="T3" s="52"/>
      <c r="U3" s="52"/>
      <c r="V3" s="52"/>
      <c r="W3" s="52"/>
      <c r="X3" s="52"/>
      <c r="Y3" s="52"/>
      <c r="Z3" s="52"/>
      <c r="AA3" s="52"/>
      <c r="AB3" s="52"/>
      <c r="AC3" s="31"/>
      <c r="AD3" s="31"/>
      <c r="AE3" s="31"/>
      <c r="AF3" s="31"/>
    </row>
    <row r="4" spans="1:32" ht="168.75" customHeight="1">
      <c r="A4" s="379" t="s">
        <v>980</v>
      </c>
      <c r="B4" s="375">
        <v>2018</v>
      </c>
      <c r="C4" s="375">
        <v>2020</v>
      </c>
      <c r="D4" s="385" t="s">
        <v>1352</v>
      </c>
      <c r="E4" s="375"/>
      <c r="F4" s="375" t="s">
        <v>1353</v>
      </c>
      <c r="G4" s="378" t="s">
        <v>1335</v>
      </c>
      <c r="H4" s="384" t="s">
        <v>172</v>
      </c>
      <c r="I4" s="386" t="s">
        <v>1335</v>
      </c>
      <c r="J4" s="384" t="s">
        <v>453</v>
      </c>
      <c r="K4" s="383" t="s">
        <v>1354</v>
      </c>
      <c r="L4" s="383" t="s">
        <v>1355</v>
      </c>
      <c r="M4" s="387"/>
      <c r="N4" s="133" t="s">
        <v>1356</v>
      </c>
      <c r="O4" s="133" t="s">
        <v>1357</v>
      </c>
      <c r="P4" s="384" t="s">
        <v>1358</v>
      </c>
      <c r="Q4" s="384" t="s">
        <v>1359</v>
      </c>
      <c r="R4" s="386" t="s">
        <v>1059</v>
      </c>
    </row>
    <row r="5" spans="1:32" ht="144" customHeight="1">
      <c r="A5" s="388" t="s">
        <v>1360</v>
      </c>
      <c r="B5" s="389">
        <v>2010</v>
      </c>
      <c r="C5" s="389" t="s">
        <v>666</v>
      </c>
      <c r="D5" s="390" t="s">
        <v>1361</v>
      </c>
      <c r="E5" s="391"/>
      <c r="F5" s="391" t="s">
        <v>1362</v>
      </c>
      <c r="G5" s="392" t="s">
        <v>1335</v>
      </c>
      <c r="H5" s="393" t="s">
        <v>1363</v>
      </c>
      <c r="I5" s="394" t="s">
        <v>1335</v>
      </c>
      <c r="J5" s="391" t="s">
        <v>453</v>
      </c>
      <c r="K5" s="395" t="s">
        <v>1364</v>
      </c>
      <c r="L5" s="396" t="s">
        <v>1365</v>
      </c>
      <c r="M5" s="391" t="s">
        <v>1366</v>
      </c>
      <c r="N5" s="393" t="s">
        <v>1367</v>
      </c>
      <c r="O5" s="391" t="s">
        <v>1368</v>
      </c>
      <c r="P5" s="397"/>
      <c r="Q5" s="397"/>
      <c r="R5" s="394" t="s">
        <v>1060</v>
      </c>
      <c r="S5" s="398"/>
      <c r="T5" s="398"/>
      <c r="U5" s="398"/>
      <c r="V5" s="398"/>
      <c r="W5" s="398"/>
      <c r="X5" s="398"/>
      <c r="Y5" s="398"/>
      <c r="Z5" s="398"/>
      <c r="AA5" s="398"/>
      <c r="AB5" s="398"/>
      <c r="AC5" s="398"/>
      <c r="AD5" s="398"/>
      <c r="AE5" s="398"/>
      <c r="AF5" s="398"/>
    </row>
    <row r="6" spans="1:32" ht="94.5" customHeight="1">
      <c r="A6" s="388" t="s">
        <v>1129</v>
      </c>
      <c r="B6" s="399">
        <v>2017</v>
      </c>
      <c r="C6" s="389" t="s">
        <v>666</v>
      </c>
      <c r="D6" s="400" t="s">
        <v>1369</v>
      </c>
      <c r="E6" s="395"/>
      <c r="F6" s="395" t="s">
        <v>1370</v>
      </c>
      <c r="G6" s="391" t="s">
        <v>1042</v>
      </c>
      <c r="H6" s="393" t="s">
        <v>1371</v>
      </c>
      <c r="I6" s="394" t="s">
        <v>1335</v>
      </c>
      <c r="J6" s="391" t="s">
        <v>453</v>
      </c>
      <c r="K6" s="401"/>
      <c r="L6" s="401"/>
      <c r="M6" s="397"/>
      <c r="N6" s="393" t="s">
        <v>1072</v>
      </c>
      <c r="O6" s="391" t="s">
        <v>1372</v>
      </c>
      <c r="P6" s="397"/>
      <c r="Q6" s="397"/>
      <c r="R6" s="399" t="s">
        <v>1060</v>
      </c>
      <c r="S6" s="398"/>
      <c r="T6" s="398"/>
      <c r="U6" s="398"/>
      <c r="V6" s="398"/>
      <c r="W6" s="398"/>
      <c r="X6" s="398"/>
      <c r="Y6" s="398"/>
      <c r="Z6" s="398"/>
      <c r="AA6" s="398"/>
      <c r="AB6" s="398"/>
      <c r="AC6" s="398"/>
      <c r="AD6" s="398"/>
      <c r="AE6" s="398"/>
      <c r="AF6" s="398"/>
    </row>
    <row r="7" spans="1:32" ht="241.5" customHeight="1">
      <c r="A7" s="379" t="s">
        <v>974</v>
      </c>
      <c r="B7" s="402">
        <v>2017</v>
      </c>
      <c r="C7" s="402">
        <v>2019</v>
      </c>
      <c r="D7" s="403" t="s">
        <v>1373</v>
      </c>
      <c r="E7" s="133"/>
      <c r="F7" s="133" t="s">
        <v>1374</v>
      </c>
      <c r="G7" s="133" t="s">
        <v>1053</v>
      </c>
      <c r="H7" s="384" t="s">
        <v>1375</v>
      </c>
      <c r="I7" s="386" t="s">
        <v>1335</v>
      </c>
      <c r="J7" s="382" t="s">
        <v>453</v>
      </c>
      <c r="K7" s="383" t="s">
        <v>1283</v>
      </c>
      <c r="L7" s="382" t="s">
        <v>1376</v>
      </c>
      <c r="M7" s="118" t="s">
        <v>1377</v>
      </c>
      <c r="N7" s="387"/>
      <c r="O7" s="133" t="s">
        <v>1378</v>
      </c>
      <c r="P7" s="384" t="s">
        <v>1379</v>
      </c>
      <c r="Q7" s="384" t="s">
        <v>1380</v>
      </c>
      <c r="R7" s="402" t="s">
        <v>1060</v>
      </c>
    </row>
    <row r="8" spans="1:32" ht="177" customHeight="1">
      <c r="A8" s="404" t="s">
        <v>1130</v>
      </c>
      <c r="B8" s="405">
        <v>2012</v>
      </c>
      <c r="C8" s="405" t="s">
        <v>666</v>
      </c>
      <c r="D8" s="406"/>
      <c r="E8" s="407"/>
      <c r="F8" s="407" t="s">
        <v>1381</v>
      </c>
      <c r="G8" s="407" t="s">
        <v>1382</v>
      </c>
      <c r="H8" s="408" t="s">
        <v>1383</v>
      </c>
      <c r="I8" s="409" t="s">
        <v>1335</v>
      </c>
      <c r="J8" s="410" t="s">
        <v>453</v>
      </c>
      <c r="K8" s="411" t="s">
        <v>1364</v>
      </c>
      <c r="L8" s="412"/>
      <c r="M8" s="413"/>
      <c r="N8" s="407" t="s">
        <v>1071</v>
      </c>
      <c r="O8" s="407" t="s">
        <v>1384</v>
      </c>
      <c r="P8" s="414" t="s">
        <v>1358</v>
      </c>
      <c r="Q8" s="413"/>
      <c r="R8" s="405" t="s">
        <v>1060</v>
      </c>
      <c r="S8" s="415"/>
      <c r="T8" s="415"/>
      <c r="U8" s="415"/>
      <c r="V8" s="415"/>
      <c r="W8" s="415"/>
      <c r="X8" s="415"/>
      <c r="Y8" s="415"/>
      <c r="Z8" s="415"/>
      <c r="AA8" s="415"/>
      <c r="AB8" s="415"/>
      <c r="AC8" s="415"/>
      <c r="AD8" s="415"/>
      <c r="AE8" s="415"/>
      <c r="AF8" s="415"/>
    </row>
    <row r="9" spans="1:32" ht="93" customHeight="1">
      <c r="A9" s="379" t="s">
        <v>97</v>
      </c>
      <c r="B9" s="402">
        <v>2012</v>
      </c>
      <c r="C9" s="402" t="s">
        <v>666</v>
      </c>
      <c r="D9" s="416" t="s">
        <v>1385</v>
      </c>
      <c r="E9" s="133"/>
      <c r="F9" s="133" t="s">
        <v>1386</v>
      </c>
      <c r="G9" s="375" t="s">
        <v>1335</v>
      </c>
      <c r="H9" s="384" t="s">
        <v>1052</v>
      </c>
      <c r="I9" s="386" t="s">
        <v>1335</v>
      </c>
      <c r="J9" s="382" t="s">
        <v>453</v>
      </c>
      <c r="K9" s="417"/>
      <c r="L9" s="417"/>
      <c r="M9" s="387"/>
      <c r="N9" s="133" t="s">
        <v>1078</v>
      </c>
      <c r="O9" s="118" t="s">
        <v>1387</v>
      </c>
      <c r="P9" s="387"/>
      <c r="Q9" s="387"/>
      <c r="R9" s="402" t="s">
        <v>1060</v>
      </c>
    </row>
    <row r="10" spans="1:32" ht="135.75" customHeight="1">
      <c r="A10" s="379" t="s">
        <v>1133</v>
      </c>
      <c r="B10" s="402">
        <v>2010</v>
      </c>
      <c r="C10" s="402" t="s">
        <v>666</v>
      </c>
      <c r="D10" s="133" t="s">
        <v>1388</v>
      </c>
      <c r="E10" s="384"/>
      <c r="F10" s="384" t="s">
        <v>1389</v>
      </c>
      <c r="G10" s="133" t="s">
        <v>1390</v>
      </c>
      <c r="H10" s="383" t="s">
        <v>1053</v>
      </c>
      <c r="I10" s="386" t="s">
        <v>1335</v>
      </c>
      <c r="J10" s="382" t="s">
        <v>453</v>
      </c>
      <c r="K10" s="383" t="s">
        <v>1391</v>
      </c>
      <c r="L10" s="383" t="s">
        <v>1392</v>
      </c>
      <c r="M10" s="387"/>
      <c r="N10" s="384" t="s">
        <v>1393</v>
      </c>
      <c r="O10" s="133" t="s">
        <v>1394</v>
      </c>
      <c r="P10" s="417"/>
      <c r="Q10" s="417"/>
      <c r="R10" s="418" t="s">
        <v>1060</v>
      </c>
    </row>
    <row r="11" spans="1:32" ht="156" customHeight="1">
      <c r="A11" s="379" t="s">
        <v>982</v>
      </c>
      <c r="B11" s="419">
        <v>2015</v>
      </c>
      <c r="C11" s="419">
        <v>2021</v>
      </c>
      <c r="D11" s="420" t="s">
        <v>1395</v>
      </c>
      <c r="E11" s="384"/>
      <c r="F11" s="384" t="s">
        <v>1029</v>
      </c>
      <c r="G11" s="122" t="s">
        <v>1396</v>
      </c>
      <c r="H11" s="118" t="s">
        <v>1278</v>
      </c>
      <c r="I11" s="386" t="s">
        <v>1335</v>
      </c>
      <c r="J11" s="377" t="s">
        <v>453</v>
      </c>
      <c r="K11" s="377" t="s">
        <v>236</v>
      </c>
      <c r="L11" s="377" t="s">
        <v>1397</v>
      </c>
      <c r="M11" s="133" t="s">
        <v>1398</v>
      </c>
      <c r="N11" s="122" t="s">
        <v>1399</v>
      </c>
      <c r="O11" s="122" t="s">
        <v>1400</v>
      </c>
      <c r="P11" s="387"/>
      <c r="Q11" s="421" t="s">
        <v>1401</v>
      </c>
      <c r="R11" s="402" t="s">
        <v>1060</v>
      </c>
    </row>
    <row r="12" spans="1:32" ht="183.75" customHeight="1">
      <c r="A12" s="379" t="s">
        <v>983</v>
      </c>
      <c r="B12" s="419">
        <v>2011</v>
      </c>
      <c r="C12" s="419">
        <v>2025</v>
      </c>
      <c r="D12" s="416" t="s">
        <v>1402</v>
      </c>
      <c r="E12" s="133"/>
      <c r="F12" s="133" t="s">
        <v>1030</v>
      </c>
      <c r="G12" s="122" t="s">
        <v>1043</v>
      </c>
      <c r="H12" s="133" t="s">
        <v>1403</v>
      </c>
      <c r="J12" s="377" t="s">
        <v>453</v>
      </c>
      <c r="K12" s="377" t="s">
        <v>236</v>
      </c>
      <c r="L12" s="377" t="s">
        <v>1404</v>
      </c>
      <c r="M12" s="422"/>
      <c r="N12" s="31"/>
      <c r="O12" s="122" t="s">
        <v>1405</v>
      </c>
      <c r="P12" s="423"/>
      <c r="Q12" s="423"/>
    </row>
    <row r="13" spans="1:32" ht="121.5" customHeight="1">
      <c r="A13" s="379" t="s">
        <v>120</v>
      </c>
      <c r="B13" s="402">
        <v>2001</v>
      </c>
      <c r="C13" s="402" t="s">
        <v>1406</v>
      </c>
      <c r="D13" s="416" t="s">
        <v>1407</v>
      </c>
      <c r="E13" s="424"/>
      <c r="F13" s="425" t="s">
        <v>1408</v>
      </c>
      <c r="G13" s="375" t="s">
        <v>1335</v>
      </c>
      <c r="H13" s="31"/>
      <c r="J13" s="383" t="s">
        <v>1409</v>
      </c>
      <c r="K13" s="383" t="s">
        <v>1410</v>
      </c>
      <c r="L13" s="417"/>
      <c r="M13" s="387"/>
      <c r="N13" s="133" t="s">
        <v>1082</v>
      </c>
      <c r="O13" s="384" t="s">
        <v>1411</v>
      </c>
      <c r="P13" s="387"/>
      <c r="Q13" s="87" t="s">
        <v>1412</v>
      </c>
      <c r="R13" s="418" t="s">
        <v>1060</v>
      </c>
    </row>
    <row r="14" spans="1:32" ht="99" customHeight="1">
      <c r="A14" s="379" t="s">
        <v>1413</v>
      </c>
      <c r="B14" s="417"/>
      <c r="C14" s="402">
        <v>2022</v>
      </c>
      <c r="D14" s="133" t="s">
        <v>1414</v>
      </c>
      <c r="E14" s="384"/>
      <c r="F14" s="384" t="s">
        <v>459</v>
      </c>
      <c r="G14" s="375" t="s">
        <v>1335</v>
      </c>
      <c r="H14" s="384" t="s">
        <v>1415</v>
      </c>
      <c r="I14" s="386" t="s">
        <v>1335</v>
      </c>
      <c r="J14" s="382" t="s">
        <v>453</v>
      </c>
      <c r="K14" s="383" t="s">
        <v>1416</v>
      </c>
      <c r="L14" s="382" t="s">
        <v>1417</v>
      </c>
      <c r="M14" s="417"/>
      <c r="N14" s="387"/>
      <c r="O14" s="384" t="s">
        <v>1418</v>
      </c>
      <c r="P14" s="387"/>
      <c r="Q14" s="417"/>
      <c r="R14" s="417"/>
    </row>
    <row r="15" spans="1:32" ht="118.5" customHeight="1">
      <c r="A15" s="379" t="s">
        <v>985</v>
      </c>
      <c r="B15" s="386">
        <v>2019</v>
      </c>
      <c r="C15" s="419" t="s">
        <v>666</v>
      </c>
      <c r="D15" s="416" t="s">
        <v>1419</v>
      </c>
      <c r="E15" s="133"/>
      <c r="F15" s="133" t="s">
        <v>1420</v>
      </c>
      <c r="G15" s="375" t="s">
        <v>148</v>
      </c>
      <c r="H15" s="133" t="s">
        <v>1421</v>
      </c>
      <c r="I15" s="386" t="s">
        <v>349</v>
      </c>
      <c r="J15" s="382" t="s">
        <v>453</v>
      </c>
      <c r="K15" s="383" t="s">
        <v>1422</v>
      </c>
      <c r="L15" s="426" t="s">
        <v>349</v>
      </c>
      <c r="M15" s="426" t="s">
        <v>349</v>
      </c>
      <c r="N15" s="133" t="s">
        <v>1423</v>
      </c>
      <c r="O15" s="384" t="s">
        <v>1424</v>
      </c>
      <c r="P15" s="122" t="s">
        <v>1425</v>
      </c>
      <c r="Q15" s="427"/>
      <c r="R15" s="426" t="s">
        <v>1426</v>
      </c>
    </row>
    <row r="16" spans="1:32" ht="15.75" customHeight="1">
      <c r="D16" s="31"/>
      <c r="E16" s="31"/>
      <c r="F16" s="31"/>
      <c r="G16" s="31"/>
      <c r="H16" s="31"/>
      <c r="M16" s="31"/>
      <c r="N16" s="31"/>
      <c r="O16" s="31"/>
      <c r="P16" s="31"/>
      <c r="Q16" s="31"/>
    </row>
    <row r="17" spans="4:17" ht="15.75" customHeight="1">
      <c r="D17" s="31"/>
      <c r="E17" s="31"/>
      <c r="F17" s="31"/>
      <c r="G17" s="31"/>
      <c r="H17" s="31"/>
      <c r="M17" s="31"/>
      <c r="N17" s="31"/>
      <c r="O17" s="31"/>
      <c r="P17" s="31"/>
      <c r="Q17" s="31"/>
    </row>
    <row r="18" spans="4:17" ht="15.75" customHeight="1">
      <c r="D18" s="31"/>
      <c r="E18" s="31"/>
      <c r="F18" s="31"/>
      <c r="G18" s="31"/>
      <c r="H18" s="31"/>
      <c r="M18" s="31"/>
      <c r="N18" s="31"/>
      <c r="O18" s="31"/>
      <c r="P18" s="31"/>
      <c r="Q18" s="31"/>
    </row>
    <row r="19" spans="4:17" ht="15.75" customHeight="1">
      <c r="D19" s="31"/>
      <c r="E19" s="31"/>
      <c r="F19" s="31"/>
      <c r="G19" s="31"/>
      <c r="H19" s="31"/>
      <c r="M19" s="31"/>
      <c r="N19" s="31"/>
      <c r="O19" s="31"/>
      <c r="P19" s="31"/>
      <c r="Q19" s="31"/>
    </row>
    <row r="20" spans="4:17" ht="15.75" customHeight="1">
      <c r="D20" s="31"/>
      <c r="E20" s="31"/>
      <c r="F20" s="31"/>
      <c r="G20" s="31"/>
      <c r="H20" s="31"/>
      <c r="M20" s="31"/>
      <c r="N20" s="31"/>
      <c r="O20" s="31"/>
      <c r="P20" s="31"/>
      <c r="Q20" s="31"/>
    </row>
    <row r="21" spans="4:17" ht="15.75" customHeight="1">
      <c r="D21" s="31"/>
      <c r="E21" s="31"/>
      <c r="F21" s="31"/>
      <c r="G21" s="31"/>
      <c r="H21" s="31"/>
      <c r="M21" s="31"/>
      <c r="N21" s="31"/>
      <c r="O21" s="31"/>
      <c r="P21" s="31"/>
      <c r="Q21" s="31"/>
    </row>
    <row r="22" spans="4:17" ht="15.75" customHeight="1">
      <c r="D22" s="31"/>
      <c r="E22" s="31"/>
      <c r="F22" s="31"/>
      <c r="G22" s="31"/>
      <c r="H22" s="31"/>
      <c r="M22" s="31"/>
      <c r="N22" s="31"/>
      <c r="O22" s="31"/>
      <c r="P22" s="31"/>
      <c r="Q22" s="31"/>
    </row>
    <row r="23" spans="4:17" ht="15.75" customHeight="1">
      <c r="D23" s="31"/>
      <c r="E23" s="31"/>
      <c r="F23" s="31"/>
      <c r="G23" s="31"/>
      <c r="H23" s="31"/>
      <c r="M23" s="31"/>
      <c r="N23" s="31"/>
      <c r="O23" s="31"/>
      <c r="P23" s="31"/>
      <c r="Q23" s="31"/>
    </row>
    <row r="24" spans="4:17" ht="15.75" customHeight="1">
      <c r="D24" s="31"/>
      <c r="E24" s="31"/>
      <c r="F24" s="31"/>
      <c r="G24" s="31"/>
      <c r="H24" s="31"/>
      <c r="M24" s="31"/>
      <c r="N24" s="31"/>
      <c r="O24" s="31"/>
      <c r="P24" s="31"/>
      <c r="Q24" s="31"/>
    </row>
    <row r="25" spans="4:17" ht="15.75" customHeight="1">
      <c r="D25" s="31"/>
      <c r="E25" s="31"/>
      <c r="F25" s="31"/>
      <c r="G25" s="31"/>
      <c r="H25" s="31"/>
      <c r="M25" s="31"/>
      <c r="N25" s="31"/>
      <c r="O25" s="31"/>
      <c r="P25" s="31"/>
      <c r="Q25" s="31"/>
    </row>
    <row r="26" spans="4:17" ht="15.75" customHeight="1">
      <c r="D26" s="31"/>
      <c r="E26" s="31"/>
      <c r="F26" s="31"/>
      <c r="G26" s="31"/>
      <c r="H26" s="31"/>
      <c r="M26" s="31"/>
      <c r="N26" s="31"/>
      <c r="O26" s="31"/>
      <c r="P26" s="31"/>
      <c r="Q26" s="31"/>
    </row>
    <row r="27" spans="4:17" ht="15.75" customHeight="1">
      <c r="D27" s="31"/>
      <c r="E27" s="31"/>
      <c r="F27" s="31"/>
      <c r="G27" s="31"/>
      <c r="H27" s="31"/>
      <c r="M27" s="31"/>
      <c r="N27" s="31"/>
      <c r="O27" s="31"/>
      <c r="P27" s="31"/>
      <c r="Q27" s="31"/>
    </row>
    <row r="28" spans="4:17" ht="15.75" customHeight="1">
      <c r="D28" s="31"/>
      <c r="E28" s="31"/>
      <c r="F28" s="31"/>
      <c r="G28" s="31"/>
      <c r="H28" s="31"/>
      <c r="M28" s="31"/>
      <c r="N28" s="31"/>
      <c r="O28" s="31"/>
      <c r="P28" s="31"/>
      <c r="Q28" s="31"/>
    </row>
    <row r="29" spans="4:17" ht="15.75" customHeight="1">
      <c r="D29" s="31"/>
      <c r="E29" s="31"/>
      <c r="F29" s="31"/>
      <c r="G29" s="31"/>
      <c r="H29" s="31"/>
      <c r="M29" s="31"/>
      <c r="N29" s="31"/>
      <c r="O29" s="31"/>
      <c r="P29" s="31"/>
      <c r="Q29" s="31"/>
    </row>
    <row r="30" spans="4:17" ht="15.75" customHeight="1">
      <c r="D30" s="31"/>
      <c r="E30" s="31"/>
      <c r="F30" s="31"/>
      <c r="G30" s="31"/>
      <c r="H30" s="31"/>
      <c r="M30" s="31"/>
      <c r="N30" s="31"/>
      <c r="O30" s="31"/>
      <c r="P30" s="31"/>
      <c r="Q30" s="31"/>
    </row>
    <row r="31" spans="4:17" ht="15.75" customHeight="1">
      <c r="D31" s="31"/>
      <c r="E31" s="31"/>
      <c r="F31" s="31"/>
      <c r="G31" s="31"/>
      <c r="H31" s="31"/>
      <c r="M31" s="31"/>
      <c r="N31" s="31"/>
      <c r="O31" s="31"/>
      <c r="P31" s="31"/>
      <c r="Q31" s="31"/>
    </row>
    <row r="32" spans="4:17" ht="15.75" customHeight="1">
      <c r="D32" s="31"/>
      <c r="E32" s="31"/>
      <c r="F32" s="31"/>
      <c r="G32" s="31"/>
      <c r="H32" s="31"/>
      <c r="M32" s="31"/>
      <c r="N32" s="31"/>
      <c r="O32" s="31"/>
      <c r="P32" s="31"/>
      <c r="Q32" s="31"/>
    </row>
    <row r="33" spans="4:17" ht="15.75" customHeight="1">
      <c r="D33" s="31"/>
      <c r="E33" s="31"/>
      <c r="F33" s="31"/>
      <c r="G33" s="31"/>
      <c r="H33" s="31"/>
      <c r="M33" s="31"/>
      <c r="N33" s="31"/>
      <c r="O33" s="31"/>
      <c r="P33" s="31"/>
      <c r="Q33" s="31"/>
    </row>
    <row r="34" spans="4:17" ht="15.75" customHeight="1">
      <c r="D34" s="31"/>
      <c r="E34" s="31"/>
      <c r="F34" s="31"/>
      <c r="G34" s="31"/>
      <c r="H34" s="31"/>
      <c r="M34" s="31"/>
      <c r="N34" s="31"/>
      <c r="O34" s="31"/>
      <c r="P34" s="31"/>
      <c r="Q34" s="31"/>
    </row>
    <row r="35" spans="4:17" ht="15.75" customHeight="1">
      <c r="D35" s="31"/>
      <c r="E35" s="31"/>
      <c r="F35" s="31"/>
      <c r="G35" s="31"/>
      <c r="H35" s="31"/>
      <c r="M35" s="31"/>
      <c r="N35" s="31"/>
      <c r="O35" s="31"/>
      <c r="P35" s="31"/>
      <c r="Q35" s="31"/>
    </row>
    <row r="36" spans="4:17" ht="15.75" customHeight="1">
      <c r="D36" s="31"/>
      <c r="E36" s="31"/>
      <c r="F36" s="31"/>
      <c r="G36" s="31"/>
      <c r="H36" s="31"/>
      <c r="M36" s="31"/>
      <c r="N36" s="31"/>
      <c r="O36" s="31"/>
      <c r="P36" s="31"/>
      <c r="Q36" s="31"/>
    </row>
    <row r="37" spans="4:17" ht="15.75" customHeight="1">
      <c r="D37" s="31"/>
      <c r="E37" s="31"/>
      <c r="F37" s="31"/>
      <c r="G37" s="31"/>
      <c r="H37" s="31"/>
      <c r="M37" s="31"/>
      <c r="N37" s="31"/>
      <c r="O37" s="31"/>
      <c r="P37" s="31"/>
      <c r="Q37" s="31"/>
    </row>
    <row r="38" spans="4:17" ht="15.75" customHeight="1">
      <c r="D38" s="31"/>
      <c r="E38" s="31"/>
      <c r="F38" s="31"/>
      <c r="G38" s="31"/>
      <c r="H38" s="31"/>
      <c r="M38" s="31"/>
      <c r="N38" s="31"/>
      <c r="O38" s="31"/>
      <c r="P38" s="31"/>
      <c r="Q38" s="31"/>
    </row>
    <row r="39" spans="4:17" ht="15.75" customHeight="1">
      <c r="D39" s="31"/>
      <c r="E39" s="31"/>
      <c r="F39" s="31"/>
      <c r="G39" s="31"/>
      <c r="H39" s="31"/>
      <c r="M39" s="31"/>
      <c r="N39" s="31"/>
      <c r="O39" s="31"/>
      <c r="P39" s="31"/>
      <c r="Q39" s="31"/>
    </row>
    <row r="40" spans="4:17" ht="15.75" customHeight="1">
      <c r="D40" s="31"/>
      <c r="E40" s="31"/>
      <c r="F40" s="31"/>
      <c r="G40" s="31"/>
      <c r="H40" s="31"/>
      <c r="M40" s="31"/>
      <c r="N40" s="31"/>
      <c r="O40" s="31"/>
      <c r="P40" s="31"/>
      <c r="Q40" s="31"/>
    </row>
    <row r="41" spans="4:17" ht="15.75" customHeight="1">
      <c r="D41" s="31"/>
      <c r="E41" s="31"/>
      <c r="F41" s="31"/>
      <c r="G41" s="31"/>
      <c r="H41" s="31"/>
      <c r="M41" s="31"/>
      <c r="N41" s="31"/>
      <c r="O41" s="31"/>
      <c r="P41" s="31"/>
      <c r="Q41" s="31"/>
    </row>
    <row r="42" spans="4:17" ht="15.75" customHeight="1">
      <c r="D42" s="31"/>
      <c r="E42" s="31"/>
      <c r="F42" s="31"/>
      <c r="G42" s="31"/>
      <c r="H42" s="31"/>
      <c r="M42" s="31"/>
      <c r="N42" s="31"/>
      <c r="O42" s="31"/>
      <c r="P42" s="31"/>
      <c r="Q42" s="31"/>
    </row>
    <row r="43" spans="4:17" ht="15.75" customHeight="1">
      <c r="D43" s="31"/>
      <c r="E43" s="31"/>
      <c r="F43" s="31"/>
      <c r="G43" s="31"/>
      <c r="H43" s="31"/>
      <c r="M43" s="31"/>
      <c r="N43" s="31"/>
      <c r="O43" s="31"/>
      <c r="P43" s="31"/>
      <c r="Q43" s="31"/>
    </row>
    <row r="44" spans="4:17" ht="15.75" customHeight="1">
      <c r="D44" s="31"/>
      <c r="E44" s="31"/>
      <c r="F44" s="31"/>
      <c r="G44" s="31"/>
      <c r="H44" s="31"/>
      <c r="M44" s="31"/>
      <c r="N44" s="31"/>
      <c r="O44" s="31"/>
      <c r="P44" s="31"/>
      <c r="Q44" s="31"/>
    </row>
    <row r="45" spans="4:17" ht="15.75" customHeight="1">
      <c r="D45" s="31"/>
      <c r="E45" s="31"/>
      <c r="F45" s="31"/>
      <c r="G45" s="31"/>
      <c r="H45" s="31"/>
      <c r="M45" s="31"/>
      <c r="N45" s="31"/>
      <c r="O45" s="31"/>
      <c r="P45" s="31"/>
      <c r="Q45" s="31"/>
    </row>
    <row r="46" spans="4:17" ht="15.75" customHeight="1">
      <c r="D46" s="31"/>
      <c r="E46" s="31"/>
      <c r="F46" s="31"/>
      <c r="G46" s="31"/>
      <c r="H46" s="31"/>
      <c r="M46" s="31"/>
      <c r="N46" s="31"/>
      <c r="O46" s="31"/>
      <c r="P46" s="31"/>
      <c r="Q46" s="31"/>
    </row>
    <row r="47" spans="4:17" ht="15.75" customHeight="1">
      <c r="D47" s="31"/>
      <c r="E47" s="31"/>
      <c r="F47" s="31"/>
      <c r="G47" s="31"/>
      <c r="H47" s="31"/>
      <c r="M47" s="31"/>
      <c r="N47" s="31"/>
      <c r="O47" s="31"/>
      <c r="P47" s="31"/>
      <c r="Q47" s="31"/>
    </row>
    <row r="48" spans="4:17" ht="15.75" customHeight="1">
      <c r="D48" s="31"/>
      <c r="E48" s="31"/>
      <c r="F48" s="31"/>
      <c r="G48" s="31"/>
      <c r="H48" s="31"/>
      <c r="M48" s="31"/>
      <c r="N48" s="31"/>
      <c r="O48" s="31"/>
      <c r="P48" s="31"/>
      <c r="Q48" s="31"/>
    </row>
    <row r="49" spans="4:17" ht="15.75" customHeight="1">
      <c r="D49" s="31"/>
      <c r="E49" s="31"/>
      <c r="F49" s="31"/>
      <c r="G49" s="31"/>
      <c r="H49" s="31"/>
      <c r="M49" s="31"/>
      <c r="N49" s="31"/>
      <c r="O49" s="31"/>
      <c r="P49" s="31"/>
      <c r="Q49" s="31"/>
    </row>
    <row r="50" spans="4:17" ht="15.75" customHeight="1">
      <c r="D50" s="31"/>
      <c r="E50" s="31"/>
      <c r="F50" s="31"/>
      <c r="G50" s="31"/>
      <c r="H50" s="31"/>
      <c r="M50" s="31"/>
      <c r="N50" s="31"/>
      <c r="O50" s="31"/>
      <c r="P50" s="31"/>
      <c r="Q50" s="31"/>
    </row>
    <row r="51" spans="4:17" ht="15.75" customHeight="1">
      <c r="D51" s="31"/>
      <c r="E51" s="31"/>
      <c r="F51" s="31"/>
      <c r="G51" s="31"/>
      <c r="H51" s="31"/>
      <c r="M51" s="31"/>
      <c r="N51" s="31"/>
      <c r="O51" s="31"/>
      <c r="P51" s="31"/>
      <c r="Q51" s="31"/>
    </row>
    <row r="52" spans="4:17" ht="15.75" customHeight="1">
      <c r="D52" s="31"/>
      <c r="E52" s="31"/>
      <c r="F52" s="31"/>
      <c r="G52" s="31"/>
      <c r="H52" s="31"/>
      <c r="M52" s="31"/>
      <c r="N52" s="31"/>
      <c r="O52" s="31"/>
      <c r="P52" s="31"/>
      <c r="Q52" s="31"/>
    </row>
    <row r="53" spans="4:17" ht="15.75" customHeight="1">
      <c r="D53" s="31"/>
      <c r="E53" s="31"/>
      <c r="F53" s="31"/>
      <c r="G53" s="31"/>
      <c r="H53" s="31"/>
      <c r="M53" s="31"/>
      <c r="N53" s="31"/>
      <c r="O53" s="31"/>
      <c r="P53" s="31"/>
      <c r="Q53" s="31"/>
    </row>
    <row r="54" spans="4:17" ht="15.75" customHeight="1">
      <c r="D54" s="31"/>
      <c r="E54" s="31"/>
      <c r="F54" s="31"/>
      <c r="G54" s="31"/>
      <c r="H54" s="31"/>
      <c r="M54" s="31"/>
      <c r="N54" s="31"/>
      <c r="O54" s="31"/>
      <c r="P54" s="31"/>
      <c r="Q54" s="31"/>
    </row>
    <row r="55" spans="4:17" ht="15.75" customHeight="1">
      <c r="D55" s="31"/>
      <c r="E55" s="31"/>
      <c r="F55" s="31"/>
      <c r="G55" s="31"/>
      <c r="H55" s="31"/>
      <c r="M55" s="31"/>
      <c r="N55" s="31"/>
      <c r="O55" s="31"/>
      <c r="P55" s="31"/>
      <c r="Q55" s="31"/>
    </row>
    <row r="56" spans="4:17" ht="15.75" customHeight="1">
      <c r="D56" s="31"/>
      <c r="E56" s="31"/>
      <c r="F56" s="31"/>
      <c r="G56" s="31"/>
      <c r="H56" s="31"/>
      <c r="M56" s="31"/>
      <c r="N56" s="31"/>
      <c r="O56" s="31"/>
      <c r="P56" s="31"/>
      <c r="Q56" s="31"/>
    </row>
    <row r="57" spans="4:17" ht="15.75" customHeight="1">
      <c r="D57" s="31"/>
      <c r="E57" s="31"/>
      <c r="F57" s="31"/>
      <c r="G57" s="31"/>
      <c r="H57" s="31"/>
      <c r="M57" s="31"/>
      <c r="N57" s="31"/>
      <c r="O57" s="31"/>
      <c r="P57" s="31"/>
      <c r="Q57" s="31"/>
    </row>
    <row r="58" spans="4:17" ht="15.75" customHeight="1">
      <c r="D58" s="31"/>
      <c r="E58" s="31"/>
      <c r="F58" s="31"/>
      <c r="G58" s="31"/>
      <c r="H58" s="31"/>
      <c r="M58" s="31"/>
      <c r="N58" s="31"/>
      <c r="O58" s="31"/>
      <c r="P58" s="31"/>
      <c r="Q58" s="31"/>
    </row>
    <row r="59" spans="4:17" ht="15.75" customHeight="1">
      <c r="D59" s="31"/>
      <c r="E59" s="31"/>
      <c r="F59" s="31"/>
      <c r="G59" s="31"/>
      <c r="H59" s="31"/>
      <c r="M59" s="31"/>
      <c r="N59" s="31"/>
      <c r="O59" s="31"/>
      <c r="P59" s="31"/>
      <c r="Q59" s="31"/>
    </row>
    <row r="60" spans="4:17" ht="15.75" customHeight="1">
      <c r="D60" s="31"/>
      <c r="E60" s="31"/>
      <c r="F60" s="31"/>
      <c r="G60" s="31"/>
      <c r="H60" s="31"/>
      <c r="M60" s="31"/>
      <c r="N60" s="31"/>
      <c r="O60" s="31"/>
      <c r="P60" s="31"/>
      <c r="Q60" s="31"/>
    </row>
    <row r="61" spans="4:17" ht="15.75" customHeight="1">
      <c r="D61" s="31"/>
      <c r="E61" s="31"/>
      <c r="F61" s="31"/>
      <c r="G61" s="31"/>
      <c r="H61" s="31"/>
      <c r="M61" s="31"/>
      <c r="N61" s="31"/>
      <c r="O61" s="31"/>
      <c r="P61" s="31"/>
      <c r="Q61" s="31"/>
    </row>
    <row r="62" spans="4:17" ht="15.75" customHeight="1">
      <c r="D62" s="31"/>
      <c r="E62" s="31"/>
      <c r="F62" s="31"/>
      <c r="G62" s="31"/>
      <c r="H62" s="31"/>
      <c r="M62" s="31"/>
      <c r="N62" s="31"/>
      <c r="O62" s="31"/>
      <c r="P62" s="31"/>
      <c r="Q62" s="31"/>
    </row>
    <row r="63" spans="4:17" ht="15.75" customHeight="1">
      <c r="D63" s="31"/>
      <c r="E63" s="31"/>
      <c r="F63" s="31"/>
      <c r="G63" s="31"/>
      <c r="H63" s="31"/>
      <c r="M63" s="31"/>
      <c r="N63" s="31"/>
      <c r="O63" s="31"/>
      <c r="P63" s="31"/>
      <c r="Q63" s="31"/>
    </row>
    <row r="64" spans="4:17" ht="15.75" customHeight="1">
      <c r="D64" s="31"/>
      <c r="E64" s="31"/>
      <c r="F64" s="31"/>
      <c r="G64" s="31"/>
      <c r="H64" s="31"/>
      <c r="M64" s="31"/>
      <c r="N64" s="31"/>
      <c r="O64" s="31"/>
      <c r="P64" s="31"/>
      <c r="Q64" s="31"/>
    </row>
    <row r="65" spans="4:17" ht="15.75" customHeight="1">
      <c r="D65" s="31"/>
      <c r="E65" s="31"/>
      <c r="F65" s="31"/>
      <c r="G65" s="31"/>
      <c r="H65" s="31"/>
      <c r="M65" s="31"/>
      <c r="N65" s="31"/>
      <c r="O65" s="31"/>
      <c r="P65" s="31"/>
      <c r="Q65" s="31"/>
    </row>
    <row r="66" spans="4:17" ht="15.75" customHeight="1">
      <c r="D66" s="31"/>
      <c r="E66" s="31"/>
      <c r="F66" s="31"/>
      <c r="G66" s="31"/>
      <c r="H66" s="31"/>
      <c r="M66" s="31"/>
      <c r="N66" s="31"/>
      <c r="O66" s="31"/>
      <c r="P66" s="31"/>
      <c r="Q66" s="31"/>
    </row>
    <row r="67" spans="4:17" ht="15.75" customHeight="1">
      <c r="D67" s="31"/>
      <c r="E67" s="31"/>
      <c r="F67" s="31"/>
      <c r="G67" s="31"/>
      <c r="H67" s="31"/>
      <c r="M67" s="31"/>
      <c r="N67" s="31"/>
      <c r="O67" s="31"/>
      <c r="P67" s="31"/>
      <c r="Q67" s="31"/>
    </row>
    <row r="68" spans="4:17" ht="15.75" customHeight="1">
      <c r="D68" s="31"/>
      <c r="E68" s="31"/>
      <c r="F68" s="31"/>
      <c r="G68" s="31"/>
      <c r="H68" s="31"/>
      <c r="M68" s="31"/>
      <c r="N68" s="31"/>
      <c r="O68" s="31"/>
      <c r="P68" s="31"/>
      <c r="Q68" s="31"/>
    </row>
    <row r="69" spans="4:17" ht="15.75" customHeight="1">
      <c r="D69" s="31"/>
      <c r="E69" s="31"/>
      <c r="F69" s="31"/>
      <c r="G69" s="31"/>
      <c r="H69" s="31"/>
      <c r="M69" s="31"/>
      <c r="N69" s="31"/>
      <c r="O69" s="31"/>
      <c r="P69" s="31"/>
      <c r="Q69" s="31"/>
    </row>
    <row r="70" spans="4:17" ht="15.75" customHeight="1">
      <c r="D70" s="31"/>
      <c r="E70" s="31"/>
      <c r="F70" s="31"/>
      <c r="G70" s="31"/>
      <c r="H70" s="31"/>
      <c r="M70" s="31"/>
      <c r="N70" s="31"/>
      <c r="O70" s="31"/>
      <c r="P70" s="31"/>
      <c r="Q70" s="31"/>
    </row>
    <row r="71" spans="4:17" ht="15.75" customHeight="1">
      <c r="D71" s="31"/>
      <c r="E71" s="31"/>
      <c r="F71" s="31"/>
      <c r="G71" s="31"/>
      <c r="H71" s="31"/>
      <c r="M71" s="31"/>
      <c r="N71" s="31"/>
      <c r="O71" s="31"/>
      <c r="P71" s="31"/>
      <c r="Q71" s="31"/>
    </row>
    <row r="72" spans="4:17" ht="15.75" customHeight="1">
      <c r="D72" s="31"/>
      <c r="E72" s="31"/>
      <c r="F72" s="31"/>
      <c r="G72" s="31"/>
      <c r="H72" s="31"/>
      <c r="M72" s="31"/>
      <c r="N72" s="31"/>
      <c r="O72" s="31"/>
      <c r="P72" s="31"/>
      <c r="Q72" s="31"/>
    </row>
    <row r="73" spans="4:17" ht="15.75" customHeight="1">
      <c r="D73" s="31"/>
      <c r="E73" s="31"/>
      <c r="F73" s="31"/>
      <c r="G73" s="31"/>
      <c r="H73" s="31"/>
      <c r="M73" s="31"/>
      <c r="N73" s="31"/>
      <c r="O73" s="31"/>
      <c r="P73" s="31"/>
      <c r="Q73" s="31"/>
    </row>
    <row r="74" spans="4:17" ht="15.75" customHeight="1">
      <c r="D74" s="31"/>
      <c r="E74" s="31"/>
      <c r="F74" s="31"/>
      <c r="G74" s="31"/>
      <c r="H74" s="31"/>
      <c r="M74" s="31"/>
      <c r="N74" s="31"/>
      <c r="O74" s="31"/>
      <c r="P74" s="31"/>
      <c r="Q74" s="31"/>
    </row>
    <row r="75" spans="4:17" ht="15.75" customHeight="1">
      <c r="D75" s="31"/>
      <c r="E75" s="31"/>
      <c r="F75" s="31"/>
      <c r="G75" s="31"/>
      <c r="H75" s="31"/>
      <c r="M75" s="31"/>
      <c r="N75" s="31"/>
      <c r="O75" s="31"/>
      <c r="P75" s="31"/>
      <c r="Q75" s="31"/>
    </row>
    <row r="76" spans="4:17" ht="15.75" customHeight="1">
      <c r="D76" s="31"/>
      <c r="E76" s="31"/>
      <c r="F76" s="31"/>
      <c r="G76" s="31"/>
      <c r="H76" s="31"/>
      <c r="M76" s="31"/>
      <c r="N76" s="31"/>
      <c r="O76" s="31"/>
      <c r="P76" s="31"/>
      <c r="Q76" s="31"/>
    </row>
    <row r="77" spans="4:17" ht="15.75" customHeight="1">
      <c r="D77" s="31"/>
      <c r="E77" s="31"/>
      <c r="F77" s="31"/>
      <c r="G77" s="31"/>
      <c r="H77" s="31"/>
      <c r="M77" s="31"/>
      <c r="N77" s="31"/>
      <c r="O77" s="31"/>
      <c r="P77" s="31"/>
      <c r="Q77" s="31"/>
    </row>
    <row r="78" spans="4:17" ht="15.75" customHeight="1">
      <c r="D78" s="31"/>
      <c r="E78" s="31"/>
      <c r="F78" s="31"/>
      <c r="G78" s="31"/>
      <c r="H78" s="31"/>
      <c r="M78" s="31"/>
      <c r="N78" s="31"/>
      <c r="O78" s="31"/>
      <c r="P78" s="31"/>
      <c r="Q78" s="31"/>
    </row>
    <row r="79" spans="4:17" ht="15.75" customHeight="1">
      <c r="D79" s="31"/>
      <c r="E79" s="31"/>
      <c r="F79" s="31"/>
      <c r="G79" s="31"/>
      <c r="H79" s="31"/>
      <c r="M79" s="31"/>
      <c r="N79" s="31"/>
      <c r="O79" s="31"/>
      <c r="P79" s="31"/>
      <c r="Q79" s="31"/>
    </row>
    <row r="80" spans="4:17" ht="15.75" customHeight="1">
      <c r="D80" s="31"/>
      <c r="E80" s="31"/>
      <c r="F80" s="31"/>
      <c r="G80" s="31"/>
      <c r="H80" s="31"/>
      <c r="M80" s="31"/>
      <c r="N80" s="31"/>
      <c r="O80" s="31"/>
      <c r="P80" s="31"/>
      <c r="Q80" s="31"/>
    </row>
    <row r="81" spans="4:17" ht="15.75" customHeight="1">
      <c r="D81" s="31"/>
      <c r="E81" s="31"/>
      <c r="F81" s="31"/>
      <c r="G81" s="31"/>
      <c r="H81" s="31"/>
      <c r="M81" s="31"/>
      <c r="N81" s="31"/>
      <c r="O81" s="31"/>
      <c r="P81" s="31"/>
      <c r="Q81" s="31"/>
    </row>
    <row r="82" spans="4:17" ht="15.75" customHeight="1">
      <c r="D82" s="31"/>
      <c r="E82" s="31"/>
      <c r="F82" s="31"/>
      <c r="G82" s="31"/>
      <c r="H82" s="31"/>
      <c r="M82" s="31"/>
      <c r="N82" s="31"/>
      <c r="O82" s="31"/>
      <c r="P82" s="31"/>
      <c r="Q82" s="31"/>
    </row>
    <row r="83" spans="4:17" ht="15.75" customHeight="1">
      <c r="D83" s="31"/>
      <c r="E83" s="31"/>
      <c r="F83" s="31"/>
      <c r="G83" s="31"/>
      <c r="H83" s="31"/>
      <c r="M83" s="31"/>
      <c r="N83" s="31"/>
      <c r="O83" s="31"/>
      <c r="P83" s="31"/>
      <c r="Q83" s="31"/>
    </row>
    <row r="84" spans="4:17" ht="15.75" customHeight="1">
      <c r="D84" s="31"/>
      <c r="E84" s="31"/>
      <c r="F84" s="31"/>
      <c r="G84" s="31"/>
      <c r="H84" s="31"/>
      <c r="M84" s="31"/>
      <c r="N84" s="31"/>
      <c r="O84" s="31"/>
      <c r="P84" s="31"/>
      <c r="Q84" s="31"/>
    </row>
    <row r="85" spans="4:17" ht="15.75" customHeight="1">
      <c r="D85" s="31"/>
      <c r="E85" s="31"/>
      <c r="F85" s="31"/>
      <c r="G85" s="31"/>
      <c r="H85" s="31"/>
      <c r="M85" s="31"/>
      <c r="N85" s="31"/>
      <c r="O85" s="31"/>
      <c r="P85" s="31"/>
      <c r="Q85" s="31"/>
    </row>
    <row r="86" spans="4:17" ht="15.75" customHeight="1">
      <c r="D86" s="31"/>
      <c r="E86" s="31"/>
      <c r="F86" s="31"/>
      <c r="G86" s="31"/>
      <c r="H86" s="31"/>
      <c r="M86" s="31"/>
      <c r="N86" s="31"/>
      <c r="O86" s="31"/>
      <c r="P86" s="31"/>
      <c r="Q86" s="31"/>
    </row>
    <row r="87" spans="4:17" ht="15.75" customHeight="1">
      <c r="D87" s="31"/>
      <c r="E87" s="31"/>
      <c r="F87" s="31"/>
      <c r="G87" s="31"/>
      <c r="H87" s="31"/>
      <c r="M87" s="31"/>
      <c r="N87" s="31"/>
      <c r="O87" s="31"/>
      <c r="P87" s="31"/>
      <c r="Q87" s="31"/>
    </row>
    <row r="88" spans="4:17" ht="15.75" customHeight="1">
      <c r="D88" s="31"/>
      <c r="E88" s="31"/>
      <c r="F88" s="31"/>
      <c r="G88" s="31"/>
      <c r="H88" s="31"/>
      <c r="M88" s="31"/>
      <c r="N88" s="31"/>
      <c r="O88" s="31"/>
      <c r="P88" s="31"/>
      <c r="Q88" s="31"/>
    </row>
    <row r="89" spans="4:17" ht="15.75" customHeight="1">
      <c r="D89" s="31"/>
      <c r="E89" s="31"/>
      <c r="F89" s="31"/>
      <c r="G89" s="31"/>
      <c r="H89" s="31"/>
      <c r="M89" s="31"/>
      <c r="N89" s="31"/>
      <c r="O89" s="31"/>
      <c r="P89" s="31"/>
      <c r="Q89" s="31"/>
    </row>
    <row r="90" spans="4:17" ht="15.75" customHeight="1">
      <c r="D90" s="31"/>
      <c r="E90" s="31"/>
      <c r="F90" s="31"/>
      <c r="G90" s="31"/>
      <c r="H90" s="31"/>
      <c r="M90" s="31"/>
      <c r="N90" s="31"/>
      <c r="O90" s="31"/>
      <c r="P90" s="31"/>
      <c r="Q90" s="31"/>
    </row>
    <row r="91" spans="4:17" ht="15.75" customHeight="1">
      <c r="D91" s="31"/>
      <c r="E91" s="31"/>
      <c r="F91" s="31"/>
      <c r="G91" s="31"/>
      <c r="H91" s="31"/>
      <c r="M91" s="31"/>
      <c r="N91" s="31"/>
      <c r="O91" s="31"/>
      <c r="P91" s="31"/>
      <c r="Q91" s="31"/>
    </row>
    <row r="92" spans="4:17" ht="15.75" customHeight="1">
      <c r="D92" s="31"/>
      <c r="E92" s="31"/>
      <c r="F92" s="31"/>
      <c r="G92" s="31"/>
      <c r="H92" s="31"/>
      <c r="M92" s="31"/>
      <c r="N92" s="31"/>
      <c r="O92" s="31"/>
      <c r="P92" s="31"/>
      <c r="Q92" s="31"/>
    </row>
    <row r="93" spans="4:17" ht="15.75" customHeight="1">
      <c r="D93" s="31"/>
      <c r="E93" s="31"/>
      <c r="F93" s="31"/>
      <c r="G93" s="31"/>
      <c r="H93" s="31"/>
      <c r="M93" s="31"/>
      <c r="N93" s="31"/>
      <c r="O93" s="31"/>
      <c r="P93" s="31"/>
      <c r="Q93" s="31"/>
    </row>
    <row r="94" spans="4:17" ht="15.75" customHeight="1">
      <c r="D94" s="31"/>
      <c r="E94" s="31"/>
      <c r="F94" s="31"/>
      <c r="G94" s="31"/>
      <c r="H94" s="31"/>
      <c r="M94" s="31"/>
      <c r="N94" s="31"/>
      <c r="O94" s="31"/>
      <c r="P94" s="31"/>
      <c r="Q94" s="31"/>
    </row>
    <row r="95" spans="4:17" ht="15.75" customHeight="1">
      <c r="D95" s="31"/>
      <c r="E95" s="31"/>
      <c r="F95" s="31"/>
      <c r="G95" s="31"/>
      <c r="H95" s="31"/>
      <c r="M95" s="31"/>
      <c r="N95" s="31"/>
      <c r="O95" s="31"/>
      <c r="P95" s="31"/>
      <c r="Q95" s="31"/>
    </row>
    <row r="96" spans="4:17" ht="15.75" customHeight="1">
      <c r="D96" s="31"/>
      <c r="E96" s="31"/>
      <c r="F96" s="31"/>
      <c r="G96" s="31"/>
      <c r="H96" s="31"/>
      <c r="M96" s="31"/>
      <c r="N96" s="31"/>
      <c r="O96" s="31"/>
      <c r="P96" s="31"/>
      <c r="Q96" s="31"/>
    </row>
    <row r="97" spans="4:17" ht="15.75" customHeight="1">
      <c r="D97" s="31"/>
      <c r="E97" s="31"/>
      <c r="F97" s="31"/>
      <c r="G97" s="31"/>
      <c r="H97" s="31"/>
      <c r="M97" s="31"/>
      <c r="N97" s="31"/>
      <c r="O97" s="31"/>
      <c r="P97" s="31"/>
      <c r="Q97" s="31"/>
    </row>
    <row r="98" spans="4:17" ht="15.75" customHeight="1">
      <c r="D98" s="31"/>
      <c r="E98" s="31"/>
      <c r="F98" s="31"/>
      <c r="G98" s="31"/>
      <c r="H98" s="31"/>
      <c r="M98" s="31"/>
      <c r="N98" s="31"/>
      <c r="O98" s="31"/>
      <c r="P98" s="31"/>
      <c r="Q98" s="31"/>
    </row>
    <row r="99" spans="4:17" ht="15.75" customHeight="1">
      <c r="D99" s="31"/>
      <c r="E99" s="31"/>
      <c r="F99" s="31"/>
      <c r="G99" s="31"/>
      <c r="H99" s="31"/>
      <c r="M99" s="31"/>
      <c r="N99" s="31"/>
      <c r="O99" s="31"/>
      <c r="P99" s="31"/>
      <c r="Q99" s="31"/>
    </row>
    <row r="100" spans="4:17" ht="15.75" customHeight="1">
      <c r="D100" s="31"/>
      <c r="E100" s="31"/>
      <c r="F100" s="31"/>
      <c r="G100" s="31"/>
      <c r="H100" s="31"/>
      <c r="M100" s="31"/>
      <c r="N100" s="31"/>
      <c r="O100" s="31"/>
      <c r="P100" s="31"/>
      <c r="Q100" s="31"/>
    </row>
    <row r="101" spans="4:17" ht="15.75" customHeight="1">
      <c r="D101" s="31"/>
      <c r="E101" s="31"/>
      <c r="F101" s="31"/>
      <c r="G101" s="31"/>
      <c r="H101" s="31"/>
      <c r="M101" s="31"/>
      <c r="N101" s="31"/>
      <c r="O101" s="31"/>
      <c r="P101" s="31"/>
      <c r="Q101" s="31"/>
    </row>
    <row r="102" spans="4:17" ht="15.75" customHeight="1">
      <c r="D102" s="31"/>
      <c r="E102" s="31"/>
      <c r="F102" s="31"/>
      <c r="G102" s="31"/>
      <c r="H102" s="31"/>
      <c r="M102" s="31"/>
      <c r="N102" s="31"/>
      <c r="O102" s="31"/>
      <c r="P102" s="31"/>
      <c r="Q102" s="31"/>
    </row>
    <row r="103" spans="4:17" ht="15.75" customHeight="1">
      <c r="D103" s="31"/>
      <c r="E103" s="31"/>
      <c r="F103" s="31"/>
      <c r="G103" s="31"/>
      <c r="H103" s="31"/>
      <c r="M103" s="31"/>
      <c r="N103" s="31"/>
      <c r="O103" s="31"/>
      <c r="P103" s="31"/>
      <c r="Q103" s="31"/>
    </row>
    <row r="104" spans="4:17" ht="15.75" customHeight="1">
      <c r="D104" s="31"/>
      <c r="E104" s="31"/>
      <c r="F104" s="31"/>
      <c r="G104" s="31"/>
      <c r="H104" s="31"/>
      <c r="M104" s="31"/>
      <c r="N104" s="31"/>
      <c r="O104" s="31"/>
      <c r="P104" s="31"/>
      <c r="Q104" s="31"/>
    </row>
    <row r="105" spans="4:17" ht="15.75" customHeight="1">
      <c r="D105" s="31"/>
      <c r="E105" s="31"/>
      <c r="F105" s="31"/>
      <c r="G105" s="31"/>
      <c r="H105" s="31"/>
      <c r="M105" s="31"/>
      <c r="N105" s="31"/>
      <c r="O105" s="31"/>
      <c r="P105" s="31"/>
      <c r="Q105" s="31"/>
    </row>
    <row r="106" spans="4:17" ht="15.75" customHeight="1">
      <c r="D106" s="31"/>
      <c r="E106" s="31"/>
      <c r="F106" s="31"/>
      <c r="G106" s="31"/>
      <c r="H106" s="31"/>
      <c r="M106" s="31"/>
      <c r="N106" s="31"/>
      <c r="O106" s="31"/>
      <c r="P106" s="31"/>
      <c r="Q106" s="31"/>
    </row>
    <row r="107" spans="4:17" ht="15.75" customHeight="1">
      <c r="D107" s="31"/>
      <c r="E107" s="31"/>
      <c r="F107" s="31"/>
      <c r="G107" s="31"/>
      <c r="H107" s="31"/>
      <c r="M107" s="31"/>
      <c r="N107" s="31"/>
      <c r="O107" s="31"/>
      <c r="P107" s="31"/>
      <c r="Q107" s="31"/>
    </row>
    <row r="108" spans="4:17" ht="15.75" customHeight="1">
      <c r="D108" s="31"/>
      <c r="E108" s="31"/>
      <c r="F108" s="31"/>
      <c r="G108" s="31"/>
      <c r="H108" s="31"/>
      <c r="M108" s="31"/>
      <c r="N108" s="31"/>
      <c r="O108" s="31"/>
      <c r="P108" s="31"/>
      <c r="Q108" s="31"/>
    </row>
    <row r="109" spans="4:17" ht="15.75" customHeight="1">
      <c r="D109" s="31"/>
      <c r="E109" s="31"/>
      <c r="F109" s="31"/>
      <c r="G109" s="31"/>
      <c r="H109" s="31"/>
      <c r="M109" s="31"/>
      <c r="N109" s="31"/>
      <c r="O109" s="31"/>
      <c r="P109" s="31"/>
      <c r="Q109" s="31"/>
    </row>
    <row r="110" spans="4:17" ht="15.75" customHeight="1">
      <c r="D110" s="31"/>
      <c r="E110" s="31"/>
      <c r="F110" s="31"/>
      <c r="G110" s="31"/>
      <c r="H110" s="31"/>
      <c r="M110" s="31"/>
      <c r="N110" s="31"/>
      <c r="O110" s="31"/>
      <c r="P110" s="31"/>
      <c r="Q110" s="31"/>
    </row>
    <row r="111" spans="4:17" ht="15.75" customHeight="1">
      <c r="D111" s="31"/>
      <c r="E111" s="31"/>
      <c r="F111" s="31"/>
      <c r="G111" s="31"/>
      <c r="H111" s="31"/>
      <c r="M111" s="31"/>
      <c r="N111" s="31"/>
      <c r="O111" s="31"/>
      <c r="P111" s="31"/>
      <c r="Q111" s="31"/>
    </row>
    <row r="112" spans="4:17" ht="15.75" customHeight="1">
      <c r="D112" s="31"/>
      <c r="E112" s="31"/>
      <c r="F112" s="31"/>
      <c r="G112" s="31"/>
      <c r="H112" s="31"/>
      <c r="M112" s="31"/>
      <c r="N112" s="31"/>
      <c r="O112" s="31"/>
      <c r="P112" s="31"/>
      <c r="Q112" s="31"/>
    </row>
    <row r="113" spans="4:17" ht="15.75" customHeight="1">
      <c r="D113" s="31"/>
      <c r="E113" s="31"/>
      <c r="F113" s="31"/>
      <c r="G113" s="31"/>
      <c r="H113" s="31"/>
      <c r="M113" s="31"/>
      <c r="N113" s="31"/>
      <c r="O113" s="31"/>
      <c r="P113" s="31"/>
      <c r="Q113" s="31"/>
    </row>
    <row r="114" spans="4:17" ht="15.75" customHeight="1">
      <c r="D114" s="31"/>
      <c r="E114" s="31"/>
      <c r="F114" s="31"/>
      <c r="G114" s="31"/>
      <c r="H114" s="31"/>
      <c r="M114" s="31"/>
      <c r="N114" s="31"/>
      <c r="O114" s="31"/>
      <c r="P114" s="31"/>
      <c r="Q114" s="31"/>
    </row>
    <row r="115" spans="4:17" ht="15.75" customHeight="1">
      <c r="D115" s="31"/>
      <c r="E115" s="31"/>
      <c r="F115" s="31"/>
      <c r="G115" s="31"/>
      <c r="H115" s="31"/>
      <c r="M115" s="31"/>
      <c r="N115" s="31"/>
      <c r="O115" s="31"/>
      <c r="P115" s="31"/>
      <c r="Q115" s="31"/>
    </row>
    <row r="116" spans="4:17" ht="15.75" customHeight="1">
      <c r="D116" s="31"/>
      <c r="E116" s="31"/>
      <c r="F116" s="31"/>
      <c r="G116" s="31"/>
      <c r="H116" s="31"/>
      <c r="M116" s="31"/>
      <c r="N116" s="31"/>
      <c r="O116" s="31"/>
      <c r="P116" s="31"/>
      <c r="Q116" s="31"/>
    </row>
    <row r="117" spans="4:17" ht="15.75" customHeight="1">
      <c r="D117" s="31"/>
      <c r="E117" s="31"/>
      <c r="F117" s="31"/>
      <c r="G117" s="31"/>
      <c r="H117" s="31"/>
      <c r="M117" s="31"/>
      <c r="N117" s="31"/>
      <c r="O117" s="31"/>
      <c r="P117" s="31"/>
      <c r="Q117" s="31"/>
    </row>
    <row r="118" spans="4:17" ht="15.75" customHeight="1">
      <c r="D118" s="31"/>
      <c r="E118" s="31"/>
      <c r="F118" s="31"/>
      <c r="G118" s="31"/>
      <c r="H118" s="31"/>
      <c r="M118" s="31"/>
      <c r="N118" s="31"/>
      <c r="O118" s="31"/>
      <c r="P118" s="31"/>
      <c r="Q118" s="31"/>
    </row>
    <row r="119" spans="4:17" ht="15.75" customHeight="1">
      <c r="D119" s="31"/>
      <c r="E119" s="31"/>
      <c r="F119" s="31"/>
      <c r="G119" s="31"/>
      <c r="H119" s="31"/>
      <c r="M119" s="31"/>
      <c r="N119" s="31"/>
      <c r="O119" s="31"/>
      <c r="P119" s="31"/>
      <c r="Q119" s="31"/>
    </row>
    <row r="120" spans="4:17" ht="15.75" customHeight="1">
      <c r="D120" s="31"/>
      <c r="E120" s="31"/>
      <c r="F120" s="31"/>
      <c r="G120" s="31"/>
      <c r="H120" s="31"/>
      <c r="M120" s="31"/>
      <c r="N120" s="31"/>
      <c r="O120" s="31"/>
      <c r="P120" s="31"/>
      <c r="Q120" s="31"/>
    </row>
    <row r="121" spans="4:17" ht="15.75" customHeight="1">
      <c r="D121" s="31"/>
      <c r="E121" s="31"/>
      <c r="F121" s="31"/>
      <c r="G121" s="31"/>
      <c r="H121" s="31"/>
      <c r="M121" s="31"/>
      <c r="N121" s="31"/>
      <c r="O121" s="31"/>
      <c r="P121" s="31"/>
      <c r="Q121" s="31"/>
    </row>
    <row r="122" spans="4:17" ht="15.75" customHeight="1">
      <c r="D122" s="31"/>
      <c r="E122" s="31"/>
      <c r="F122" s="31"/>
      <c r="G122" s="31"/>
      <c r="H122" s="31"/>
      <c r="M122" s="31"/>
      <c r="N122" s="31"/>
      <c r="O122" s="31"/>
      <c r="P122" s="31"/>
      <c r="Q122" s="31"/>
    </row>
    <row r="123" spans="4:17" ht="15.75" customHeight="1">
      <c r="D123" s="31"/>
      <c r="E123" s="31"/>
      <c r="F123" s="31"/>
      <c r="G123" s="31"/>
      <c r="H123" s="31"/>
      <c r="M123" s="31"/>
      <c r="N123" s="31"/>
      <c r="O123" s="31"/>
      <c r="P123" s="31"/>
      <c r="Q123" s="31"/>
    </row>
    <row r="124" spans="4:17" ht="15.75" customHeight="1">
      <c r="D124" s="31"/>
      <c r="E124" s="31"/>
      <c r="F124" s="31"/>
      <c r="G124" s="31"/>
      <c r="H124" s="31"/>
      <c r="M124" s="31"/>
      <c r="N124" s="31"/>
      <c r="O124" s="31"/>
      <c r="P124" s="31"/>
      <c r="Q124" s="31"/>
    </row>
    <row r="125" spans="4:17" ht="15.75" customHeight="1">
      <c r="D125" s="31"/>
      <c r="E125" s="31"/>
      <c r="F125" s="31"/>
      <c r="G125" s="31"/>
      <c r="H125" s="31"/>
      <c r="M125" s="31"/>
      <c r="N125" s="31"/>
      <c r="O125" s="31"/>
      <c r="P125" s="31"/>
      <c r="Q125" s="31"/>
    </row>
    <row r="126" spans="4:17" ht="15.75" customHeight="1">
      <c r="D126" s="31"/>
      <c r="E126" s="31"/>
      <c r="F126" s="31"/>
      <c r="G126" s="31"/>
      <c r="H126" s="31"/>
      <c r="M126" s="31"/>
      <c r="N126" s="31"/>
      <c r="O126" s="31"/>
      <c r="P126" s="31"/>
      <c r="Q126" s="31"/>
    </row>
    <row r="127" spans="4:17" ht="15.75" customHeight="1">
      <c r="D127" s="31"/>
      <c r="E127" s="31"/>
      <c r="F127" s="31"/>
      <c r="G127" s="31"/>
      <c r="H127" s="31"/>
      <c r="M127" s="31"/>
      <c r="N127" s="31"/>
      <c r="O127" s="31"/>
      <c r="P127" s="31"/>
      <c r="Q127" s="31"/>
    </row>
    <row r="128" spans="4:17" ht="15.75" customHeight="1">
      <c r="D128" s="31"/>
      <c r="E128" s="31"/>
      <c r="F128" s="31"/>
      <c r="G128" s="31"/>
      <c r="H128" s="31"/>
      <c r="M128" s="31"/>
      <c r="N128" s="31"/>
      <c r="O128" s="31"/>
      <c r="P128" s="31"/>
      <c r="Q128" s="31"/>
    </row>
    <row r="129" spans="4:17" ht="15.75" customHeight="1">
      <c r="D129" s="31"/>
      <c r="E129" s="31"/>
      <c r="F129" s="31"/>
      <c r="G129" s="31"/>
      <c r="H129" s="31"/>
      <c r="M129" s="31"/>
      <c r="N129" s="31"/>
      <c r="O129" s="31"/>
      <c r="P129" s="31"/>
      <c r="Q129" s="31"/>
    </row>
    <row r="130" spans="4:17" ht="15.75" customHeight="1">
      <c r="D130" s="31"/>
      <c r="E130" s="31"/>
      <c r="F130" s="31"/>
      <c r="G130" s="31"/>
      <c r="H130" s="31"/>
      <c r="M130" s="31"/>
      <c r="N130" s="31"/>
      <c r="O130" s="31"/>
      <c r="P130" s="31"/>
      <c r="Q130" s="31"/>
    </row>
    <row r="131" spans="4:17" ht="15.75" customHeight="1">
      <c r="D131" s="31"/>
      <c r="E131" s="31"/>
      <c r="F131" s="31"/>
      <c r="G131" s="31"/>
      <c r="H131" s="31"/>
      <c r="M131" s="31"/>
      <c r="N131" s="31"/>
      <c r="O131" s="31"/>
      <c r="P131" s="31"/>
      <c r="Q131" s="31"/>
    </row>
    <row r="132" spans="4:17" ht="15.75" customHeight="1">
      <c r="D132" s="31"/>
      <c r="E132" s="31"/>
      <c r="F132" s="31"/>
      <c r="G132" s="31"/>
      <c r="H132" s="31"/>
      <c r="M132" s="31"/>
      <c r="N132" s="31"/>
      <c r="O132" s="31"/>
      <c r="P132" s="31"/>
      <c r="Q132" s="31"/>
    </row>
    <row r="133" spans="4:17" ht="15.75" customHeight="1">
      <c r="D133" s="31"/>
      <c r="E133" s="31"/>
      <c r="F133" s="31"/>
      <c r="G133" s="31"/>
      <c r="H133" s="31"/>
      <c r="M133" s="31"/>
      <c r="N133" s="31"/>
      <c r="O133" s="31"/>
      <c r="P133" s="31"/>
      <c r="Q133" s="31"/>
    </row>
    <row r="134" spans="4:17" ht="15.75" customHeight="1">
      <c r="D134" s="31"/>
      <c r="E134" s="31"/>
      <c r="F134" s="31"/>
      <c r="G134" s="31"/>
      <c r="H134" s="31"/>
      <c r="M134" s="31"/>
      <c r="N134" s="31"/>
      <c r="O134" s="31"/>
      <c r="P134" s="31"/>
      <c r="Q134" s="31"/>
    </row>
    <row r="135" spans="4:17" ht="15.75" customHeight="1">
      <c r="D135" s="31"/>
      <c r="E135" s="31"/>
      <c r="F135" s="31"/>
      <c r="G135" s="31"/>
      <c r="H135" s="31"/>
      <c r="M135" s="31"/>
      <c r="N135" s="31"/>
      <c r="O135" s="31"/>
      <c r="P135" s="31"/>
      <c r="Q135" s="31"/>
    </row>
    <row r="136" spans="4:17" ht="15.75" customHeight="1">
      <c r="D136" s="31"/>
      <c r="E136" s="31"/>
      <c r="F136" s="31"/>
      <c r="G136" s="31"/>
      <c r="H136" s="31"/>
      <c r="M136" s="31"/>
      <c r="N136" s="31"/>
      <c r="O136" s="31"/>
      <c r="P136" s="31"/>
      <c r="Q136" s="31"/>
    </row>
    <row r="137" spans="4:17" ht="15.75" customHeight="1">
      <c r="D137" s="31"/>
      <c r="E137" s="31"/>
      <c r="F137" s="31"/>
      <c r="G137" s="31"/>
      <c r="H137" s="31"/>
      <c r="M137" s="31"/>
      <c r="N137" s="31"/>
      <c r="O137" s="31"/>
      <c r="P137" s="31"/>
      <c r="Q137" s="31"/>
    </row>
    <row r="138" spans="4:17" ht="15.75" customHeight="1">
      <c r="D138" s="31"/>
      <c r="E138" s="31"/>
      <c r="F138" s="31"/>
      <c r="G138" s="31"/>
      <c r="H138" s="31"/>
      <c r="M138" s="31"/>
      <c r="N138" s="31"/>
      <c r="O138" s="31"/>
      <c r="P138" s="31"/>
      <c r="Q138" s="31"/>
    </row>
    <row r="139" spans="4:17" ht="15.75" customHeight="1">
      <c r="D139" s="31"/>
      <c r="E139" s="31"/>
      <c r="F139" s="31"/>
      <c r="G139" s="31"/>
      <c r="H139" s="31"/>
      <c r="M139" s="31"/>
      <c r="N139" s="31"/>
      <c r="O139" s="31"/>
      <c r="P139" s="31"/>
      <c r="Q139" s="31"/>
    </row>
    <row r="140" spans="4:17" ht="15.75" customHeight="1">
      <c r="D140" s="31"/>
      <c r="E140" s="31"/>
      <c r="F140" s="31"/>
      <c r="G140" s="31"/>
      <c r="H140" s="31"/>
      <c r="M140" s="31"/>
      <c r="N140" s="31"/>
      <c r="O140" s="31"/>
      <c r="P140" s="31"/>
      <c r="Q140" s="31"/>
    </row>
    <row r="141" spans="4:17" ht="15.75" customHeight="1">
      <c r="D141" s="31"/>
      <c r="E141" s="31"/>
      <c r="F141" s="31"/>
      <c r="G141" s="31"/>
      <c r="H141" s="31"/>
      <c r="M141" s="31"/>
      <c r="N141" s="31"/>
      <c r="O141" s="31"/>
      <c r="P141" s="31"/>
      <c r="Q141" s="31"/>
    </row>
    <row r="142" spans="4:17" ht="15.75" customHeight="1">
      <c r="D142" s="31"/>
      <c r="E142" s="31"/>
      <c r="F142" s="31"/>
      <c r="G142" s="31"/>
      <c r="H142" s="31"/>
      <c r="M142" s="31"/>
      <c r="N142" s="31"/>
      <c r="O142" s="31"/>
      <c r="P142" s="31"/>
      <c r="Q142" s="31"/>
    </row>
    <row r="143" spans="4:17" ht="15.75" customHeight="1">
      <c r="D143" s="31"/>
      <c r="E143" s="31"/>
      <c r="F143" s="31"/>
      <c r="G143" s="31"/>
      <c r="H143" s="31"/>
      <c r="M143" s="31"/>
      <c r="N143" s="31"/>
      <c r="O143" s="31"/>
      <c r="P143" s="31"/>
      <c r="Q143" s="31"/>
    </row>
    <row r="144" spans="4:17" ht="15.75" customHeight="1">
      <c r="D144" s="31"/>
      <c r="E144" s="31"/>
      <c r="F144" s="31"/>
      <c r="G144" s="31"/>
      <c r="H144" s="31"/>
      <c r="M144" s="31"/>
      <c r="N144" s="31"/>
      <c r="O144" s="31"/>
      <c r="P144" s="31"/>
      <c r="Q144" s="31"/>
    </row>
    <row r="145" spans="4:17" ht="15.75" customHeight="1">
      <c r="D145" s="31"/>
      <c r="E145" s="31"/>
      <c r="F145" s="31"/>
      <c r="G145" s="31"/>
      <c r="H145" s="31"/>
      <c r="M145" s="31"/>
      <c r="N145" s="31"/>
      <c r="O145" s="31"/>
      <c r="P145" s="31"/>
      <c r="Q145" s="31"/>
    </row>
    <row r="146" spans="4:17" ht="15.75" customHeight="1">
      <c r="D146" s="31"/>
      <c r="E146" s="31"/>
      <c r="F146" s="31"/>
      <c r="G146" s="31"/>
      <c r="H146" s="31"/>
      <c r="M146" s="31"/>
      <c r="N146" s="31"/>
      <c r="O146" s="31"/>
      <c r="P146" s="31"/>
      <c r="Q146" s="31"/>
    </row>
    <row r="147" spans="4:17" ht="15.75" customHeight="1">
      <c r="D147" s="31"/>
      <c r="E147" s="31"/>
      <c r="F147" s="31"/>
      <c r="G147" s="31"/>
      <c r="H147" s="31"/>
      <c r="M147" s="31"/>
      <c r="N147" s="31"/>
      <c r="O147" s="31"/>
      <c r="P147" s="31"/>
      <c r="Q147" s="31"/>
    </row>
    <row r="148" spans="4:17" ht="15.75" customHeight="1">
      <c r="D148" s="31"/>
      <c r="E148" s="31"/>
      <c r="F148" s="31"/>
      <c r="G148" s="31"/>
      <c r="H148" s="31"/>
      <c r="M148" s="31"/>
      <c r="N148" s="31"/>
      <c r="O148" s="31"/>
      <c r="P148" s="31"/>
      <c r="Q148" s="31"/>
    </row>
    <row r="149" spans="4:17" ht="15.75" customHeight="1">
      <c r="D149" s="31"/>
      <c r="E149" s="31"/>
      <c r="F149" s="31"/>
      <c r="G149" s="31"/>
      <c r="H149" s="31"/>
      <c r="M149" s="31"/>
      <c r="N149" s="31"/>
      <c r="O149" s="31"/>
      <c r="P149" s="31"/>
      <c r="Q149" s="31"/>
    </row>
    <row r="150" spans="4:17" ht="15.75" customHeight="1">
      <c r="D150" s="31"/>
      <c r="E150" s="31"/>
      <c r="F150" s="31"/>
      <c r="G150" s="31"/>
      <c r="H150" s="31"/>
      <c r="M150" s="31"/>
      <c r="N150" s="31"/>
      <c r="O150" s="31"/>
      <c r="P150" s="31"/>
      <c r="Q150" s="31"/>
    </row>
    <row r="151" spans="4:17" ht="15.75" customHeight="1">
      <c r="D151" s="31"/>
      <c r="E151" s="31"/>
      <c r="F151" s="31"/>
      <c r="G151" s="31"/>
      <c r="H151" s="31"/>
      <c r="M151" s="31"/>
      <c r="N151" s="31"/>
      <c r="O151" s="31"/>
      <c r="P151" s="31"/>
      <c r="Q151" s="31"/>
    </row>
    <row r="152" spans="4:17" ht="15.75" customHeight="1">
      <c r="D152" s="31"/>
      <c r="E152" s="31"/>
      <c r="F152" s="31"/>
      <c r="G152" s="31"/>
      <c r="H152" s="31"/>
      <c r="M152" s="31"/>
      <c r="N152" s="31"/>
      <c r="O152" s="31"/>
      <c r="P152" s="31"/>
      <c r="Q152" s="31"/>
    </row>
    <row r="153" spans="4:17" ht="15.75" customHeight="1">
      <c r="D153" s="31"/>
      <c r="E153" s="31"/>
      <c r="F153" s="31"/>
      <c r="G153" s="31"/>
      <c r="H153" s="31"/>
      <c r="M153" s="31"/>
      <c r="N153" s="31"/>
      <c r="O153" s="31"/>
      <c r="P153" s="31"/>
      <c r="Q153" s="31"/>
    </row>
    <row r="154" spans="4:17" ht="15.75" customHeight="1">
      <c r="D154" s="31"/>
      <c r="E154" s="31"/>
      <c r="F154" s="31"/>
      <c r="G154" s="31"/>
      <c r="H154" s="31"/>
      <c r="M154" s="31"/>
      <c r="N154" s="31"/>
      <c r="O154" s="31"/>
      <c r="P154" s="31"/>
      <c r="Q154" s="31"/>
    </row>
    <row r="155" spans="4:17" ht="15.75" customHeight="1">
      <c r="D155" s="31"/>
      <c r="E155" s="31"/>
      <c r="F155" s="31"/>
      <c r="G155" s="31"/>
      <c r="H155" s="31"/>
      <c r="M155" s="31"/>
      <c r="N155" s="31"/>
      <c r="O155" s="31"/>
      <c r="P155" s="31"/>
      <c r="Q155" s="31"/>
    </row>
    <row r="156" spans="4:17" ht="15.75" customHeight="1">
      <c r="D156" s="31"/>
      <c r="E156" s="31"/>
      <c r="F156" s="31"/>
      <c r="G156" s="31"/>
      <c r="H156" s="31"/>
      <c r="M156" s="31"/>
      <c r="N156" s="31"/>
      <c r="O156" s="31"/>
      <c r="P156" s="31"/>
      <c r="Q156" s="31"/>
    </row>
    <row r="157" spans="4:17" ht="15.75" customHeight="1">
      <c r="D157" s="31"/>
      <c r="E157" s="31"/>
      <c r="F157" s="31"/>
      <c r="G157" s="31"/>
      <c r="H157" s="31"/>
      <c r="M157" s="31"/>
      <c r="N157" s="31"/>
      <c r="O157" s="31"/>
      <c r="P157" s="31"/>
      <c r="Q157" s="31"/>
    </row>
    <row r="158" spans="4:17" ht="15.75" customHeight="1">
      <c r="D158" s="31"/>
      <c r="E158" s="31"/>
      <c r="F158" s="31"/>
      <c r="G158" s="31"/>
      <c r="H158" s="31"/>
      <c r="M158" s="31"/>
      <c r="N158" s="31"/>
      <c r="O158" s="31"/>
      <c r="P158" s="31"/>
      <c r="Q158" s="31"/>
    </row>
    <row r="159" spans="4:17" ht="15.75" customHeight="1">
      <c r="D159" s="31"/>
      <c r="E159" s="31"/>
      <c r="F159" s="31"/>
      <c r="G159" s="31"/>
      <c r="H159" s="31"/>
      <c r="M159" s="31"/>
      <c r="N159" s="31"/>
      <c r="O159" s="31"/>
      <c r="P159" s="31"/>
      <c r="Q159" s="31"/>
    </row>
    <row r="160" spans="4:17" ht="15.75" customHeight="1">
      <c r="D160" s="31"/>
      <c r="E160" s="31"/>
      <c r="F160" s="31"/>
      <c r="G160" s="31"/>
      <c r="H160" s="31"/>
      <c r="M160" s="31"/>
      <c r="N160" s="31"/>
      <c r="O160" s="31"/>
      <c r="P160" s="31"/>
      <c r="Q160" s="31"/>
    </row>
    <row r="161" spans="4:17" ht="15.75" customHeight="1">
      <c r="D161" s="31"/>
      <c r="E161" s="31"/>
      <c r="F161" s="31"/>
      <c r="G161" s="31"/>
      <c r="H161" s="31"/>
      <c r="M161" s="31"/>
      <c r="N161" s="31"/>
      <c r="O161" s="31"/>
      <c r="P161" s="31"/>
      <c r="Q161" s="31"/>
    </row>
    <row r="162" spans="4:17" ht="15.75" customHeight="1">
      <c r="D162" s="31"/>
      <c r="E162" s="31"/>
      <c r="F162" s="31"/>
      <c r="G162" s="31"/>
      <c r="H162" s="31"/>
      <c r="M162" s="31"/>
      <c r="N162" s="31"/>
      <c r="O162" s="31"/>
      <c r="P162" s="31"/>
      <c r="Q162" s="31"/>
    </row>
    <row r="163" spans="4:17" ht="15.75" customHeight="1">
      <c r="D163" s="31"/>
      <c r="E163" s="31"/>
      <c r="F163" s="31"/>
      <c r="G163" s="31"/>
      <c r="H163" s="31"/>
      <c r="M163" s="31"/>
      <c r="N163" s="31"/>
      <c r="O163" s="31"/>
      <c r="P163" s="31"/>
      <c r="Q163" s="31"/>
    </row>
    <row r="164" spans="4:17" ht="15.75" customHeight="1">
      <c r="D164" s="31"/>
      <c r="E164" s="31"/>
      <c r="F164" s="31"/>
      <c r="G164" s="31"/>
      <c r="H164" s="31"/>
      <c r="M164" s="31"/>
      <c r="N164" s="31"/>
      <c r="O164" s="31"/>
      <c r="P164" s="31"/>
      <c r="Q164" s="31"/>
    </row>
    <row r="165" spans="4:17" ht="15.75" customHeight="1">
      <c r="D165" s="31"/>
      <c r="E165" s="31"/>
      <c r="F165" s="31"/>
      <c r="G165" s="31"/>
      <c r="H165" s="31"/>
      <c r="M165" s="31"/>
      <c r="N165" s="31"/>
      <c r="O165" s="31"/>
      <c r="P165" s="31"/>
      <c r="Q165" s="31"/>
    </row>
    <row r="166" spans="4:17" ht="15.75" customHeight="1">
      <c r="D166" s="31"/>
      <c r="E166" s="31"/>
      <c r="F166" s="31"/>
      <c r="G166" s="31"/>
      <c r="H166" s="31"/>
      <c r="M166" s="31"/>
      <c r="N166" s="31"/>
      <c r="O166" s="31"/>
      <c r="P166" s="31"/>
      <c r="Q166" s="31"/>
    </row>
    <row r="167" spans="4:17" ht="15.75" customHeight="1">
      <c r="D167" s="31"/>
      <c r="E167" s="31"/>
      <c r="F167" s="31"/>
      <c r="G167" s="31"/>
      <c r="H167" s="31"/>
      <c r="M167" s="31"/>
      <c r="N167" s="31"/>
      <c r="O167" s="31"/>
      <c r="P167" s="31"/>
      <c r="Q167" s="31"/>
    </row>
    <row r="168" spans="4:17" ht="15.75" customHeight="1">
      <c r="D168" s="31"/>
      <c r="E168" s="31"/>
      <c r="F168" s="31"/>
      <c r="G168" s="31"/>
      <c r="H168" s="31"/>
      <c r="M168" s="31"/>
      <c r="N168" s="31"/>
      <c r="O168" s="31"/>
      <c r="P168" s="31"/>
      <c r="Q168" s="31"/>
    </row>
    <row r="169" spans="4:17" ht="15.75" customHeight="1">
      <c r="D169" s="31"/>
      <c r="E169" s="31"/>
      <c r="F169" s="31"/>
      <c r="G169" s="31"/>
      <c r="H169" s="31"/>
      <c r="M169" s="31"/>
      <c r="N169" s="31"/>
      <c r="O169" s="31"/>
      <c r="P169" s="31"/>
      <c r="Q169" s="31"/>
    </row>
    <row r="170" spans="4:17" ht="15.75" customHeight="1">
      <c r="D170" s="31"/>
      <c r="E170" s="31"/>
      <c r="F170" s="31"/>
      <c r="G170" s="31"/>
      <c r="H170" s="31"/>
      <c r="M170" s="31"/>
      <c r="N170" s="31"/>
      <c r="O170" s="31"/>
      <c r="P170" s="31"/>
      <c r="Q170" s="31"/>
    </row>
    <row r="171" spans="4:17" ht="15.75" customHeight="1">
      <c r="D171" s="31"/>
      <c r="E171" s="31"/>
      <c r="F171" s="31"/>
      <c r="G171" s="31"/>
      <c r="H171" s="31"/>
      <c r="M171" s="31"/>
      <c r="N171" s="31"/>
      <c r="O171" s="31"/>
      <c r="P171" s="31"/>
      <c r="Q171" s="31"/>
    </row>
    <row r="172" spans="4:17" ht="15.75" customHeight="1">
      <c r="D172" s="31"/>
      <c r="E172" s="31"/>
      <c r="F172" s="31"/>
      <c r="G172" s="31"/>
      <c r="H172" s="31"/>
      <c r="M172" s="31"/>
      <c r="N172" s="31"/>
      <c r="O172" s="31"/>
      <c r="P172" s="31"/>
      <c r="Q172" s="31"/>
    </row>
    <row r="173" spans="4:17" ht="15.75" customHeight="1">
      <c r="D173" s="31"/>
      <c r="E173" s="31"/>
      <c r="F173" s="31"/>
      <c r="G173" s="31"/>
      <c r="H173" s="31"/>
      <c r="M173" s="31"/>
      <c r="N173" s="31"/>
      <c r="O173" s="31"/>
      <c r="P173" s="31"/>
      <c r="Q173" s="31"/>
    </row>
    <row r="174" spans="4:17" ht="15.75" customHeight="1">
      <c r="D174" s="31"/>
      <c r="E174" s="31"/>
      <c r="F174" s="31"/>
      <c r="G174" s="31"/>
      <c r="H174" s="31"/>
      <c r="M174" s="31"/>
      <c r="N174" s="31"/>
      <c r="O174" s="31"/>
      <c r="P174" s="31"/>
      <c r="Q174" s="31"/>
    </row>
    <row r="175" spans="4:17" ht="15.75" customHeight="1">
      <c r="D175" s="31"/>
      <c r="E175" s="31"/>
      <c r="F175" s="31"/>
      <c r="G175" s="31"/>
      <c r="H175" s="31"/>
      <c r="M175" s="31"/>
      <c r="N175" s="31"/>
      <c r="O175" s="31"/>
      <c r="P175" s="31"/>
      <c r="Q175" s="31"/>
    </row>
    <row r="176" spans="4:17" ht="15.75" customHeight="1">
      <c r="D176" s="31"/>
      <c r="E176" s="31"/>
      <c r="F176" s="31"/>
      <c r="G176" s="31"/>
      <c r="H176" s="31"/>
      <c r="M176" s="31"/>
      <c r="N176" s="31"/>
      <c r="O176" s="31"/>
      <c r="P176" s="31"/>
      <c r="Q176" s="31"/>
    </row>
    <row r="177" spans="4:17" ht="15.75" customHeight="1">
      <c r="D177" s="31"/>
      <c r="E177" s="31"/>
      <c r="F177" s="31"/>
      <c r="G177" s="31"/>
      <c r="H177" s="31"/>
      <c r="M177" s="31"/>
      <c r="N177" s="31"/>
      <c r="O177" s="31"/>
      <c r="P177" s="31"/>
      <c r="Q177" s="31"/>
    </row>
    <row r="178" spans="4:17" ht="15.75" customHeight="1">
      <c r="D178" s="31"/>
      <c r="E178" s="31"/>
      <c r="F178" s="31"/>
      <c r="G178" s="31"/>
      <c r="H178" s="31"/>
      <c r="M178" s="31"/>
      <c r="N178" s="31"/>
      <c r="O178" s="31"/>
      <c r="P178" s="31"/>
      <c r="Q178" s="31"/>
    </row>
    <row r="179" spans="4:17" ht="15.75" customHeight="1">
      <c r="D179" s="31"/>
      <c r="E179" s="31"/>
      <c r="F179" s="31"/>
      <c r="G179" s="31"/>
      <c r="H179" s="31"/>
      <c r="M179" s="31"/>
      <c r="N179" s="31"/>
      <c r="O179" s="31"/>
      <c r="P179" s="31"/>
      <c r="Q179" s="31"/>
    </row>
    <row r="180" spans="4:17" ht="15.75" customHeight="1">
      <c r="D180" s="31"/>
      <c r="E180" s="31"/>
      <c r="F180" s="31"/>
      <c r="G180" s="31"/>
      <c r="H180" s="31"/>
      <c r="M180" s="31"/>
      <c r="N180" s="31"/>
      <c r="O180" s="31"/>
      <c r="P180" s="31"/>
      <c r="Q180" s="31"/>
    </row>
    <row r="181" spans="4:17" ht="15.75" customHeight="1">
      <c r="D181" s="31"/>
      <c r="E181" s="31"/>
      <c r="F181" s="31"/>
      <c r="G181" s="31"/>
      <c r="H181" s="31"/>
      <c r="M181" s="31"/>
      <c r="N181" s="31"/>
      <c r="O181" s="31"/>
      <c r="P181" s="31"/>
      <c r="Q181" s="31"/>
    </row>
    <row r="182" spans="4:17" ht="15.75" customHeight="1">
      <c r="D182" s="31"/>
      <c r="E182" s="31"/>
      <c r="F182" s="31"/>
      <c r="G182" s="31"/>
      <c r="H182" s="31"/>
      <c r="M182" s="31"/>
      <c r="N182" s="31"/>
      <c r="O182" s="31"/>
      <c r="P182" s="31"/>
      <c r="Q182" s="31"/>
    </row>
    <row r="183" spans="4:17" ht="15.75" customHeight="1">
      <c r="D183" s="31"/>
      <c r="E183" s="31"/>
      <c r="F183" s="31"/>
      <c r="G183" s="31"/>
      <c r="H183" s="31"/>
      <c r="M183" s="31"/>
      <c r="N183" s="31"/>
      <c r="O183" s="31"/>
      <c r="P183" s="31"/>
      <c r="Q183" s="31"/>
    </row>
    <row r="184" spans="4:17" ht="15.75" customHeight="1">
      <c r="D184" s="31"/>
      <c r="E184" s="31"/>
      <c r="F184" s="31"/>
      <c r="G184" s="31"/>
      <c r="H184" s="31"/>
      <c r="M184" s="31"/>
      <c r="N184" s="31"/>
      <c r="O184" s="31"/>
      <c r="P184" s="31"/>
      <c r="Q184" s="31"/>
    </row>
    <row r="185" spans="4:17" ht="15.75" customHeight="1">
      <c r="D185" s="31"/>
      <c r="E185" s="31"/>
      <c r="F185" s="31"/>
      <c r="G185" s="31"/>
      <c r="H185" s="31"/>
      <c r="M185" s="31"/>
      <c r="N185" s="31"/>
      <c r="O185" s="31"/>
      <c r="P185" s="31"/>
      <c r="Q185" s="31"/>
    </row>
    <row r="186" spans="4:17" ht="15.75" customHeight="1">
      <c r="D186" s="31"/>
      <c r="E186" s="31"/>
      <c r="F186" s="31"/>
      <c r="G186" s="31"/>
      <c r="H186" s="31"/>
      <c r="M186" s="31"/>
      <c r="N186" s="31"/>
      <c r="O186" s="31"/>
      <c r="P186" s="31"/>
      <c r="Q186" s="31"/>
    </row>
    <row r="187" spans="4:17" ht="15.75" customHeight="1">
      <c r="D187" s="31"/>
      <c r="E187" s="31"/>
      <c r="F187" s="31"/>
      <c r="G187" s="31"/>
      <c r="H187" s="31"/>
      <c r="M187" s="31"/>
      <c r="N187" s="31"/>
      <c r="O187" s="31"/>
      <c r="P187" s="31"/>
      <c r="Q187" s="31"/>
    </row>
    <row r="188" spans="4:17" ht="15.75" customHeight="1">
      <c r="D188" s="31"/>
      <c r="E188" s="31"/>
      <c r="F188" s="31"/>
      <c r="G188" s="31"/>
      <c r="H188" s="31"/>
      <c r="M188" s="31"/>
      <c r="N188" s="31"/>
      <c r="O188" s="31"/>
      <c r="P188" s="31"/>
      <c r="Q188" s="31"/>
    </row>
    <row r="189" spans="4:17" ht="15.75" customHeight="1">
      <c r="D189" s="31"/>
      <c r="E189" s="31"/>
      <c r="F189" s="31"/>
      <c r="G189" s="31"/>
      <c r="H189" s="31"/>
      <c r="M189" s="31"/>
      <c r="N189" s="31"/>
      <c r="O189" s="31"/>
      <c r="P189" s="31"/>
      <c r="Q189" s="31"/>
    </row>
    <row r="190" spans="4:17" ht="15.75" customHeight="1">
      <c r="D190" s="31"/>
      <c r="E190" s="31"/>
      <c r="F190" s="31"/>
      <c r="G190" s="31"/>
      <c r="H190" s="31"/>
      <c r="M190" s="31"/>
      <c r="N190" s="31"/>
      <c r="O190" s="31"/>
      <c r="P190" s="31"/>
      <c r="Q190" s="31"/>
    </row>
    <row r="191" spans="4:17" ht="15.75" customHeight="1">
      <c r="D191" s="31"/>
      <c r="E191" s="31"/>
      <c r="F191" s="31"/>
      <c r="G191" s="31"/>
      <c r="H191" s="31"/>
      <c r="M191" s="31"/>
      <c r="N191" s="31"/>
      <c r="O191" s="31"/>
      <c r="P191" s="31"/>
      <c r="Q191" s="31"/>
    </row>
    <row r="192" spans="4:17" ht="15.75" customHeight="1">
      <c r="D192" s="31"/>
      <c r="E192" s="31"/>
      <c r="F192" s="31"/>
      <c r="G192" s="31"/>
      <c r="H192" s="31"/>
      <c r="M192" s="31"/>
      <c r="N192" s="31"/>
      <c r="O192" s="31"/>
      <c r="P192" s="31"/>
      <c r="Q192" s="31"/>
    </row>
    <row r="193" spans="4:17" ht="15.75" customHeight="1">
      <c r="D193" s="31"/>
      <c r="E193" s="31"/>
      <c r="F193" s="31"/>
      <c r="G193" s="31"/>
      <c r="H193" s="31"/>
      <c r="M193" s="31"/>
      <c r="N193" s="31"/>
      <c r="O193" s="31"/>
      <c r="P193" s="31"/>
      <c r="Q193" s="31"/>
    </row>
    <row r="194" spans="4:17" ht="15.75" customHeight="1">
      <c r="D194" s="31"/>
      <c r="E194" s="31"/>
      <c r="F194" s="31"/>
      <c r="G194" s="31"/>
      <c r="H194" s="31"/>
      <c r="M194" s="31"/>
      <c r="N194" s="31"/>
      <c r="O194" s="31"/>
      <c r="P194" s="31"/>
      <c r="Q194" s="31"/>
    </row>
    <row r="195" spans="4:17" ht="15.75" customHeight="1">
      <c r="D195" s="31"/>
      <c r="E195" s="31"/>
      <c r="F195" s="31"/>
      <c r="G195" s="31"/>
      <c r="H195" s="31"/>
      <c r="M195" s="31"/>
      <c r="N195" s="31"/>
      <c r="O195" s="31"/>
      <c r="P195" s="31"/>
      <c r="Q195" s="31"/>
    </row>
    <row r="196" spans="4:17" ht="15.75" customHeight="1">
      <c r="D196" s="31"/>
      <c r="E196" s="31"/>
      <c r="F196" s="31"/>
      <c r="G196" s="31"/>
      <c r="H196" s="31"/>
      <c r="M196" s="31"/>
      <c r="N196" s="31"/>
      <c r="O196" s="31"/>
      <c r="P196" s="31"/>
      <c r="Q196" s="31"/>
    </row>
    <row r="197" spans="4:17" ht="15.75" customHeight="1">
      <c r="D197" s="31"/>
      <c r="E197" s="31"/>
      <c r="F197" s="31"/>
      <c r="G197" s="31"/>
      <c r="H197" s="31"/>
      <c r="M197" s="31"/>
      <c r="N197" s="31"/>
      <c r="O197" s="31"/>
      <c r="P197" s="31"/>
      <c r="Q197" s="31"/>
    </row>
    <row r="198" spans="4:17" ht="15.75" customHeight="1">
      <c r="D198" s="31"/>
      <c r="E198" s="31"/>
      <c r="F198" s="31"/>
      <c r="G198" s="31"/>
      <c r="H198" s="31"/>
      <c r="M198" s="31"/>
      <c r="N198" s="31"/>
      <c r="O198" s="31"/>
      <c r="P198" s="31"/>
      <c r="Q198" s="31"/>
    </row>
    <row r="199" spans="4:17" ht="15.75" customHeight="1">
      <c r="D199" s="31"/>
      <c r="E199" s="31"/>
      <c r="F199" s="31"/>
      <c r="G199" s="31"/>
      <c r="H199" s="31"/>
      <c r="M199" s="31"/>
      <c r="N199" s="31"/>
      <c r="O199" s="31"/>
      <c r="P199" s="31"/>
      <c r="Q199" s="31"/>
    </row>
    <row r="200" spans="4:17" ht="15.75" customHeight="1">
      <c r="D200" s="31"/>
      <c r="E200" s="31"/>
      <c r="F200" s="31"/>
      <c r="G200" s="31"/>
      <c r="H200" s="31"/>
      <c r="M200" s="31"/>
      <c r="N200" s="31"/>
      <c r="O200" s="31"/>
      <c r="P200" s="31"/>
      <c r="Q200" s="31"/>
    </row>
    <row r="201" spans="4:17" ht="15.75" customHeight="1">
      <c r="D201" s="31"/>
      <c r="E201" s="31"/>
      <c r="F201" s="31"/>
      <c r="G201" s="31"/>
      <c r="H201" s="31"/>
      <c r="M201" s="31"/>
      <c r="N201" s="31"/>
      <c r="O201" s="31"/>
      <c r="P201" s="31"/>
      <c r="Q201" s="31"/>
    </row>
    <row r="202" spans="4:17" ht="15.75" customHeight="1">
      <c r="D202" s="31"/>
      <c r="E202" s="31"/>
      <c r="F202" s="31"/>
      <c r="G202" s="31"/>
      <c r="H202" s="31"/>
      <c r="M202" s="31"/>
      <c r="N202" s="31"/>
      <c r="O202" s="31"/>
      <c r="P202" s="31"/>
      <c r="Q202" s="31"/>
    </row>
    <row r="203" spans="4:17" ht="15.75" customHeight="1">
      <c r="D203" s="31"/>
      <c r="E203" s="31"/>
      <c r="F203" s="31"/>
      <c r="G203" s="31"/>
      <c r="H203" s="31"/>
      <c r="M203" s="31"/>
      <c r="N203" s="31"/>
      <c r="O203" s="31"/>
      <c r="P203" s="31"/>
      <c r="Q203" s="31"/>
    </row>
    <row r="204" spans="4:17" ht="15.75" customHeight="1">
      <c r="D204" s="31"/>
      <c r="E204" s="31"/>
      <c r="F204" s="31"/>
      <c r="G204" s="31"/>
      <c r="H204" s="31"/>
      <c r="M204" s="31"/>
      <c r="N204" s="31"/>
      <c r="O204" s="31"/>
      <c r="P204" s="31"/>
      <c r="Q204" s="31"/>
    </row>
    <row r="205" spans="4:17" ht="15.75" customHeight="1">
      <c r="D205" s="31"/>
      <c r="E205" s="31"/>
      <c r="F205" s="31"/>
      <c r="G205" s="31"/>
      <c r="H205" s="31"/>
      <c r="M205" s="31"/>
      <c r="N205" s="31"/>
      <c r="O205" s="31"/>
      <c r="P205" s="31"/>
      <c r="Q205" s="31"/>
    </row>
    <row r="206" spans="4:17" ht="15.75" customHeight="1">
      <c r="D206" s="31"/>
      <c r="E206" s="31"/>
      <c r="F206" s="31"/>
      <c r="G206" s="31"/>
      <c r="H206" s="31"/>
      <c r="M206" s="31"/>
      <c r="N206" s="31"/>
      <c r="O206" s="31"/>
      <c r="P206" s="31"/>
      <c r="Q206" s="31"/>
    </row>
    <row r="207" spans="4:17" ht="15.75" customHeight="1">
      <c r="D207" s="31"/>
      <c r="E207" s="31"/>
      <c r="F207" s="31"/>
      <c r="G207" s="31"/>
      <c r="H207" s="31"/>
      <c r="M207" s="31"/>
      <c r="N207" s="31"/>
      <c r="O207" s="31"/>
      <c r="P207" s="31"/>
      <c r="Q207" s="31"/>
    </row>
    <row r="208" spans="4:17" ht="15.75" customHeight="1">
      <c r="D208" s="31"/>
      <c r="E208" s="31"/>
      <c r="F208" s="31"/>
      <c r="G208" s="31"/>
      <c r="H208" s="31"/>
      <c r="M208" s="31"/>
      <c r="N208" s="31"/>
      <c r="O208" s="31"/>
      <c r="P208" s="31"/>
      <c r="Q208" s="31"/>
    </row>
    <row r="209" spans="4:17" ht="15.75" customHeight="1">
      <c r="D209" s="31"/>
      <c r="E209" s="31"/>
      <c r="F209" s="31"/>
      <c r="G209" s="31"/>
      <c r="H209" s="31"/>
      <c r="M209" s="31"/>
      <c r="N209" s="31"/>
      <c r="O209" s="31"/>
      <c r="P209" s="31"/>
      <c r="Q209" s="31"/>
    </row>
    <row r="210" spans="4:17" ht="15.75" customHeight="1">
      <c r="D210" s="31"/>
      <c r="E210" s="31"/>
      <c r="F210" s="31"/>
      <c r="G210" s="31"/>
      <c r="H210" s="31"/>
      <c r="M210" s="31"/>
      <c r="N210" s="31"/>
      <c r="O210" s="31"/>
      <c r="P210" s="31"/>
      <c r="Q210" s="31"/>
    </row>
    <row r="211" spans="4:17" ht="15.75" customHeight="1">
      <c r="D211" s="31"/>
      <c r="E211" s="31"/>
      <c r="F211" s="31"/>
      <c r="G211" s="31"/>
      <c r="H211" s="31"/>
      <c r="M211" s="31"/>
      <c r="N211" s="31"/>
      <c r="O211" s="31"/>
      <c r="P211" s="31"/>
      <c r="Q211" s="31"/>
    </row>
    <row r="212" spans="4:17" ht="15.75" customHeight="1">
      <c r="D212" s="31"/>
      <c r="E212" s="31"/>
      <c r="F212" s="31"/>
      <c r="G212" s="31"/>
      <c r="H212" s="31"/>
      <c r="M212" s="31"/>
      <c r="N212" s="31"/>
      <c r="O212" s="31"/>
      <c r="P212" s="31"/>
      <c r="Q212" s="31"/>
    </row>
    <row r="213" spans="4:17" ht="15.75" customHeight="1">
      <c r="D213" s="31"/>
      <c r="E213" s="31"/>
      <c r="F213" s="31"/>
      <c r="G213" s="31"/>
      <c r="H213" s="31"/>
      <c r="M213" s="31"/>
      <c r="N213" s="31"/>
      <c r="O213" s="31"/>
      <c r="P213" s="31"/>
      <c r="Q213" s="31"/>
    </row>
    <row r="214" spans="4:17" ht="15.75" customHeight="1">
      <c r="D214" s="31"/>
      <c r="E214" s="31"/>
      <c r="F214" s="31"/>
      <c r="G214" s="31"/>
      <c r="H214" s="31"/>
      <c r="M214" s="31"/>
      <c r="N214" s="31"/>
      <c r="O214" s="31"/>
      <c r="P214" s="31"/>
      <c r="Q214" s="31"/>
    </row>
    <row r="215" spans="4:17" ht="15.75" customHeight="1">
      <c r="D215" s="31"/>
      <c r="E215" s="31"/>
      <c r="F215" s="31"/>
      <c r="G215" s="31"/>
      <c r="H215" s="31"/>
      <c r="M215" s="31"/>
      <c r="N215" s="31"/>
      <c r="O215" s="31"/>
      <c r="P215" s="31"/>
      <c r="Q215" s="31"/>
    </row>
    <row r="216" spans="4:17" ht="15.75" customHeight="1">
      <c r="D216" s="31"/>
      <c r="E216" s="31"/>
      <c r="F216" s="31"/>
      <c r="G216" s="31"/>
      <c r="H216" s="31"/>
      <c r="M216" s="31"/>
      <c r="N216" s="31"/>
      <c r="O216" s="31"/>
      <c r="P216" s="31"/>
      <c r="Q216" s="31"/>
    </row>
    <row r="217" spans="4:17" ht="15.75" customHeight="1">
      <c r="D217" s="31"/>
      <c r="E217" s="31"/>
      <c r="F217" s="31"/>
      <c r="G217" s="31"/>
      <c r="H217" s="31"/>
      <c r="M217" s="31"/>
      <c r="N217" s="31"/>
      <c r="O217" s="31"/>
      <c r="P217" s="31"/>
      <c r="Q217" s="31"/>
    </row>
    <row r="218" spans="4:17" ht="15.75" customHeight="1">
      <c r="D218" s="31"/>
      <c r="E218" s="31"/>
      <c r="F218" s="31"/>
      <c r="G218" s="31"/>
      <c r="H218" s="31"/>
      <c r="M218" s="31"/>
      <c r="N218" s="31"/>
      <c r="O218" s="31"/>
      <c r="P218" s="31"/>
      <c r="Q218" s="31"/>
    </row>
    <row r="219" spans="4:17" ht="15.75" customHeight="1"/>
    <row r="220" spans="4:17" ht="15.75" customHeight="1"/>
    <row r="221" spans="4:17" ht="15.75" customHeight="1"/>
    <row r="222" spans="4:17" ht="15.75" customHeight="1"/>
    <row r="223" spans="4:17" ht="15.75" customHeight="1"/>
    <row r="224" spans="4: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autoFilter ref="A1:Q1" xr:uid="{00000000-0009-0000-0000-00000B000000}"/>
  <hyperlinks>
    <hyperlink ref="A2" r:id="rId1" xr:uid="{00000000-0004-0000-0B00-000000000000}"/>
    <hyperlink ref="A3" r:id="rId2" xr:uid="{00000000-0004-0000-0B00-000001000000}"/>
    <hyperlink ref="A4" r:id="rId3" xr:uid="{00000000-0004-0000-0B00-000002000000}"/>
    <hyperlink ref="A5" r:id="rId4" xr:uid="{00000000-0004-0000-0B00-000003000000}"/>
    <hyperlink ref="A6" r:id="rId5" xr:uid="{00000000-0004-0000-0B00-000004000000}"/>
    <hyperlink ref="A7" r:id="rId6" xr:uid="{00000000-0004-0000-0B00-000005000000}"/>
    <hyperlink ref="A8" r:id="rId7" xr:uid="{00000000-0004-0000-0B00-000006000000}"/>
    <hyperlink ref="A9" r:id="rId8" xr:uid="{00000000-0004-0000-0B00-000007000000}"/>
    <hyperlink ref="A10" r:id="rId9" xr:uid="{00000000-0004-0000-0B00-000008000000}"/>
    <hyperlink ref="A11" r:id="rId10" xr:uid="{00000000-0004-0000-0B00-000009000000}"/>
    <hyperlink ref="A12" r:id="rId11" xr:uid="{00000000-0004-0000-0B00-00000A000000}"/>
    <hyperlink ref="A13" r:id="rId12" xr:uid="{00000000-0004-0000-0B00-00000B000000}"/>
    <hyperlink ref="A14" r:id="rId13" xr:uid="{00000000-0004-0000-0B00-00000C000000}"/>
    <hyperlink ref="A15" r:id="rId14" xr:uid="{00000000-0004-0000-0B00-00000D000000}"/>
  </hyperlinks>
  <pageMargins left="0.7" right="0.7" top="0.75" bottom="0.75" header="0" footer="0"/>
  <pageSetup orientation="landscape"/>
  <legacy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00"/>
  </sheetPr>
  <dimension ref="A1:T998"/>
  <sheetViews>
    <sheetView workbookViewId="0">
      <pane ySplit="2" topLeftCell="A3" activePane="bottomLeft" state="frozen"/>
      <selection pane="bottomLeft" activeCell="B4" sqref="B4"/>
    </sheetView>
  </sheetViews>
  <sheetFormatPr defaultColWidth="12.625" defaultRowHeight="15" customHeight="1"/>
  <cols>
    <col min="1" max="1" width="44.875" customWidth="1"/>
    <col min="2" max="2" width="119.875" customWidth="1"/>
    <col min="3" max="3" width="93.875" customWidth="1"/>
    <col min="4" max="4" width="130.625" customWidth="1"/>
    <col min="5" max="5" width="32.875" customWidth="1"/>
    <col min="6" max="6" width="60.75" customWidth="1"/>
    <col min="7" max="7" width="45.25" customWidth="1"/>
    <col min="8" max="8" width="39" customWidth="1"/>
    <col min="9" max="14" width="7.625" customWidth="1"/>
  </cols>
  <sheetData>
    <row r="1" spans="1:20">
      <c r="A1" s="610" t="s">
        <v>1427</v>
      </c>
      <c r="B1" s="589"/>
      <c r="C1" s="589"/>
      <c r="D1" s="589"/>
      <c r="E1" s="589"/>
      <c r="F1" s="589"/>
      <c r="G1" s="589"/>
      <c r="H1" s="589"/>
      <c r="I1" s="589"/>
      <c r="J1" s="589"/>
      <c r="K1" s="589"/>
      <c r="L1" s="589"/>
      <c r="M1" s="589"/>
      <c r="N1" s="589"/>
    </row>
    <row r="2" spans="1:20" ht="68.25" customHeight="1">
      <c r="A2" s="428" t="s">
        <v>1428</v>
      </c>
      <c r="B2" s="319" t="s">
        <v>1135</v>
      </c>
      <c r="C2" s="270" t="s">
        <v>1152</v>
      </c>
      <c r="D2" s="270" t="s">
        <v>1169</v>
      </c>
      <c r="E2" s="270" t="s">
        <v>1429</v>
      </c>
      <c r="F2" s="294" t="s">
        <v>1430</v>
      </c>
      <c r="G2" s="294" t="s">
        <v>1431</v>
      </c>
      <c r="H2" s="294" t="s">
        <v>1205</v>
      </c>
      <c r="I2" s="429"/>
      <c r="J2" s="429"/>
      <c r="K2" s="429"/>
      <c r="L2" s="429"/>
      <c r="M2" s="429"/>
      <c r="N2" s="429"/>
      <c r="O2" s="429"/>
      <c r="P2" s="429"/>
      <c r="Q2" s="429"/>
      <c r="R2" s="429"/>
      <c r="S2" s="429"/>
      <c r="T2" s="54"/>
    </row>
    <row r="3" spans="1:20" ht="409.6" customHeight="1">
      <c r="A3" s="379" t="s">
        <v>88</v>
      </c>
      <c r="B3" s="430" t="s">
        <v>1432</v>
      </c>
      <c r="C3" s="383" t="s">
        <v>1433</v>
      </c>
      <c r="D3" s="383" t="s">
        <v>1434</v>
      </c>
      <c r="F3" s="431" t="s">
        <v>1435</v>
      </c>
    </row>
    <row r="4" spans="1:20" ht="324.75" customHeight="1">
      <c r="A4" s="379" t="s">
        <v>978</v>
      </c>
      <c r="B4" s="432" t="s">
        <v>1436</v>
      </c>
      <c r="C4" s="133" t="s">
        <v>1437</v>
      </c>
      <c r="D4" s="431" t="s">
        <v>1438</v>
      </c>
    </row>
    <row r="5" spans="1:20" ht="96.75" customHeight="1">
      <c r="A5" s="379" t="s">
        <v>980</v>
      </c>
      <c r="B5" s="430" t="s">
        <v>1144</v>
      </c>
      <c r="C5" s="431" t="s">
        <v>1439</v>
      </c>
      <c r="D5" s="383" t="s">
        <v>1176</v>
      </c>
    </row>
    <row r="6" spans="1:20" ht="160.5" customHeight="1">
      <c r="A6" s="379" t="s">
        <v>87</v>
      </c>
      <c r="B6" s="395" t="s">
        <v>1136</v>
      </c>
      <c r="C6" s="433" t="s">
        <v>1153</v>
      </c>
      <c r="D6" s="433" t="s">
        <v>1440</v>
      </c>
    </row>
    <row r="7" spans="1:20" ht="154.5" customHeight="1">
      <c r="A7" s="379" t="s">
        <v>1441</v>
      </c>
      <c r="B7" s="395" t="s">
        <v>1442</v>
      </c>
      <c r="C7" s="383" t="s">
        <v>1443</v>
      </c>
      <c r="D7" s="383" t="s">
        <v>1171</v>
      </c>
    </row>
    <row r="8" spans="1:20" ht="129.75" customHeight="1">
      <c r="A8" s="379" t="s">
        <v>974</v>
      </c>
      <c r="B8" s="430" t="s">
        <v>1444</v>
      </c>
      <c r="C8" s="383" t="s">
        <v>1155</v>
      </c>
      <c r="D8" s="426" t="s">
        <v>1445</v>
      </c>
    </row>
    <row r="9" spans="1:20" ht="131.25" customHeight="1">
      <c r="A9" s="379" t="s">
        <v>1446</v>
      </c>
      <c r="B9" s="411" t="s">
        <v>1447</v>
      </c>
      <c r="C9" s="383" t="s">
        <v>1448</v>
      </c>
      <c r="D9" s="431" t="s">
        <v>1172</v>
      </c>
    </row>
    <row r="10" spans="1:20" ht="80.25" customHeight="1">
      <c r="A10" s="379" t="s">
        <v>97</v>
      </c>
      <c r="B10" s="430" t="s">
        <v>1449</v>
      </c>
      <c r="C10" s="417"/>
      <c r="D10" s="431" t="s">
        <v>1450</v>
      </c>
    </row>
    <row r="11" spans="1:20" ht="123.75" customHeight="1">
      <c r="A11" s="379" t="s">
        <v>1133</v>
      </c>
      <c r="B11" s="383" t="s">
        <v>1146</v>
      </c>
      <c r="C11" s="13" t="s">
        <v>1451</v>
      </c>
      <c r="D11" s="417"/>
    </row>
    <row r="12" spans="1:20" ht="159" customHeight="1">
      <c r="A12" s="379" t="s">
        <v>982</v>
      </c>
      <c r="B12" s="403" t="s">
        <v>1452</v>
      </c>
      <c r="C12" s="382" t="s">
        <v>1164</v>
      </c>
      <c r="D12" s="431" t="s">
        <v>1453</v>
      </c>
    </row>
    <row r="13" spans="1:20" ht="58.5" customHeight="1">
      <c r="A13" s="379" t="s">
        <v>983</v>
      </c>
      <c r="B13" s="430" t="s">
        <v>1454</v>
      </c>
      <c r="C13" s="383" t="s">
        <v>1148</v>
      </c>
      <c r="D13" s="426" t="s">
        <v>1060</v>
      </c>
    </row>
    <row r="14" spans="1:20" ht="72" customHeight="1">
      <c r="A14" s="379" t="s">
        <v>120</v>
      </c>
      <c r="B14" s="430" t="s">
        <v>1455</v>
      </c>
      <c r="C14" s="383" t="s">
        <v>1456</v>
      </c>
      <c r="D14" s="431" t="s">
        <v>1457</v>
      </c>
    </row>
    <row r="15" spans="1:20" ht="118.5" customHeight="1">
      <c r="A15" s="379" t="s">
        <v>1413</v>
      </c>
      <c r="B15" s="382" t="s">
        <v>1458</v>
      </c>
      <c r="C15" s="426" t="s">
        <v>1459</v>
      </c>
      <c r="D15" s="417"/>
    </row>
    <row r="16" spans="1:20" ht="156.75" customHeight="1">
      <c r="A16" s="379" t="s">
        <v>985</v>
      </c>
      <c r="B16" s="430" t="s">
        <v>1460</v>
      </c>
      <c r="C16" s="383" t="s">
        <v>1461</v>
      </c>
      <c r="D16" s="434" t="s">
        <v>1462</v>
      </c>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autoFilter ref="A2:D16" xr:uid="{00000000-0009-0000-0000-00000C000000}"/>
  <mergeCells count="1">
    <mergeCell ref="A1:N1"/>
  </mergeCells>
  <hyperlinks>
    <hyperlink ref="A3" r:id="rId1" xr:uid="{00000000-0004-0000-0C00-000000000000}"/>
    <hyperlink ref="A4" r:id="rId2" xr:uid="{00000000-0004-0000-0C00-000001000000}"/>
    <hyperlink ref="A5" r:id="rId3" xr:uid="{00000000-0004-0000-0C00-000002000000}"/>
    <hyperlink ref="A6" r:id="rId4" xr:uid="{00000000-0004-0000-0C00-000003000000}"/>
    <hyperlink ref="A7" r:id="rId5" xr:uid="{00000000-0004-0000-0C00-000004000000}"/>
    <hyperlink ref="A8" r:id="rId6" xr:uid="{00000000-0004-0000-0C00-000005000000}"/>
    <hyperlink ref="A9" r:id="rId7" xr:uid="{00000000-0004-0000-0C00-000006000000}"/>
    <hyperlink ref="A10" r:id="rId8" xr:uid="{00000000-0004-0000-0C00-000007000000}"/>
    <hyperlink ref="A11" r:id="rId9" xr:uid="{00000000-0004-0000-0C00-000008000000}"/>
    <hyperlink ref="A12" r:id="rId10" xr:uid="{00000000-0004-0000-0C00-000009000000}"/>
    <hyperlink ref="A13" r:id="rId11" xr:uid="{00000000-0004-0000-0C00-00000A000000}"/>
    <hyperlink ref="A14" r:id="rId12" xr:uid="{00000000-0004-0000-0C00-00000B000000}"/>
    <hyperlink ref="A15" r:id="rId13" xr:uid="{00000000-0004-0000-0C00-00000C000000}"/>
    <hyperlink ref="A16" r:id="rId14" xr:uid="{00000000-0004-0000-0C00-00000D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sheetPr>
  <dimension ref="A1:X1000"/>
  <sheetViews>
    <sheetView workbookViewId="0"/>
  </sheetViews>
  <sheetFormatPr defaultColWidth="12.625" defaultRowHeight="15" customHeight="1"/>
  <cols>
    <col min="1" max="1" width="50.125" customWidth="1"/>
    <col min="2" max="2" width="62.625" customWidth="1"/>
    <col min="3" max="3" width="85.5" customWidth="1"/>
    <col min="4" max="4" width="65.125" customWidth="1"/>
    <col min="5" max="21" width="7.625" customWidth="1"/>
  </cols>
  <sheetData>
    <row r="1" spans="1:24">
      <c r="A1" s="615" t="s">
        <v>1463</v>
      </c>
      <c r="B1" s="616"/>
      <c r="C1" s="616"/>
      <c r="D1" s="616"/>
      <c r="E1" s="616"/>
      <c r="F1" s="616"/>
      <c r="G1" s="616"/>
      <c r="H1" s="616"/>
      <c r="I1" s="616"/>
      <c r="J1" s="616"/>
      <c r="K1" s="616"/>
      <c r="L1" s="616"/>
      <c r="M1" s="616"/>
      <c r="N1" s="616"/>
      <c r="O1" s="616"/>
      <c r="P1" s="616"/>
      <c r="Q1" s="616"/>
      <c r="R1" s="616"/>
      <c r="S1" s="616"/>
      <c r="T1" s="616"/>
      <c r="U1" s="617"/>
    </row>
    <row r="2" spans="1:24" ht="23.25" customHeight="1">
      <c r="A2" s="435" t="s">
        <v>1428</v>
      </c>
      <c r="B2" s="336" t="s">
        <v>1230</v>
      </c>
      <c r="C2" s="336" t="s">
        <v>1244</v>
      </c>
      <c r="D2" s="336" t="s">
        <v>1259</v>
      </c>
    </row>
    <row r="3" spans="1:24" ht="117.75" hidden="1" customHeight="1">
      <c r="A3" s="436" t="s">
        <v>88</v>
      </c>
      <c r="B3" s="339" t="s">
        <v>1235</v>
      </c>
      <c r="C3" s="35" t="s">
        <v>1464</v>
      </c>
      <c r="D3" s="339" t="s">
        <v>1465</v>
      </c>
      <c r="E3" s="339"/>
      <c r="F3" s="339"/>
      <c r="G3" s="339"/>
      <c r="H3" s="339"/>
      <c r="I3" s="339"/>
      <c r="J3" s="339"/>
      <c r="K3" s="339"/>
      <c r="L3" s="339"/>
      <c r="M3" s="339"/>
      <c r="N3" s="339"/>
      <c r="O3" s="339"/>
      <c r="P3" s="339"/>
      <c r="Q3" s="339"/>
      <c r="R3" s="339"/>
      <c r="S3" s="339"/>
      <c r="T3" s="339"/>
      <c r="U3" s="339"/>
      <c r="V3" s="339"/>
      <c r="W3" s="339"/>
      <c r="X3" s="339"/>
    </row>
    <row r="4" spans="1:24" ht="126" hidden="1" customHeight="1">
      <c r="A4" s="436" t="s">
        <v>978</v>
      </c>
      <c r="B4" s="339" t="s">
        <v>1466</v>
      </c>
      <c r="C4" s="35" t="s">
        <v>1467</v>
      </c>
      <c r="D4" s="339" t="s">
        <v>1263</v>
      </c>
      <c r="E4" s="339"/>
      <c r="F4" s="339"/>
      <c r="G4" s="339"/>
      <c r="H4" s="339"/>
      <c r="I4" s="339"/>
      <c r="J4" s="339"/>
      <c r="K4" s="339"/>
      <c r="L4" s="339"/>
      <c r="M4" s="339"/>
      <c r="N4" s="339"/>
      <c r="O4" s="339"/>
      <c r="P4" s="339"/>
      <c r="Q4" s="339"/>
      <c r="R4" s="339"/>
      <c r="S4" s="339"/>
      <c r="T4" s="339"/>
      <c r="U4" s="339"/>
      <c r="V4" s="339"/>
      <c r="W4" s="339"/>
      <c r="X4" s="339"/>
    </row>
    <row r="5" spans="1:24" ht="118.5" hidden="1" customHeight="1">
      <c r="A5" s="436" t="s">
        <v>980</v>
      </c>
      <c r="B5" s="339" t="s">
        <v>1468</v>
      </c>
      <c r="C5" s="342" t="s">
        <v>1469</v>
      </c>
      <c r="D5" s="339" t="s">
        <v>1470</v>
      </c>
      <c r="E5" s="339"/>
      <c r="F5" s="339"/>
      <c r="G5" s="339"/>
      <c r="H5" s="339"/>
      <c r="I5" s="339"/>
      <c r="J5" s="339"/>
      <c r="K5" s="339"/>
      <c r="L5" s="339"/>
      <c r="M5" s="339"/>
      <c r="N5" s="339"/>
      <c r="O5" s="339"/>
      <c r="P5" s="339"/>
      <c r="Q5" s="339"/>
      <c r="R5" s="339"/>
      <c r="S5" s="339"/>
      <c r="T5" s="339"/>
      <c r="U5" s="339"/>
      <c r="V5" s="339"/>
      <c r="W5" s="339"/>
      <c r="X5" s="339"/>
    </row>
    <row r="6" spans="1:24" ht="104.25" hidden="1" customHeight="1">
      <c r="A6" s="436" t="s">
        <v>87</v>
      </c>
      <c r="B6" s="339" t="s">
        <v>1231</v>
      </c>
      <c r="C6" s="339" t="s">
        <v>1245</v>
      </c>
      <c r="D6" s="339" t="s">
        <v>1471</v>
      </c>
      <c r="E6" s="339"/>
      <c r="F6" s="339"/>
      <c r="G6" s="339"/>
      <c r="H6" s="339"/>
      <c r="I6" s="339"/>
      <c r="J6" s="339"/>
      <c r="K6" s="339"/>
      <c r="L6" s="339"/>
      <c r="M6" s="339"/>
      <c r="N6" s="339"/>
      <c r="O6" s="339"/>
      <c r="P6" s="339"/>
      <c r="Q6" s="339"/>
      <c r="R6" s="339"/>
      <c r="S6" s="339"/>
      <c r="T6" s="339"/>
      <c r="U6" s="339"/>
      <c r="V6" s="339"/>
      <c r="W6" s="339"/>
      <c r="X6" s="339"/>
    </row>
    <row r="7" spans="1:24" ht="97.5" hidden="1" customHeight="1">
      <c r="A7" s="436" t="s">
        <v>1441</v>
      </c>
      <c r="B7" s="339" t="s">
        <v>1472</v>
      </c>
      <c r="C7" s="339" t="s">
        <v>1246</v>
      </c>
      <c r="D7" s="339"/>
      <c r="E7" s="339"/>
      <c r="F7" s="339"/>
      <c r="G7" s="339"/>
      <c r="H7" s="339"/>
      <c r="I7" s="339"/>
      <c r="J7" s="339"/>
      <c r="K7" s="339"/>
      <c r="L7" s="339"/>
      <c r="M7" s="339"/>
      <c r="N7" s="339"/>
      <c r="O7" s="339"/>
      <c r="P7" s="339"/>
      <c r="Q7" s="339"/>
      <c r="R7" s="339"/>
      <c r="S7" s="339"/>
      <c r="T7" s="339"/>
      <c r="U7" s="339"/>
      <c r="V7" s="339"/>
      <c r="W7" s="339"/>
      <c r="X7" s="339"/>
    </row>
    <row r="8" spans="1:24" ht="134.25" hidden="1" customHeight="1">
      <c r="A8" s="436" t="s">
        <v>974</v>
      </c>
      <c r="B8" s="339" t="s">
        <v>1473</v>
      </c>
      <c r="C8" s="339" t="s">
        <v>1474</v>
      </c>
      <c r="D8" s="339" t="s">
        <v>1475</v>
      </c>
      <c r="E8" s="339"/>
      <c r="F8" s="339"/>
      <c r="G8" s="339"/>
      <c r="H8" s="339"/>
      <c r="I8" s="339"/>
      <c r="J8" s="339"/>
      <c r="K8" s="339"/>
      <c r="L8" s="339"/>
      <c r="M8" s="339"/>
      <c r="N8" s="339"/>
      <c r="O8" s="339"/>
      <c r="P8" s="339"/>
      <c r="Q8" s="339"/>
      <c r="R8" s="339"/>
      <c r="S8" s="339"/>
      <c r="T8" s="339"/>
      <c r="U8" s="339"/>
      <c r="V8" s="339"/>
      <c r="W8" s="339"/>
      <c r="X8" s="339"/>
    </row>
    <row r="9" spans="1:24" ht="171">
      <c r="A9" s="379" t="s">
        <v>1446</v>
      </c>
      <c r="B9" s="339" t="s">
        <v>1476</v>
      </c>
      <c r="C9" s="339" t="s">
        <v>1477</v>
      </c>
      <c r="D9" s="339" t="s">
        <v>1478</v>
      </c>
      <c r="E9" s="339"/>
      <c r="F9" s="339"/>
      <c r="G9" s="339"/>
      <c r="H9" s="339"/>
      <c r="I9" s="339"/>
      <c r="J9" s="339"/>
      <c r="K9" s="339"/>
      <c r="L9" s="339"/>
      <c r="M9" s="339"/>
      <c r="N9" s="339"/>
      <c r="O9" s="339"/>
      <c r="P9" s="339"/>
      <c r="Q9" s="339"/>
      <c r="R9" s="339"/>
      <c r="S9" s="339"/>
      <c r="T9" s="339"/>
      <c r="U9" s="339"/>
      <c r="V9" s="339"/>
      <c r="W9" s="339"/>
      <c r="X9" s="339"/>
    </row>
    <row r="10" spans="1:24" ht="104.25" customHeight="1">
      <c r="A10" s="436" t="s">
        <v>97</v>
      </c>
      <c r="B10" s="339" t="s">
        <v>1479</v>
      </c>
      <c r="C10" s="35" t="s">
        <v>1480</v>
      </c>
      <c r="D10" s="339" t="s">
        <v>1481</v>
      </c>
      <c r="E10" s="339"/>
      <c r="F10" s="339"/>
      <c r="G10" s="339"/>
      <c r="H10" s="339"/>
      <c r="I10" s="339"/>
      <c r="J10" s="339"/>
      <c r="K10" s="339"/>
      <c r="L10" s="339"/>
      <c r="M10" s="339"/>
      <c r="N10" s="339"/>
      <c r="O10" s="339"/>
      <c r="P10" s="339"/>
      <c r="Q10" s="339"/>
      <c r="R10" s="339"/>
      <c r="S10" s="339"/>
      <c r="T10" s="339"/>
      <c r="U10" s="339"/>
      <c r="V10" s="339"/>
      <c r="W10" s="339"/>
      <c r="X10" s="339"/>
    </row>
    <row r="11" spans="1:24" ht="144.75" hidden="1" customHeight="1">
      <c r="A11" s="436" t="s">
        <v>1133</v>
      </c>
      <c r="B11" s="339" t="s">
        <v>1482</v>
      </c>
      <c r="C11" s="339" t="s">
        <v>1483</v>
      </c>
      <c r="D11" s="339" t="s">
        <v>1484</v>
      </c>
      <c r="E11" s="339"/>
      <c r="F11" s="339"/>
      <c r="G11" s="339"/>
      <c r="H11" s="339"/>
      <c r="I11" s="339"/>
      <c r="J11" s="339"/>
      <c r="K11" s="339"/>
      <c r="L11" s="339"/>
      <c r="M11" s="339"/>
      <c r="N11" s="339"/>
      <c r="O11" s="339"/>
      <c r="P11" s="339"/>
      <c r="Q11" s="339"/>
      <c r="R11" s="339"/>
      <c r="S11" s="339"/>
      <c r="T11" s="339"/>
      <c r="U11" s="339"/>
      <c r="V11" s="339"/>
      <c r="W11" s="339"/>
      <c r="X11" s="339"/>
    </row>
    <row r="12" spans="1:24" ht="270.75" hidden="1">
      <c r="A12" s="436" t="s">
        <v>982</v>
      </c>
      <c r="B12" s="339" t="s">
        <v>1240</v>
      </c>
      <c r="C12" s="342" t="s">
        <v>1255</v>
      </c>
      <c r="D12" s="339" t="s">
        <v>1485</v>
      </c>
      <c r="E12" s="339"/>
      <c r="F12" s="339"/>
      <c r="G12" s="339"/>
      <c r="H12" s="339"/>
      <c r="I12" s="339"/>
      <c r="J12" s="339"/>
      <c r="K12" s="339"/>
      <c r="L12" s="339"/>
      <c r="M12" s="339"/>
      <c r="N12" s="339"/>
      <c r="O12" s="339"/>
      <c r="P12" s="339"/>
      <c r="Q12" s="339"/>
      <c r="R12" s="339"/>
      <c r="S12" s="339"/>
      <c r="T12" s="339"/>
      <c r="U12" s="339"/>
      <c r="V12" s="339"/>
      <c r="W12" s="339"/>
      <c r="X12" s="339"/>
    </row>
    <row r="13" spans="1:24" ht="85.5" hidden="1">
      <c r="A13" s="436" t="s">
        <v>983</v>
      </c>
      <c r="B13" s="339"/>
      <c r="C13" s="437" t="s">
        <v>1486</v>
      </c>
      <c r="D13" s="339" t="s">
        <v>1487</v>
      </c>
      <c r="E13" s="339"/>
      <c r="F13" s="339"/>
      <c r="G13" s="339"/>
      <c r="H13" s="339"/>
      <c r="I13" s="339"/>
      <c r="J13" s="339"/>
      <c r="K13" s="339"/>
      <c r="L13" s="339"/>
      <c r="M13" s="339"/>
      <c r="N13" s="339"/>
      <c r="O13" s="339"/>
      <c r="P13" s="339"/>
      <c r="Q13" s="339"/>
      <c r="R13" s="339"/>
      <c r="S13" s="339"/>
      <c r="T13" s="339"/>
      <c r="U13" s="339"/>
      <c r="V13" s="339"/>
      <c r="W13" s="339"/>
      <c r="X13" s="339"/>
    </row>
    <row r="14" spans="1:24" ht="94.5" hidden="1" customHeight="1">
      <c r="A14" s="436" t="s">
        <v>120</v>
      </c>
      <c r="B14" s="339" t="s">
        <v>1242</v>
      </c>
      <c r="C14" s="339" t="s">
        <v>1488</v>
      </c>
      <c r="D14" s="339"/>
      <c r="E14" s="339"/>
      <c r="F14" s="339"/>
      <c r="G14" s="339"/>
      <c r="H14" s="339"/>
      <c r="I14" s="339"/>
      <c r="J14" s="339"/>
      <c r="K14" s="339"/>
      <c r="L14" s="339"/>
      <c r="M14" s="339"/>
      <c r="N14" s="339"/>
      <c r="O14" s="339"/>
      <c r="P14" s="339"/>
      <c r="Q14" s="339"/>
      <c r="R14" s="339"/>
      <c r="S14" s="339"/>
      <c r="T14" s="339"/>
      <c r="U14" s="339"/>
      <c r="V14" s="339"/>
      <c r="W14" s="339"/>
      <c r="X14" s="339"/>
    </row>
    <row r="15" spans="1:24" ht="102" hidden="1" customHeight="1">
      <c r="A15" s="436" t="s">
        <v>1413</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row>
    <row r="16" spans="1:24" ht="109.5" hidden="1" customHeight="1">
      <c r="A16" s="436" t="s">
        <v>985</v>
      </c>
      <c r="B16" s="339" t="s">
        <v>1489</v>
      </c>
      <c r="C16" s="339"/>
      <c r="D16" s="339"/>
      <c r="E16" s="339"/>
      <c r="F16" s="339"/>
      <c r="G16" s="339"/>
      <c r="H16" s="339"/>
      <c r="I16" s="339"/>
      <c r="J16" s="339"/>
      <c r="K16" s="339"/>
      <c r="L16" s="339"/>
      <c r="M16" s="339"/>
      <c r="N16" s="339"/>
      <c r="O16" s="339"/>
      <c r="P16" s="339"/>
      <c r="Q16" s="339"/>
      <c r="R16" s="339"/>
      <c r="S16" s="339"/>
      <c r="T16" s="339"/>
      <c r="U16" s="339"/>
      <c r="V16" s="339"/>
      <c r="W16" s="339"/>
      <c r="X16" s="339"/>
    </row>
    <row r="17" spans="1:24" ht="14.25">
      <c r="A17" s="35"/>
      <c r="B17" s="35"/>
      <c r="C17" s="35"/>
      <c r="D17" s="35"/>
      <c r="E17" s="35"/>
      <c r="F17" s="35"/>
      <c r="G17" s="35"/>
      <c r="H17" s="35"/>
      <c r="I17" s="35"/>
      <c r="J17" s="35"/>
      <c r="K17" s="35"/>
      <c r="L17" s="35"/>
      <c r="M17" s="35"/>
      <c r="N17" s="35"/>
      <c r="O17" s="35"/>
      <c r="P17" s="35"/>
      <c r="Q17" s="35"/>
      <c r="R17" s="35"/>
      <c r="S17" s="35"/>
      <c r="T17" s="35"/>
      <c r="U17" s="35"/>
      <c r="V17" s="35"/>
      <c r="W17" s="35"/>
      <c r="X17" s="35"/>
    </row>
    <row r="18" spans="1:24" ht="14.25">
      <c r="A18" s="35"/>
      <c r="B18" s="35"/>
      <c r="C18" s="35"/>
      <c r="D18" s="35"/>
      <c r="E18" s="35"/>
      <c r="F18" s="35"/>
      <c r="G18" s="35"/>
      <c r="H18" s="35"/>
      <c r="I18" s="35"/>
      <c r="J18" s="35"/>
      <c r="K18" s="35"/>
      <c r="L18" s="35"/>
      <c r="M18" s="35"/>
      <c r="N18" s="35"/>
      <c r="O18" s="35"/>
      <c r="P18" s="35"/>
      <c r="Q18" s="35"/>
      <c r="R18" s="35"/>
      <c r="S18" s="35"/>
      <c r="T18" s="35"/>
      <c r="U18" s="35"/>
      <c r="V18" s="35"/>
      <c r="W18" s="35"/>
      <c r="X18" s="35"/>
    </row>
    <row r="19" spans="1:24" ht="15.7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row>
    <row r="20" spans="1:24" ht="15.7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row>
    <row r="21" spans="1:24"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row>
    <row r="22" spans="1:24"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row>
    <row r="23" spans="1:24"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row>
    <row r="24" spans="1:24"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row>
    <row r="25" spans="1:24"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row>
    <row r="26" spans="1:24"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row>
    <row r="27" spans="1:24"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row>
    <row r="28" spans="1:24"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row>
    <row r="29" spans="1:24"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row>
    <row r="30" spans="1:24"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row>
    <row r="31" spans="1:24"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row>
    <row r="32" spans="1:24"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U1"/>
  </mergeCells>
  <hyperlinks>
    <hyperlink ref="A3" r:id="rId1" xr:uid="{00000000-0004-0000-0D00-000000000000}"/>
    <hyperlink ref="A4" r:id="rId2" xr:uid="{00000000-0004-0000-0D00-000001000000}"/>
    <hyperlink ref="A5" r:id="rId3" xr:uid="{00000000-0004-0000-0D00-000002000000}"/>
    <hyperlink ref="A6" r:id="rId4" xr:uid="{00000000-0004-0000-0D00-000003000000}"/>
    <hyperlink ref="A7" r:id="rId5" xr:uid="{00000000-0004-0000-0D00-000004000000}"/>
    <hyperlink ref="A8" r:id="rId6" xr:uid="{00000000-0004-0000-0D00-000005000000}"/>
    <hyperlink ref="A9" r:id="rId7" xr:uid="{00000000-0004-0000-0D00-000006000000}"/>
    <hyperlink ref="A10" r:id="rId8" xr:uid="{00000000-0004-0000-0D00-000007000000}"/>
    <hyperlink ref="A11" r:id="rId9" xr:uid="{00000000-0004-0000-0D00-000008000000}"/>
    <hyperlink ref="A12" r:id="rId10" xr:uid="{00000000-0004-0000-0D00-000009000000}"/>
    <hyperlink ref="A13" r:id="rId11" xr:uid="{00000000-0004-0000-0D00-00000A000000}"/>
    <hyperlink ref="A14" r:id="rId12" xr:uid="{00000000-0004-0000-0D00-00000B000000}"/>
    <hyperlink ref="A15" r:id="rId13" xr:uid="{00000000-0004-0000-0D00-00000C000000}"/>
    <hyperlink ref="A16" r:id="rId14" xr:uid="{00000000-0004-0000-0D00-00000D000000}"/>
  </hyperlinks>
  <pageMargins left="0.7" right="0.7" top="0.75" bottom="0.75" header="0" footer="0"/>
  <pageSetup orientation="landscape"/>
  <legacyDrawing r:id="rId1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998"/>
  <sheetViews>
    <sheetView workbookViewId="0"/>
  </sheetViews>
  <sheetFormatPr defaultColWidth="12.625" defaultRowHeight="15" customHeight="1"/>
  <cols>
    <col min="1" max="1" width="43.875" customWidth="1"/>
    <col min="2" max="2" width="54.375" customWidth="1"/>
    <col min="3" max="3" width="84.875" customWidth="1"/>
    <col min="4" max="4" width="91.875" customWidth="1"/>
    <col min="5" max="5" width="59.75" customWidth="1"/>
    <col min="6" max="6" width="48" customWidth="1"/>
    <col min="7" max="7" width="41.625" customWidth="1"/>
    <col min="8" max="20" width="7.625" customWidth="1"/>
  </cols>
  <sheetData>
    <row r="1" spans="1:20">
      <c r="A1" s="618" t="s">
        <v>1490</v>
      </c>
      <c r="B1" s="616"/>
      <c r="C1" s="616"/>
      <c r="D1" s="616"/>
      <c r="E1" s="616"/>
      <c r="F1" s="616"/>
      <c r="G1" s="616"/>
      <c r="H1" s="616"/>
      <c r="I1" s="616"/>
      <c r="J1" s="616"/>
      <c r="K1" s="616"/>
      <c r="L1" s="616"/>
      <c r="M1" s="616"/>
      <c r="N1" s="616"/>
      <c r="O1" s="616"/>
      <c r="P1" s="616"/>
      <c r="Q1" s="616"/>
      <c r="R1" s="616"/>
      <c r="S1" s="616"/>
      <c r="T1" s="617"/>
    </row>
    <row r="2" spans="1:20" ht="30">
      <c r="A2" s="435" t="s">
        <v>1428</v>
      </c>
      <c r="B2" s="354" t="s">
        <v>1491</v>
      </c>
      <c r="C2" s="354" t="s">
        <v>1492</v>
      </c>
      <c r="D2" s="223" t="s">
        <v>1308</v>
      </c>
      <c r="E2" s="354" t="s">
        <v>1493</v>
      </c>
      <c r="F2" s="354" t="s">
        <v>1494</v>
      </c>
      <c r="G2" s="354" t="s">
        <v>1495</v>
      </c>
    </row>
    <row r="3" spans="1:20" ht="99" customHeight="1">
      <c r="A3" s="379" t="s">
        <v>88</v>
      </c>
      <c r="B3" s="433" t="s">
        <v>1496</v>
      </c>
    </row>
    <row r="4" spans="1:20" ht="55.5" customHeight="1">
      <c r="A4" s="379" t="s">
        <v>978</v>
      </c>
      <c r="B4" s="433" t="s">
        <v>1274</v>
      </c>
    </row>
    <row r="5" spans="1:20" ht="83.25" customHeight="1">
      <c r="A5" s="379" t="s">
        <v>980</v>
      </c>
    </row>
    <row r="6" spans="1:20" ht="73.5" customHeight="1">
      <c r="A6" s="379" t="s">
        <v>87</v>
      </c>
      <c r="B6" s="438" t="s">
        <v>1270</v>
      </c>
    </row>
    <row r="7" spans="1:20" ht="214.5" customHeight="1">
      <c r="A7" s="379" t="s">
        <v>1441</v>
      </c>
      <c r="B7" s="382"/>
      <c r="D7" s="433" t="s">
        <v>1497</v>
      </c>
    </row>
    <row r="8" spans="1:20" ht="153" customHeight="1">
      <c r="A8" s="379" t="s">
        <v>974</v>
      </c>
      <c r="B8" s="433" t="s">
        <v>1498</v>
      </c>
    </row>
    <row r="9" spans="1:20" ht="220.5" customHeight="1">
      <c r="A9" s="379" t="s">
        <v>1446</v>
      </c>
      <c r="C9" s="433" t="s">
        <v>1303</v>
      </c>
      <c r="E9" s="383" t="s">
        <v>1499</v>
      </c>
    </row>
    <row r="10" spans="1:20" ht="89.25" customHeight="1">
      <c r="A10" s="379" t="s">
        <v>97</v>
      </c>
    </row>
    <row r="11" spans="1:20" ht="78" customHeight="1">
      <c r="A11" s="379" t="s">
        <v>1133</v>
      </c>
    </row>
    <row r="12" spans="1:20" ht="76.5" customHeight="1">
      <c r="A12" s="379" t="s">
        <v>982</v>
      </c>
    </row>
    <row r="13" spans="1:20" ht="78.75" customHeight="1">
      <c r="A13" s="379" t="s">
        <v>983</v>
      </c>
    </row>
    <row r="14" spans="1:20" ht="56.25" customHeight="1">
      <c r="A14" s="379" t="s">
        <v>120</v>
      </c>
    </row>
    <row r="15" spans="1:20" ht="56.25" customHeight="1">
      <c r="A15" s="379" t="s">
        <v>1413</v>
      </c>
      <c r="B15" s="438" t="s">
        <v>1500</v>
      </c>
    </row>
    <row r="16" spans="1:20" ht="80.25" customHeight="1">
      <c r="A16" s="379" t="s">
        <v>985</v>
      </c>
      <c r="B16" s="438" t="s">
        <v>1501</v>
      </c>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
    <mergeCell ref="A1:T1"/>
  </mergeCells>
  <hyperlinks>
    <hyperlink ref="A3" r:id="rId1" xr:uid="{00000000-0004-0000-0E00-000000000000}"/>
    <hyperlink ref="A4" r:id="rId2" xr:uid="{00000000-0004-0000-0E00-000001000000}"/>
    <hyperlink ref="A5" r:id="rId3" xr:uid="{00000000-0004-0000-0E00-000002000000}"/>
    <hyperlink ref="A6" r:id="rId4" xr:uid="{00000000-0004-0000-0E00-000003000000}"/>
    <hyperlink ref="A7" r:id="rId5" xr:uid="{00000000-0004-0000-0E00-000004000000}"/>
    <hyperlink ref="A8" r:id="rId6" xr:uid="{00000000-0004-0000-0E00-000005000000}"/>
    <hyperlink ref="A9" r:id="rId7" xr:uid="{00000000-0004-0000-0E00-000006000000}"/>
    <hyperlink ref="A10" r:id="rId8" xr:uid="{00000000-0004-0000-0E00-000007000000}"/>
    <hyperlink ref="A11" r:id="rId9" xr:uid="{00000000-0004-0000-0E00-000008000000}"/>
    <hyperlink ref="A12" r:id="rId10" xr:uid="{00000000-0004-0000-0E00-000009000000}"/>
    <hyperlink ref="A13" r:id="rId11" xr:uid="{00000000-0004-0000-0E00-00000A000000}"/>
    <hyperlink ref="A14" r:id="rId12" xr:uid="{00000000-0004-0000-0E00-00000B000000}"/>
    <hyperlink ref="A15" r:id="rId13" xr:uid="{00000000-0004-0000-0E00-00000C000000}"/>
    <hyperlink ref="A16" r:id="rId14" xr:uid="{00000000-0004-0000-0E00-00000D000000}"/>
  </hyperlinks>
  <pageMargins left="0.7" right="0.7" top="0.75" bottom="0.75" header="0" footer="0"/>
  <pageSetup orientation="landscape"/>
  <legacyDrawing r:id="rId1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s>
  <sheetFormatPr defaultColWidth="12.625" defaultRowHeight="15" customHeight="1"/>
  <cols>
    <col min="1" max="1" width="30.75" customWidth="1"/>
    <col min="2" max="2" width="8.375" customWidth="1"/>
    <col min="3" max="3" width="24.875" customWidth="1"/>
    <col min="4" max="12" width="12.25" hidden="1" customWidth="1"/>
    <col min="13" max="20" width="12.25" customWidth="1"/>
    <col min="21" max="26" width="8.625" customWidth="1"/>
  </cols>
  <sheetData>
    <row r="1" spans="1:26" ht="66" customHeight="1">
      <c r="A1" s="439" t="s">
        <v>1502</v>
      </c>
      <c r="B1" s="439"/>
      <c r="C1" s="440" t="s">
        <v>1323</v>
      </c>
      <c r="D1" s="441" t="s">
        <v>972</v>
      </c>
      <c r="E1" s="442" t="s">
        <v>1129</v>
      </c>
      <c r="F1" s="443" t="s">
        <v>974</v>
      </c>
      <c r="G1" s="444" t="s">
        <v>1130</v>
      </c>
      <c r="H1" s="443" t="s">
        <v>977</v>
      </c>
      <c r="I1" s="443" t="s">
        <v>978</v>
      </c>
      <c r="J1" s="443" t="s">
        <v>980</v>
      </c>
      <c r="K1" s="443" t="s">
        <v>97</v>
      </c>
      <c r="L1" s="443" t="s">
        <v>1133</v>
      </c>
      <c r="M1" s="443" t="s">
        <v>982</v>
      </c>
      <c r="N1" s="443" t="s">
        <v>983</v>
      </c>
      <c r="O1" s="443" t="s">
        <v>120</v>
      </c>
      <c r="P1" s="443" t="s">
        <v>1413</v>
      </c>
      <c r="Q1" s="443" t="s">
        <v>985</v>
      </c>
      <c r="R1" s="445" t="s">
        <v>1227</v>
      </c>
      <c r="S1" s="446" t="s">
        <v>1228</v>
      </c>
      <c r="T1" s="447" t="s">
        <v>1503</v>
      </c>
      <c r="U1" s="447" t="s">
        <v>1504</v>
      </c>
      <c r="V1" s="448" t="s">
        <v>1505</v>
      </c>
      <c r="W1" s="282"/>
      <c r="X1" s="282"/>
      <c r="Y1" s="282"/>
      <c r="Z1" s="282"/>
    </row>
    <row r="2" spans="1:26" ht="13.5" customHeight="1">
      <c r="A2" s="449" t="s">
        <v>1506</v>
      </c>
      <c r="B2" s="619" t="s">
        <v>1507</v>
      </c>
      <c r="C2" s="287" t="s">
        <v>1508</v>
      </c>
      <c r="D2" s="31"/>
      <c r="E2" s="31"/>
      <c r="F2" s="82" t="s">
        <v>1509</v>
      </c>
      <c r="G2" s="31"/>
      <c r="H2" s="31"/>
      <c r="I2" s="31"/>
      <c r="J2" s="31"/>
      <c r="K2" s="31" t="s">
        <v>1510</v>
      </c>
      <c r="L2" s="82" t="s">
        <v>1509</v>
      </c>
      <c r="M2" s="82" t="s">
        <v>1511</v>
      </c>
      <c r="N2" s="31"/>
      <c r="O2" s="31"/>
      <c r="P2" s="31"/>
      <c r="Q2" s="31"/>
      <c r="R2" s="82" t="s">
        <v>1509</v>
      </c>
      <c r="S2" s="31"/>
      <c r="T2" s="82" t="s">
        <v>1510</v>
      </c>
      <c r="U2" s="450"/>
      <c r="V2" s="450"/>
      <c r="W2" s="31"/>
      <c r="X2" s="31"/>
      <c r="Y2" s="31"/>
      <c r="Z2" s="31"/>
    </row>
    <row r="3" spans="1:26" ht="13.5" customHeight="1">
      <c r="A3" s="449" t="s">
        <v>1512</v>
      </c>
      <c r="B3" s="589"/>
      <c r="C3" s="451" t="s">
        <v>1513</v>
      </c>
      <c r="D3" s="31"/>
      <c r="E3" s="31"/>
      <c r="F3" s="82" t="s">
        <v>423</v>
      </c>
      <c r="G3" s="31"/>
      <c r="H3" s="31"/>
      <c r="I3" s="31"/>
      <c r="J3" s="31"/>
      <c r="K3" s="31" t="s">
        <v>1514</v>
      </c>
      <c r="L3" s="82" t="s">
        <v>1510</v>
      </c>
      <c r="M3" s="82" t="s">
        <v>1510</v>
      </c>
      <c r="N3" s="31"/>
      <c r="O3" s="31"/>
      <c r="P3" s="31"/>
      <c r="Q3" s="31"/>
      <c r="R3" s="82" t="s">
        <v>1509</v>
      </c>
      <c r="S3" s="31"/>
      <c r="T3" s="82" t="s">
        <v>1510</v>
      </c>
      <c r="U3" s="450"/>
      <c r="V3" s="450"/>
      <c r="W3" s="31"/>
      <c r="X3" s="31"/>
      <c r="Y3" s="31"/>
      <c r="Z3" s="31"/>
    </row>
    <row r="4" spans="1:26" ht="13.5" customHeight="1">
      <c r="A4" s="449" t="s">
        <v>1515</v>
      </c>
      <c r="B4" s="589"/>
      <c r="C4" s="451" t="s">
        <v>1516</v>
      </c>
      <c r="D4" s="31"/>
      <c r="E4" s="31"/>
      <c r="F4" s="82" t="s">
        <v>423</v>
      </c>
      <c r="G4" s="31"/>
      <c r="H4" s="31"/>
      <c r="I4" s="31"/>
      <c r="J4" s="31"/>
      <c r="K4" s="31" t="s">
        <v>1509</v>
      </c>
      <c r="L4" s="452"/>
      <c r="M4" s="82" t="s">
        <v>423</v>
      </c>
      <c r="N4" s="31"/>
      <c r="O4" s="31"/>
      <c r="P4" s="31"/>
      <c r="Q4" s="31"/>
      <c r="R4" s="82" t="s">
        <v>1509</v>
      </c>
      <c r="S4" s="31"/>
      <c r="T4" s="452"/>
      <c r="U4" s="450"/>
      <c r="V4" s="450"/>
      <c r="W4" s="31"/>
      <c r="X4" s="31"/>
      <c r="Y4" s="31"/>
      <c r="Z4" s="31"/>
    </row>
    <row r="5" spans="1:26" ht="13.5" customHeight="1">
      <c r="A5" s="449" t="s">
        <v>1517</v>
      </c>
      <c r="B5" s="589"/>
      <c r="C5" s="451" t="s">
        <v>1518</v>
      </c>
      <c r="D5" s="31"/>
      <c r="E5" s="31"/>
      <c r="F5" s="82" t="s">
        <v>423</v>
      </c>
      <c r="G5" s="31"/>
      <c r="H5" s="31"/>
      <c r="I5" s="31"/>
      <c r="J5" s="31"/>
      <c r="K5" s="31" t="s">
        <v>1514</v>
      </c>
      <c r="L5" s="452"/>
      <c r="M5" s="82" t="s">
        <v>423</v>
      </c>
      <c r="N5" s="31"/>
      <c r="O5" s="31"/>
      <c r="P5" s="31"/>
      <c r="Q5" s="31"/>
      <c r="R5" s="82" t="s">
        <v>1509</v>
      </c>
      <c r="S5" s="31"/>
      <c r="T5" s="82" t="s">
        <v>1510</v>
      </c>
      <c r="U5" s="450"/>
      <c r="V5" s="450"/>
      <c r="W5" s="31"/>
      <c r="X5" s="31"/>
      <c r="Y5" s="31"/>
      <c r="Z5" s="31"/>
    </row>
    <row r="6" spans="1:26" ht="13.5" customHeight="1">
      <c r="A6" s="453" t="s">
        <v>1519</v>
      </c>
      <c r="B6" s="589"/>
      <c r="C6" s="451" t="s">
        <v>1520</v>
      </c>
      <c r="D6" s="31"/>
      <c r="E6" s="31"/>
      <c r="F6" s="82" t="s">
        <v>423</v>
      </c>
      <c r="G6" s="31"/>
      <c r="H6" s="31"/>
      <c r="I6" s="31"/>
      <c r="J6" s="31"/>
      <c r="K6" s="31" t="s">
        <v>1509</v>
      </c>
      <c r="L6" s="452"/>
      <c r="M6" s="82" t="s">
        <v>423</v>
      </c>
      <c r="N6" s="31"/>
      <c r="O6" s="31"/>
      <c r="P6" s="31"/>
      <c r="Q6" s="31"/>
      <c r="R6" s="82" t="s">
        <v>423</v>
      </c>
      <c r="S6" s="31"/>
      <c r="T6" s="82" t="s">
        <v>1510</v>
      </c>
      <c r="U6" s="450"/>
      <c r="V6" s="450"/>
      <c r="W6" s="31"/>
      <c r="X6" s="31"/>
      <c r="Y6" s="31"/>
      <c r="Z6" s="31"/>
    </row>
    <row r="7" spans="1:26" ht="13.5" customHeight="1">
      <c r="A7" s="31"/>
      <c r="B7" s="589"/>
      <c r="C7" s="451" t="s">
        <v>1521</v>
      </c>
      <c r="D7" s="31"/>
      <c r="E7" s="31"/>
      <c r="F7" s="82" t="s">
        <v>423</v>
      </c>
      <c r="G7" s="31"/>
      <c r="H7" s="31"/>
      <c r="I7" s="31"/>
      <c r="J7" s="31"/>
      <c r="K7" s="31" t="s">
        <v>1510</v>
      </c>
      <c r="L7" s="450"/>
      <c r="M7" s="82" t="s">
        <v>1510</v>
      </c>
      <c r="N7" s="31"/>
      <c r="O7" s="31"/>
      <c r="P7" s="31"/>
      <c r="Q7" s="31"/>
      <c r="R7" s="82" t="s">
        <v>1510</v>
      </c>
      <c r="S7" s="31"/>
      <c r="T7" s="82" t="s">
        <v>1510</v>
      </c>
      <c r="U7" s="450"/>
      <c r="V7" s="450"/>
      <c r="W7" s="31"/>
      <c r="X7" s="31"/>
      <c r="Y7" s="31"/>
      <c r="Z7" s="31"/>
    </row>
    <row r="8" spans="1:26" ht="13.5" customHeight="1">
      <c r="A8" s="31"/>
      <c r="B8" s="589"/>
      <c r="C8" s="451" t="s">
        <v>1522</v>
      </c>
      <c r="D8" s="31"/>
      <c r="E8" s="31"/>
      <c r="F8" s="82" t="s">
        <v>423</v>
      </c>
      <c r="G8" s="31"/>
      <c r="H8" s="31"/>
      <c r="I8" s="31"/>
      <c r="J8" s="31"/>
      <c r="K8" s="31" t="s">
        <v>1523</v>
      </c>
      <c r="L8" s="450"/>
      <c r="M8" s="82" t="s">
        <v>1509</v>
      </c>
      <c r="N8" s="31"/>
      <c r="O8" s="31"/>
      <c r="P8" s="31"/>
      <c r="Q8" s="31"/>
      <c r="R8" s="82" t="s">
        <v>1509</v>
      </c>
      <c r="S8" s="31"/>
      <c r="T8" s="82" t="s">
        <v>1509</v>
      </c>
      <c r="U8" s="450"/>
      <c r="V8" s="450"/>
      <c r="W8" s="31"/>
      <c r="X8" s="31"/>
      <c r="Y8" s="31"/>
      <c r="Z8" s="31"/>
    </row>
    <row r="9" spans="1:26" ht="13.5" customHeight="1">
      <c r="A9" s="31"/>
      <c r="B9" s="589"/>
      <c r="C9" s="451" t="s">
        <v>1524</v>
      </c>
      <c r="D9" s="31"/>
      <c r="E9" s="31"/>
      <c r="F9" s="82" t="s">
        <v>423</v>
      </c>
      <c r="G9" s="31"/>
      <c r="H9" s="31"/>
      <c r="I9" s="31"/>
      <c r="J9" s="31"/>
      <c r="K9" s="31" t="s">
        <v>1523</v>
      </c>
      <c r="L9" s="450"/>
      <c r="M9" s="82" t="s">
        <v>423</v>
      </c>
      <c r="N9" s="31"/>
      <c r="O9" s="31"/>
      <c r="P9" s="31"/>
      <c r="Q9" s="31"/>
      <c r="R9" s="80" t="s">
        <v>1509</v>
      </c>
      <c r="S9" s="31"/>
      <c r="T9" s="82" t="s">
        <v>423</v>
      </c>
      <c r="U9" s="450"/>
      <c r="V9" s="450"/>
      <c r="W9" s="31"/>
      <c r="X9" s="31"/>
      <c r="Y9" s="31"/>
      <c r="Z9" s="31"/>
    </row>
    <row r="10" spans="1:26" ht="13.5" customHeight="1">
      <c r="A10" s="31"/>
      <c r="B10" s="620" t="s">
        <v>1525</v>
      </c>
      <c r="C10" s="451" t="s">
        <v>1526</v>
      </c>
      <c r="D10" s="31"/>
      <c r="E10" s="31"/>
      <c r="F10" s="82" t="s">
        <v>1510</v>
      </c>
      <c r="G10" s="31"/>
      <c r="H10" s="31"/>
      <c r="I10" s="31"/>
      <c r="J10" s="31"/>
      <c r="K10" s="31" t="s">
        <v>1514</v>
      </c>
      <c r="L10" s="82" t="s">
        <v>1510</v>
      </c>
      <c r="M10" s="82" t="s">
        <v>1510</v>
      </c>
      <c r="N10" s="31"/>
      <c r="O10" s="31"/>
      <c r="P10" s="31"/>
      <c r="Q10" s="31"/>
      <c r="R10" s="82" t="s">
        <v>1509</v>
      </c>
      <c r="S10" s="31"/>
      <c r="T10" s="82" t="s">
        <v>1509</v>
      </c>
      <c r="U10" s="450"/>
      <c r="V10" s="450"/>
      <c r="W10" s="31"/>
      <c r="X10" s="31"/>
      <c r="Y10" s="31"/>
      <c r="Z10" s="31"/>
    </row>
    <row r="11" spans="1:26" ht="13.5" customHeight="1">
      <c r="A11" s="31"/>
      <c r="B11" s="589"/>
      <c r="C11" s="451" t="s">
        <v>1527</v>
      </c>
      <c r="D11" s="31"/>
      <c r="E11" s="31"/>
      <c r="F11" s="82" t="s">
        <v>1510</v>
      </c>
      <c r="G11" s="31"/>
      <c r="H11" s="31"/>
      <c r="I11" s="31"/>
      <c r="J11" s="31"/>
      <c r="K11" s="31" t="s">
        <v>1510</v>
      </c>
      <c r="L11" s="450"/>
      <c r="M11" s="82" t="s">
        <v>1510</v>
      </c>
      <c r="N11" s="31"/>
      <c r="O11" s="31"/>
      <c r="P11" s="31"/>
      <c r="Q11" s="31"/>
      <c r="R11" s="82" t="s">
        <v>423</v>
      </c>
      <c r="S11" s="31"/>
      <c r="T11" s="82" t="s">
        <v>1510</v>
      </c>
      <c r="U11" s="450"/>
      <c r="V11" s="450"/>
      <c r="W11" s="31"/>
      <c r="X11" s="31"/>
      <c r="Y11" s="31"/>
      <c r="Z11" s="31"/>
    </row>
    <row r="12" spans="1:26" ht="13.5" customHeight="1">
      <c r="A12" s="31"/>
      <c r="B12" s="589"/>
      <c r="C12" s="451" t="s">
        <v>1528</v>
      </c>
      <c r="D12" s="31"/>
      <c r="E12" s="31"/>
      <c r="F12" s="82" t="s">
        <v>1510</v>
      </c>
      <c r="G12" s="31"/>
      <c r="H12" s="31"/>
      <c r="I12" s="31"/>
      <c r="J12" s="31"/>
      <c r="K12" s="31" t="s">
        <v>1509</v>
      </c>
      <c r="L12" s="450"/>
      <c r="M12" s="82" t="s">
        <v>1510</v>
      </c>
      <c r="N12" s="31"/>
      <c r="O12" s="31"/>
      <c r="P12" s="31"/>
      <c r="Q12" s="31"/>
      <c r="R12" s="82" t="s">
        <v>423</v>
      </c>
      <c r="S12" s="31"/>
      <c r="T12" s="82" t="s">
        <v>1510</v>
      </c>
      <c r="U12" s="450"/>
      <c r="V12" s="450"/>
      <c r="W12" s="31"/>
      <c r="X12" s="31"/>
      <c r="Y12" s="31"/>
      <c r="Z12" s="31"/>
    </row>
    <row r="13" spans="1:26" ht="13.5" customHeight="1">
      <c r="A13" s="31"/>
      <c r="B13" s="589"/>
      <c r="C13" s="451" t="s">
        <v>1529</v>
      </c>
      <c r="D13" s="31"/>
      <c r="E13" s="31"/>
      <c r="F13" s="82" t="s">
        <v>423</v>
      </c>
      <c r="G13" s="31"/>
      <c r="H13" s="31"/>
      <c r="I13" s="31"/>
      <c r="J13" s="31"/>
      <c r="K13" s="31" t="s">
        <v>1510</v>
      </c>
      <c r="L13" s="450"/>
      <c r="M13" s="82" t="s">
        <v>1510</v>
      </c>
      <c r="N13" s="31"/>
      <c r="O13" s="31"/>
      <c r="P13" s="31"/>
      <c r="Q13" s="31"/>
      <c r="R13" s="82" t="s">
        <v>1510</v>
      </c>
      <c r="S13" s="31"/>
      <c r="T13" s="82" t="s">
        <v>1510</v>
      </c>
      <c r="U13" s="450"/>
      <c r="V13" s="450"/>
      <c r="W13" s="31"/>
      <c r="X13" s="31"/>
      <c r="Y13" s="31"/>
      <c r="Z13" s="31"/>
    </row>
    <row r="14" spans="1:26" ht="13.5" customHeight="1">
      <c r="A14" s="31"/>
      <c r="B14" s="589"/>
      <c r="C14" s="451" t="s">
        <v>1530</v>
      </c>
      <c r="D14" s="31"/>
      <c r="E14" s="31"/>
      <c r="F14" s="82" t="s">
        <v>423</v>
      </c>
      <c r="G14" s="31"/>
      <c r="H14" s="31"/>
      <c r="I14" s="31"/>
      <c r="J14" s="31"/>
      <c r="K14" s="31" t="s">
        <v>423</v>
      </c>
      <c r="L14" s="450"/>
      <c r="M14" s="82" t="s">
        <v>1510</v>
      </c>
      <c r="N14" s="31"/>
      <c r="O14" s="31"/>
      <c r="P14" s="31"/>
      <c r="Q14" s="31"/>
      <c r="R14" s="82" t="s">
        <v>1510</v>
      </c>
      <c r="S14" s="31"/>
      <c r="T14" s="82" t="s">
        <v>423</v>
      </c>
      <c r="U14" s="450"/>
      <c r="V14" s="450"/>
      <c r="W14" s="31"/>
      <c r="X14" s="31"/>
      <c r="Y14" s="31"/>
      <c r="Z14" s="31"/>
    </row>
    <row r="15" spans="1:26" ht="13.5" customHeight="1">
      <c r="A15" s="31"/>
      <c r="B15" s="589"/>
      <c r="C15" s="451" t="s">
        <v>1531</v>
      </c>
      <c r="D15" s="31"/>
      <c r="E15" s="31"/>
      <c r="F15" s="82" t="s">
        <v>423</v>
      </c>
      <c r="G15" s="31"/>
      <c r="H15" s="31"/>
      <c r="I15" s="31"/>
      <c r="J15" s="31"/>
      <c r="K15" s="31" t="s">
        <v>423</v>
      </c>
      <c r="L15" s="450"/>
      <c r="M15" s="82" t="s">
        <v>1510</v>
      </c>
      <c r="N15" s="31"/>
      <c r="O15" s="31"/>
      <c r="P15" s="31"/>
      <c r="Q15" s="31"/>
      <c r="R15" s="82" t="s">
        <v>1510</v>
      </c>
      <c r="S15" s="31"/>
      <c r="T15" s="82" t="s">
        <v>423</v>
      </c>
      <c r="U15" s="450"/>
      <c r="V15" s="450"/>
      <c r="W15" s="31"/>
      <c r="X15" s="31"/>
      <c r="Y15" s="31"/>
      <c r="Z15" s="31"/>
    </row>
    <row r="16" spans="1:26" ht="13.5" customHeight="1">
      <c r="A16" s="31"/>
      <c r="B16" s="589"/>
      <c r="C16" s="287" t="s">
        <v>1532</v>
      </c>
      <c r="D16" s="31"/>
      <c r="E16" s="31"/>
      <c r="F16" s="82" t="s">
        <v>1510</v>
      </c>
      <c r="G16" s="31"/>
      <c r="H16" s="31"/>
      <c r="I16" s="31"/>
      <c r="J16" s="31"/>
      <c r="K16" s="31" t="s">
        <v>1510</v>
      </c>
      <c r="L16" s="450"/>
      <c r="M16" s="82" t="s">
        <v>1510</v>
      </c>
      <c r="N16" s="31"/>
      <c r="O16" s="31"/>
      <c r="P16" s="31"/>
      <c r="Q16" s="31"/>
      <c r="R16" s="82" t="s">
        <v>1510</v>
      </c>
      <c r="S16" s="31"/>
      <c r="T16" s="82" t="s">
        <v>1510</v>
      </c>
      <c r="U16" s="450"/>
      <c r="V16" s="450"/>
      <c r="W16" s="31"/>
      <c r="X16" s="31"/>
      <c r="Y16" s="31"/>
      <c r="Z16" s="31"/>
    </row>
    <row r="17" spans="1:26" ht="13.5" customHeight="1">
      <c r="A17" s="31"/>
      <c r="B17" s="589"/>
      <c r="C17" s="287" t="s">
        <v>86</v>
      </c>
      <c r="D17" s="31"/>
      <c r="E17" s="31"/>
      <c r="F17" s="82" t="s">
        <v>423</v>
      </c>
      <c r="G17" s="31"/>
      <c r="H17" s="31"/>
      <c r="I17" s="31"/>
      <c r="J17" s="31"/>
      <c r="K17" s="31" t="s">
        <v>423</v>
      </c>
      <c r="L17" s="450"/>
      <c r="M17" s="82" t="s">
        <v>1510</v>
      </c>
      <c r="N17" s="31"/>
      <c r="O17" s="31"/>
      <c r="P17" s="31"/>
      <c r="Q17" s="31"/>
      <c r="R17" s="450"/>
      <c r="S17" s="31"/>
      <c r="T17" s="82" t="s">
        <v>1533</v>
      </c>
      <c r="U17" s="450"/>
      <c r="V17" s="450"/>
      <c r="W17" s="31"/>
      <c r="X17" s="31"/>
      <c r="Y17" s="31"/>
      <c r="Z17" s="31"/>
    </row>
    <row r="18" spans="1:26" ht="13.5" customHeight="1">
      <c r="A18" s="31"/>
      <c r="B18" s="589"/>
      <c r="C18" s="53" t="s">
        <v>1534</v>
      </c>
      <c r="D18" s="31"/>
      <c r="E18" s="31"/>
      <c r="F18" s="82" t="s">
        <v>423</v>
      </c>
      <c r="G18" s="31"/>
      <c r="H18" s="31"/>
      <c r="I18" s="31"/>
      <c r="J18" s="31"/>
      <c r="K18" s="31" t="s">
        <v>1510</v>
      </c>
      <c r="L18" s="450"/>
      <c r="M18" s="82" t="s">
        <v>1510</v>
      </c>
      <c r="N18" s="31"/>
      <c r="O18" s="31"/>
      <c r="P18" s="31"/>
      <c r="Q18" s="31"/>
      <c r="R18" s="82" t="s">
        <v>1509</v>
      </c>
      <c r="S18" s="31"/>
      <c r="T18" s="82" t="s">
        <v>1509</v>
      </c>
      <c r="U18" s="450"/>
      <c r="V18" s="450"/>
      <c r="W18" s="31"/>
      <c r="X18" s="31"/>
      <c r="Y18" s="31"/>
      <c r="Z18" s="31"/>
    </row>
    <row r="19" spans="1:26" ht="13.5" customHeight="1">
      <c r="A19" s="31"/>
      <c r="B19" s="589"/>
      <c r="C19" s="454" t="s">
        <v>1535</v>
      </c>
      <c r="D19" s="31"/>
      <c r="E19" s="31"/>
      <c r="F19" s="82" t="s">
        <v>423</v>
      </c>
      <c r="G19" s="31"/>
      <c r="H19" s="31"/>
      <c r="I19" s="31"/>
      <c r="J19" s="31"/>
      <c r="K19" s="31" t="s">
        <v>423</v>
      </c>
      <c r="L19" s="450"/>
      <c r="M19" s="450"/>
      <c r="N19" s="31"/>
      <c r="O19" s="31"/>
      <c r="P19" s="31"/>
      <c r="Q19" s="31"/>
      <c r="R19" s="450"/>
      <c r="S19" s="31"/>
      <c r="T19" s="82" t="s">
        <v>1510</v>
      </c>
      <c r="U19" s="450"/>
      <c r="V19" s="450"/>
      <c r="W19" s="31"/>
      <c r="X19" s="31"/>
      <c r="Y19" s="31"/>
      <c r="Z19" s="31"/>
    </row>
    <row r="20" spans="1:26" ht="13.5" customHeight="1">
      <c r="A20" s="31"/>
      <c r="B20" s="589"/>
      <c r="C20" s="31" t="s">
        <v>1536</v>
      </c>
      <c r="D20" s="31"/>
      <c r="E20" s="31"/>
      <c r="F20" s="82" t="s">
        <v>423</v>
      </c>
      <c r="G20" s="31"/>
      <c r="H20" s="31"/>
      <c r="I20" s="31"/>
      <c r="J20" s="31"/>
      <c r="K20" s="31" t="s">
        <v>423</v>
      </c>
      <c r="L20" s="450"/>
      <c r="M20" s="450"/>
      <c r="N20" s="31"/>
      <c r="O20" s="31"/>
      <c r="P20" s="31"/>
      <c r="Q20" s="31"/>
      <c r="R20" s="450"/>
      <c r="S20" s="31"/>
      <c r="T20" s="82" t="s">
        <v>1510</v>
      </c>
      <c r="U20" s="450"/>
      <c r="V20" s="450"/>
      <c r="W20" s="31"/>
      <c r="X20" s="31"/>
      <c r="Y20" s="31"/>
      <c r="Z20" s="31"/>
    </row>
    <row r="21" spans="1:26" ht="13.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row>
    <row r="22" spans="1:26" ht="13.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13.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row>
    <row r="24" spans="1:26" ht="13.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13.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row>
    <row r="26" spans="1:26" ht="13.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row>
    <row r="27" spans="1:26" ht="13.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row>
    <row r="28" spans="1:26" ht="13.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row>
    <row r="29" spans="1:26" ht="13.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row>
    <row r="30" spans="1:26" ht="13.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3.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3.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3.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ht="13.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13.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3.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ht="13.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3.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3.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3.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3.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3.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3.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3.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3.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3.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3.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3.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3.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3.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3.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3.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3.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3.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3.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3.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3.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3.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3.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3.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3.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3.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3.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3.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3.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3.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3.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3.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3.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3.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3.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3.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3.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3.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3.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3.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3.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3.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3.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3.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3.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3.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3.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3.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3.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3.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3.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3.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3.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3.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3.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3.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3.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3.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3.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3.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3.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3.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3.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3.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3.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3.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3.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3.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3.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3.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3.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3.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3.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3.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3.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3.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3.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3.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3.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3.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3.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3.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3.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3.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3.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3.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3.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3.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3.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3.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3.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3.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3.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3.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3.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3.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3.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3.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3.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3.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3.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3.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3.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3.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3.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3.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3.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3.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3.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3.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3.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3.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3.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3.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3.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3.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3.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3.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3.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3.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3.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3.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3.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3.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3.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3.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3.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3.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3.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3.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3.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3.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3.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3.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3.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3.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3.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3.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3.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3.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3.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3.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3.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3.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3.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3.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3.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3.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3.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3.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3.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3.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3.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3.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3.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3.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3.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3.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3.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3.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3.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3.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3.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3.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3.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3.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3.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3.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3.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3.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3.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3.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3.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3.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3.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3.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3.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3.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3.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3.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3.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3.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3.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3.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3.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3.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3.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3.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3.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3.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3.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3.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3.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3.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3.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3.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3.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3.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3.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3.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3.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3.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3.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3.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3.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3.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3.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3.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3.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3.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3.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3.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3.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3.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3.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3.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3.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3.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3.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3.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3.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3.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3.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3.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3.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3.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3.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3.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3.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3.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3.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3.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3.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3.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3.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3.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3.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3.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3.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3.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3.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3.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3.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3.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3.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3.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3.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3.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3.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3.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3.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3.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3.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3.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3.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3.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3.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3.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3.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3.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3.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3.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3.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3.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3.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3.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3.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3.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3.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3.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3.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3.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3.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3.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3.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3.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3.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3.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3.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3.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3.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3.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3.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3.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3.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3.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3.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3.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3.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3.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3.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3.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3.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3.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3.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3.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3.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3.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3.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3.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3.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3.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3.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3.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3.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3.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3.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3.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3.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3.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3.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3.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3.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3.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3.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3.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3.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3.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3.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3.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3.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3.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3.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3.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3.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3.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3.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3.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3.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3.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3.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3.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3.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3.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3.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3.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3.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3.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3.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3.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3.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3.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3.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3.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3.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3.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3.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3.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3.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3.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3.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3.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3.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3.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3.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3.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3.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3.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3.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3.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3.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3.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3.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3.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3.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3.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3.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3.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3.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3.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3.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3.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3.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3.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3.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3.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3.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3.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3.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3.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3.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3.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3.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3.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3.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3.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3.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3.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3.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3.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3.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3.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3.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3.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3.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3.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3.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3.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3.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3.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3.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3.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3.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3.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3.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3.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3.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3.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3.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3.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3.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3.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3.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3.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3.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3.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3.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3.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3.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3.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3.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3.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3.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3.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3.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3.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3.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3.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3.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3.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3.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3.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3.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3.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3.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3.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3.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3.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3.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3.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3.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3.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3.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3.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3.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3.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3.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3.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3.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3.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3.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3.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3.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3.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3.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3.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3.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3.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3.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3.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3.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3.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3.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3.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3.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3.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3.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3.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3.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3.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3.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3.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3.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3.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3.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3.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3.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3.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3.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3.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3.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3.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3.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3.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3.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3.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3.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3.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3.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3.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3.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3.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3.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3.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3.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3.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3.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3.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3.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3.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3.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3.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3.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3.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3.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3.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3.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3.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3.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3.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3.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3.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3.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3.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3.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3.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3.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3.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3.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3.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3.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3.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3.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3.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3.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3.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3.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3.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3.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3.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3.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3.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3.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3.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3.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3.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3.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3.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3.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3.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3.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3.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3.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3.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3.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3.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3.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3.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3.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3.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3.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3.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3.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3.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3.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3.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3.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3.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3.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3.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3.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3.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3.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3.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3.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3.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3.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3.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3.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3.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3.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3.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3.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3.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3.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3.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3.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3.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3.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3.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3.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3.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3.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3.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3.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3.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3.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3.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3.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3.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3.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3.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3.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3.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3.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3.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3.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3.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3.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3.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3.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3.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3.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3.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3.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3.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3.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3.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3.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3.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3.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3.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3.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3.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3.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3.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3.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3.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3.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3.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3.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3.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3.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3.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3.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3.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3.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3.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3.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3.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3.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3.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3.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3.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3.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3.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3.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3.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3.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3.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3.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3.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3.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3.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3.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3.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3.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3.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3.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3.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3.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3.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3.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3.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3.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3.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3.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3.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3.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3.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3.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3.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3.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3.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3.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3.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3.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3.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3.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3.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3.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3.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3.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3.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3.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3.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3.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3.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3.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3.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3.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3.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3.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3.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3.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3.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3.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3.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3.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3.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3.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3.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3.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3.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3.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3.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3.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3.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3.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3.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3.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3.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3.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3.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3.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3.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3.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3.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3.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3.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3.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3.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3.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3.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3.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3.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3.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3.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3.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3.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3.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3.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3.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3.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3.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3.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3.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3.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3.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3.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3.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3.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3.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3.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3.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3.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3.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3.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3.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3.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3.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3.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3.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3.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3.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3.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3.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3.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3.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3.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3.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3.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3.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3.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3.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3.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3.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3.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3.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3.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3.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3.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3.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3.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3.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3.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3.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3.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3.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3.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3.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3.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3.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3.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3.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3.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3.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3.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3.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3.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3.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3.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3.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3.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3.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3.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3.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3.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3.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3.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3.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3.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3.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3.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3.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3.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3.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3.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3.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3.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3.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3.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3.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3.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3.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3.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3.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3.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3.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3.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3.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3.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3.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3.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3.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3.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3.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3.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3.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3.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3.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3.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3.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3.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3.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3.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3.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3.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3.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3.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3.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3.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3.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3.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3.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3.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3.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3.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3.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3.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3.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3.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3.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3.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3.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3.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3.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3.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3.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3.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3.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3.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3.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3.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3.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3.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3.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3.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3.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3.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3.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3.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3.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3.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3.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3.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3.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3.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3.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3.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3.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3.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3.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3.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3.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3.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3.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3.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3.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3.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3.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3.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3.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3.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3.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3.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3.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3.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3.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3.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3.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3.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3.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3.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3.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3.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3.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3.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3.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3.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3.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3.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3.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3.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3.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3.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3.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3.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3.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3.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3.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3.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3.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3.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3.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3.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3.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3.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3.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3.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3.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3.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3.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3.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3.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3.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3.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3.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3.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3.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3.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3.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3.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3.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3.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3.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3.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3.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3.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3.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3.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3.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3.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3.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3.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3.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3.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3.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3.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3.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3.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3.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3.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3.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3.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3.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3.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3.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3.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3.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3.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3.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3.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3.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2">
    <mergeCell ref="B2:B9"/>
    <mergeCell ref="B10:B20"/>
  </mergeCells>
  <hyperlinks>
    <hyperlink ref="D1" r:id="rId1" xr:uid="{00000000-0004-0000-0F00-000000000000}"/>
    <hyperlink ref="E1" r:id="rId2" xr:uid="{00000000-0004-0000-0F00-000001000000}"/>
    <hyperlink ref="F1" r:id="rId3" xr:uid="{00000000-0004-0000-0F00-000002000000}"/>
    <hyperlink ref="G1" r:id="rId4" xr:uid="{00000000-0004-0000-0F00-000003000000}"/>
    <hyperlink ref="H1" r:id="rId5" xr:uid="{00000000-0004-0000-0F00-000004000000}"/>
    <hyperlink ref="I1" r:id="rId6" xr:uid="{00000000-0004-0000-0F00-000005000000}"/>
    <hyperlink ref="J1" r:id="rId7" xr:uid="{00000000-0004-0000-0F00-000006000000}"/>
    <hyperlink ref="K1" r:id="rId8" xr:uid="{00000000-0004-0000-0F00-000007000000}"/>
    <hyperlink ref="L1" r:id="rId9" xr:uid="{00000000-0004-0000-0F00-000008000000}"/>
    <hyperlink ref="M1" r:id="rId10" xr:uid="{00000000-0004-0000-0F00-000009000000}"/>
    <hyperlink ref="N1" r:id="rId11" xr:uid="{00000000-0004-0000-0F00-00000A000000}"/>
    <hyperlink ref="O1" r:id="rId12" xr:uid="{00000000-0004-0000-0F00-00000B000000}"/>
    <hyperlink ref="P1" r:id="rId13" xr:uid="{00000000-0004-0000-0F00-00000C000000}"/>
    <hyperlink ref="Q1" r:id="rId14" xr:uid="{00000000-0004-0000-0F00-00000D000000}"/>
  </hyperlinks>
  <pageMargins left="0.7" right="0.7" top="0.75" bottom="0.75" header="0" footer="0"/>
  <pageSetup orientation="landscape"/>
  <legacy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A999"/>
  <sheetViews>
    <sheetView topLeftCell="I1" workbookViewId="0"/>
  </sheetViews>
  <sheetFormatPr defaultColWidth="12.625" defaultRowHeight="15" customHeight="1"/>
  <cols>
    <col min="1" max="1" width="39" customWidth="1"/>
    <col min="2" max="2" width="23.625" customWidth="1"/>
    <col min="3" max="3" width="16.5" customWidth="1"/>
    <col min="4" max="4" width="15.25" customWidth="1"/>
    <col min="5" max="5" width="18.25" customWidth="1"/>
    <col min="6" max="6" width="15.125" customWidth="1"/>
    <col min="7" max="7" width="14.5" customWidth="1"/>
    <col min="8" max="8" width="15" customWidth="1"/>
    <col min="9" max="9" width="21.25" customWidth="1"/>
    <col min="10" max="10" width="15.25" customWidth="1"/>
    <col min="11" max="11" width="20.25" customWidth="1"/>
    <col min="12" max="12" width="15.375" customWidth="1"/>
    <col min="13" max="13" width="24.625" customWidth="1"/>
    <col min="14" max="14" width="17.875" customWidth="1"/>
    <col min="15" max="15" width="21.625" customWidth="1"/>
    <col min="16" max="16" width="19" customWidth="1"/>
    <col min="17" max="17" width="30.875" customWidth="1"/>
    <col min="18" max="18" width="22.875" customWidth="1"/>
  </cols>
  <sheetData>
    <row r="1" spans="1:27" ht="15.75">
      <c r="A1" s="455"/>
      <c r="B1" s="621" t="s">
        <v>1537</v>
      </c>
      <c r="C1" s="616"/>
      <c r="D1" s="616"/>
      <c r="E1" s="616"/>
      <c r="F1" s="616"/>
      <c r="G1" s="616"/>
      <c r="H1" s="617"/>
      <c r="I1" s="622" t="s">
        <v>1538</v>
      </c>
      <c r="J1" s="616"/>
      <c r="K1" s="616"/>
      <c r="L1" s="616"/>
      <c r="M1" s="616"/>
      <c r="N1" s="616"/>
      <c r="O1" s="616"/>
      <c r="P1" s="616"/>
      <c r="Q1" s="616"/>
      <c r="R1" s="616"/>
      <c r="S1" s="456"/>
      <c r="T1" s="456"/>
      <c r="U1" s="456"/>
      <c r="V1" s="456"/>
      <c r="W1" s="456"/>
      <c r="X1" s="456"/>
      <c r="Y1" s="456"/>
      <c r="Z1" s="456"/>
      <c r="AA1" s="456"/>
    </row>
    <row r="2" spans="1:27" ht="46.5" customHeight="1">
      <c r="A2" s="457" t="s">
        <v>1539</v>
      </c>
      <c r="B2" s="458" t="s">
        <v>1508</v>
      </c>
      <c r="C2" s="459" t="s">
        <v>1513</v>
      </c>
      <c r="D2" s="459" t="s">
        <v>1516</v>
      </c>
      <c r="E2" s="459" t="s">
        <v>1518</v>
      </c>
      <c r="F2" s="459" t="s">
        <v>1520</v>
      </c>
      <c r="G2" s="459" t="s">
        <v>1522</v>
      </c>
      <c r="H2" s="459" t="s">
        <v>1524</v>
      </c>
      <c r="I2" s="459" t="s">
        <v>1527</v>
      </c>
      <c r="J2" s="459" t="s">
        <v>1526</v>
      </c>
      <c r="K2" s="459" t="s">
        <v>1528</v>
      </c>
      <c r="L2" s="459" t="s">
        <v>1521</v>
      </c>
      <c r="M2" s="459" t="s">
        <v>1529</v>
      </c>
      <c r="N2" s="459" t="s">
        <v>1530</v>
      </c>
      <c r="O2" s="459" t="s">
        <v>1531</v>
      </c>
      <c r="P2" s="458" t="s">
        <v>1532</v>
      </c>
      <c r="Q2" s="458" t="s">
        <v>86</v>
      </c>
      <c r="R2" s="460" t="s">
        <v>1534</v>
      </c>
      <c r="S2" s="456"/>
      <c r="T2" s="456"/>
      <c r="U2" s="456"/>
      <c r="V2" s="456"/>
      <c r="W2" s="456"/>
      <c r="X2" s="456"/>
      <c r="Y2" s="456"/>
      <c r="Z2" s="456"/>
      <c r="AA2" s="456"/>
    </row>
    <row r="3" spans="1:27" ht="39.75" customHeight="1">
      <c r="A3" s="461" t="s">
        <v>88</v>
      </c>
      <c r="B3" s="462"/>
      <c r="C3" s="462"/>
      <c r="D3" s="462"/>
      <c r="E3" s="462"/>
      <c r="F3" s="463"/>
      <c r="G3" s="462"/>
      <c r="H3" s="464"/>
      <c r="I3" s="465"/>
      <c r="J3" s="463"/>
      <c r="K3" s="465"/>
      <c r="L3" s="463"/>
      <c r="M3" s="463"/>
      <c r="N3" s="465"/>
      <c r="O3" s="465"/>
      <c r="P3" s="466"/>
      <c r="Q3" s="466"/>
      <c r="R3" s="463"/>
      <c r="S3" s="437"/>
      <c r="T3" s="437"/>
      <c r="U3" s="437"/>
      <c r="V3" s="437"/>
      <c r="W3" s="437"/>
      <c r="X3" s="437"/>
      <c r="Y3" s="437"/>
      <c r="Z3" s="437"/>
      <c r="AA3" s="437"/>
    </row>
    <row r="4" spans="1:27" ht="44.25" customHeight="1">
      <c r="A4" s="461" t="s">
        <v>978</v>
      </c>
      <c r="B4" s="465"/>
      <c r="C4" s="467"/>
      <c r="D4" s="467"/>
      <c r="E4" s="468"/>
      <c r="F4" s="463"/>
      <c r="G4" s="463"/>
      <c r="H4" s="463"/>
      <c r="I4" s="463"/>
      <c r="J4" s="463"/>
      <c r="K4" s="467"/>
      <c r="L4" s="469"/>
      <c r="M4" s="463"/>
      <c r="N4" s="465"/>
      <c r="O4" s="465"/>
      <c r="P4" s="469"/>
      <c r="Q4" s="466"/>
      <c r="R4" s="467"/>
      <c r="S4" s="437"/>
      <c r="T4" s="437"/>
      <c r="U4" s="437"/>
      <c r="V4" s="437"/>
      <c r="W4" s="437"/>
      <c r="X4" s="437"/>
      <c r="Y4" s="437"/>
      <c r="Z4" s="437"/>
      <c r="AA4" s="437"/>
    </row>
    <row r="5" spans="1:27" ht="39.75" customHeight="1">
      <c r="A5" s="470" t="s">
        <v>980</v>
      </c>
      <c r="B5" s="471"/>
      <c r="C5" s="464"/>
      <c r="D5" s="471"/>
      <c r="E5" s="471"/>
      <c r="F5" s="463"/>
      <c r="G5" s="463"/>
      <c r="H5" s="463"/>
      <c r="I5" s="469"/>
      <c r="J5" s="463"/>
      <c r="K5" s="463"/>
      <c r="L5" s="463"/>
      <c r="M5" s="463"/>
      <c r="N5" s="463"/>
      <c r="O5" s="463"/>
      <c r="P5" s="463"/>
      <c r="Q5" s="463"/>
      <c r="R5" s="463"/>
      <c r="S5" s="437"/>
      <c r="T5" s="437"/>
      <c r="U5" s="437"/>
      <c r="V5" s="437"/>
      <c r="W5" s="437"/>
      <c r="X5" s="437"/>
      <c r="Y5" s="437"/>
      <c r="Z5" s="437"/>
      <c r="AA5" s="437"/>
    </row>
    <row r="6" spans="1:27" ht="48" customHeight="1">
      <c r="A6" s="472" t="s">
        <v>1131</v>
      </c>
      <c r="B6" s="471"/>
      <c r="C6" s="464"/>
      <c r="D6" s="471"/>
      <c r="E6" s="473"/>
      <c r="F6" s="463"/>
      <c r="G6" s="463"/>
      <c r="H6" s="463"/>
      <c r="I6" s="469"/>
      <c r="J6" s="463"/>
      <c r="K6" s="463"/>
      <c r="L6" s="469"/>
      <c r="M6" s="463"/>
      <c r="N6" s="463"/>
      <c r="O6" s="463"/>
      <c r="P6" s="463"/>
      <c r="Q6" s="463"/>
      <c r="R6" s="463"/>
      <c r="S6" s="437"/>
      <c r="T6" s="437"/>
      <c r="U6" s="437"/>
      <c r="V6" s="437"/>
      <c r="W6" s="437"/>
      <c r="X6" s="437"/>
      <c r="Y6" s="437"/>
      <c r="Z6" s="437"/>
      <c r="AA6" s="437"/>
    </row>
    <row r="7" spans="1:27" ht="48" customHeight="1">
      <c r="A7" s="461" t="s">
        <v>87</v>
      </c>
      <c r="B7" s="463"/>
      <c r="C7" s="463"/>
      <c r="D7" s="463"/>
      <c r="E7" s="463"/>
      <c r="F7" s="463"/>
      <c r="G7" s="463"/>
      <c r="H7" s="463"/>
      <c r="I7" s="463"/>
      <c r="J7" s="463"/>
      <c r="K7" s="463"/>
      <c r="L7" s="463"/>
      <c r="M7" s="463"/>
      <c r="N7" s="463"/>
      <c r="O7" s="463"/>
      <c r="P7" s="463"/>
      <c r="Q7" s="466"/>
      <c r="R7" s="463"/>
      <c r="S7" s="437"/>
      <c r="T7" s="437"/>
      <c r="U7" s="437"/>
      <c r="V7" s="437"/>
      <c r="W7" s="437"/>
      <c r="X7" s="437"/>
      <c r="Y7" s="437"/>
      <c r="Z7" s="437"/>
      <c r="AA7" s="437"/>
    </row>
    <row r="8" spans="1:27" ht="48" customHeight="1">
      <c r="A8" s="461" t="s">
        <v>1441</v>
      </c>
      <c r="B8" s="465"/>
      <c r="C8" s="465"/>
      <c r="D8" s="463"/>
      <c r="E8" s="465"/>
      <c r="F8" s="463"/>
      <c r="G8" s="463"/>
      <c r="H8" s="463"/>
      <c r="I8" s="463"/>
      <c r="J8" s="463"/>
      <c r="K8" s="463"/>
      <c r="L8" s="463"/>
      <c r="M8" s="463"/>
      <c r="N8" s="463"/>
      <c r="O8" s="463"/>
      <c r="P8" s="463"/>
      <c r="Q8" s="466"/>
      <c r="R8" s="466"/>
      <c r="S8" s="437"/>
      <c r="T8" s="437"/>
      <c r="U8" s="437"/>
      <c r="V8" s="437"/>
      <c r="W8" s="437"/>
      <c r="X8" s="437"/>
      <c r="Y8" s="437"/>
      <c r="Z8" s="437"/>
      <c r="AA8" s="437"/>
    </row>
    <row r="9" spans="1:27" ht="44.25" customHeight="1">
      <c r="A9" s="461" t="s">
        <v>974</v>
      </c>
      <c r="B9" s="467"/>
      <c r="C9" s="463"/>
      <c r="D9" s="463"/>
      <c r="E9" s="463"/>
      <c r="F9" s="463"/>
      <c r="G9" s="463"/>
      <c r="H9" s="463"/>
      <c r="I9" s="474"/>
      <c r="J9" s="474"/>
      <c r="K9" s="465"/>
      <c r="L9" s="463"/>
      <c r="M9" s="463"/>
      <c r="N9" s="463"/>
      <c r="O9" s="463"/>
      <c r="P9" s="466"/>
      <c r="Q9" s="463"/>
      <c r="R9" s="463"/>
      <c r="S9" s="437"/>
      <c r="T9" s="437"/>
      <c r="U9" s="437"/>
      <c r="V9" s="437"/>
      <c r="W9" s="437"/>
      <c r="X9" s="437"/>
      <c r="Y9" s="437"/>
      <c r="Z9" s="437"/>
      <c r="AA9" s="437"/>
    </row>
    <row r="10" spans="1:27" ht="51" customHeight="1">
      <c r="A10" s="461" t="s">
        <v>1446</v>
      </c>
      <c r="B10" s="475" t="s">
        <v>1540</v>
      </c>
      <c r="C10" s="467"/>
      <c r="D10" s="467"/>
      <c r="E10" s="467"/>
      <c r="F10" s="467"/>
      <c r="G10" s="467"/>
      <c r="H10" s="467"/>
      <c r="I10" s="463"/>
      <c r="J10" s="467"/>
      <c r="K10" s="462"/>
      <c r="L10" s="467"/>
      <c r="M10" s="463"/>
      <c r="N10" s="465"/>
      <c r="O10" s="465"/>
      <c r="P10" s="465"/>
      <c r="Q10" s="466"/>
      <c r="R10" s="466"/>
      <c r="S10" s="437"/>
      <c r="T10" s="437"/>
      <c r="U10" s="437"/>
      <c r="V10" s="437"/>
      <c r="W10" s="437"/>
      <c r="X10" s="437"/>
      <c r="Y10" s="437"/>
      <c r="Z10" s="437"/>
      <c r="AA10" s="437"/>
    </row>
    <row r="11" spans="1:27" ht="47.25" customHeight="1">
      <c r="A11" s="461" t="s">
        <v>97</v>
      </c>
      <c r="B11" s="465"/>
      <c r="C11" s="465"/>
      <c r="D11" s="467"/>
      <c r="E11" s="465"/>
      <c r="F11" s="467"/>
      <c r="G11" s="467"/>
      <c r="H11" s="467"/>
      <c r="I11" s="465"/>
      <c r="J11" s="465"/>
      <c r="K11" s="476"/>
      <c r="L11" s="465"/>
      <c r="M11" s="465"/>
      <c r="N11" s="463"/>
      <c r="O11" s="463"/>
      <c r="P11" s="465"/>
      <c r="Q11" s="463"/>
      <c r="R11" s="465"/>
      <c r="S11" s="437"/>
      <c r="T11" s="437"/>
      <c r="U11" s="437"/>
      <c r="V11" s="437"/>
      <c r="W11" s="437"/>
      <c r="X11" s="437"/>
      <c r="Y11" s="437"/>
      <c r="Z11" s="437"/>
      <c r="AA11" s="437"/>
    </row>
    <row r="12" spans="1:27" ht="47.25" customHeight="1">
      <c r="A12" s="461" t="s">
        <v>1133</v>
      </c>
      <c r="B12" s="467"/>
      <c r="C12" s="465"/>
      <c r="D12" s="463"/>
      <c r="E12" s="463"/>
      <c r="F12" s="463"/>
      <c r="G12" s="463"/>
      <c r="H12" s="463"/>
      <c r="I12" s="477"/>
      <c r="J12" s="477"/>
      <c r="K12" s="478"/>
      <c r="L12" s="478"/>
      <c r="M12" s="478"/>
      <c r="N12" s="478"/>
      <c r="O12" s="478"/>
      <c r="P12" s="478"/>
      <c r="Q12" s="478"/>
      <c r="R12" s="478"/>
      <c r="S12" s="437"/>
      <c r="T12" s="437"/>
      <c r="U12" s="437"/>
      <c r="V12" s="437"/>
      <c r="W12" s="437"/>
      <c r="X12" s="437"/>
      <c r="Y12" s="437"/>
      <c r="Z12" s="437"/>
      <c r="AA12" s="437"/>
    </row>
    <row r="13" spans="1:27" ht="41.25" customHeight="1">
      <c r="A13" s="461" t="s">
        <v>982</v>
      </c>
      <c r="B13" s="465"/>
      <c r="C13" s="465"/>
      <c r="D13" s="463"/>
      <c r="E13" s="463"/>
      <c r="F13" s="463"/>
      <c r="G13" s="467"/>
      <c r="H13" s="463"/>
      <c r="I13" s="465"/>
      <c r="J13" s="465"/>
      <c r="K13" s="465"/>
      <c r="L13" s="465"/>
      <c r="M13" s="465"/>
      <c r="N13" s="465"/>
      <c r="O13" s="465"/>
      <c r="P13" s="465"/>
      <c r="Q13" s="465"/>
      <c r="R13" s="465"/>
      <c r="S13" s="437"/>
      <c r="T13" s="437"/>
      <c r="U13" s="437"/>
      <c r="V13" s="437"/>
      <c r="W13" s="437"/>
      <c r="X13" s="437"/>
      <c r="Y13" s="437"/>
      <c r="Z13" s="437"/>
      <c r="AA13" s="437"/>
    </row>
    <row r="14" spans="1:27" ht="43.5" customHeight="1">
      <c r="A14" s="461" t="s">
        <v>983</v>
      </c>
      <c r="B14" s="465"/>
      <c r="C14" s="463"/>
      <c r="D14" s="463"/>
      <c r="E14" s="467"/>
      <c r="F14" s="463"/>
      <c r="G14" s="463"/>
      <c r="H14" s="463"/>
      <c r="I14" s="437"/>
      <c r="J14" s="465"/>
      <c r="K14" s="437"/>
      <c r="L14" s="463"/>
      <c r="M14" s="437"/>
      <c r="N14" s="437"/>
      <c r="O14" s="466"/>
      <c r="P14" s="437"/>
      <c r="Q14" s="466"/>
      <c r="R14" s="465"/>
      <c r="S14" s="437"/>
      <c r="T14" s="437"/>
      <c r="U14" s="437"/>
      <c r="V14" s="437"/>
      <c r="W14" s="437"/>
      <c r="X14" s="437"/>
      <c r="Y14" s="437"/>
      <c r="Z14" s="437"/>
      <c r="AA14" s="437"/>
    </row>
    <row r="15" spans="1:27" ht="39.75" customHeight="1">
      <c r="A15" s="461" t="s">
        <v>120</v>
      </c>
      <c r="B15" s="465"/>
      <c r="C15" s="467"/>
      <c r="D15" s="463"/>
      <c r="E15" s="467"/>
      <c r="F15" s="467"/>
      <c r="G15" s="463"/>
      <c r="H15" s="463"/>
      <c r="I15" s="463"/>
      <c r="J15" s="463"/>
      <c r="K15" s="463"/>
      <c r="L15" s="463"/>
      <c r="M15" s="463"/>
      <c r="N15" s="463"/>
      <c r="O15" s="466"/>
      <c r="P15" s="466"/>
      <c r="Q15" s="463"/>
      <c r="R15" s="463"/>
      <c r="S15" s="437"/>
      <c r="T15" s="437"/>
      <c r="U15" s="437"/>
      <c r="V15" s="437"/>
      <c r="W15" s="437"/>
      <c r="X15" s="437"/>
      <c r="Y15" s="437"/>
      <c r="Z15" s="437"/>
      <c r="AA15" s="437"/>
    </row>
    <row r="16" spans="1:27" ht="50.25" customHeight="1">
      <c r="A16" s="479" t="s">
        <v>1541</v>
      </c>
      <c r="B16" s="467"/>
      <c r="C16" s="467"/>
      <c r="D16" s="467"/>
      <c r="E16" s="467"/>
      <c r="F16" s="463"/>
      <c r="G16" s="467"/>
      <c r="H16" s="467"/>
      <c r="I16" s="463"/>
      <c r="J16" s="467"/>
      <c r="K16" s="463"/>
      <c r="L16" s="465"/>
      <c r="M16" s="465"/>
      <c r="N16" s="465"/>
      <c r="O16" s="465"/>
      <c r="P16" s="465"/>
      <c r="Q16" s="463"/>
      <c r="R16" s="467"/>
      <c r="S16" s="437"/>
      <c r="T16" s="437"/>
      <c r="U16" s="437"/>
      <c r="V16" s="437"/>
      <c r="W16" s="437"/>
      <c r="X16" s="437"/>
      <c r="Y16" s="437"/>
      <c r="Z16" s="437"/>
      <c r="AA16" s="437"/>
    </row>
    <row r="17" spans="1:27" ht="18" customHeight="1">
      <c r="A17" s="480"/>
      <c r="B17" s="481">
        <f>9/14</f>
        <v>0.6428571428571429</v>
      </c>
      <c r="C17" s="481">
        <f>4/14</f>
        <v>0.2857142857142857</v>
      </c>
      <c r="D17" s="482">
        <f>3/14</f>
        <v>0.21428571428571427</v>
      </c>
      <c r="E17" s="481">
        <f>5/14</f>
        <v>0.35714285714285715</v>
      </c>
      <c r="F17" s="481">
        <f>0/14</f>
        <v>0</v>
      </c>
      <c r="G17" s="481">
        <f>1/14</f>
        <v>7.1428571428571425E-2</v>
      </c>
      <c r="H17" s="481">
        <f>0/14</f>
        <v>0</v>
      </c>
      <c r="I17" s="481">
        <f>5/14</f>
        <v>0.35714285714285715</v>
      </c>
      <c r="J17" s="481">
        <f>3/14</f>
        <v>0.21428571428571427</v>
      </c>
      <c r="K17" s="481">
        <f>4/14</f>
        <v>0.2857142857142857</v>
      </c>
      <c r="L17" s="481">
        <f>5/14</f>
        <v>0.35714285714285715</v>
      </c>
      <c r="M17" s="481">
        <f>3/14</f>
        <v>0.21428571428571427</v>
      </c>
      <c r="N17" s="481">
        <f>5/14</f>
        <v>0.35714285714285715</v>
      </c>
      <c r="O17" s="481">
        <f>7/14</f>
        <v>0.5</v>
      </c>
      <c r="P17" s="481">
        <f>8/14</f>
        <v>0.5714285714285714</v>
      </c>
      <c r="Q17" s="481">
        <f>7/14</f>
        <v>0.5</v>
      </c>
      <c r="R17" s="481">
        <f>4/14</f>
        <v>0.2857142857142857</v>
      </c>
      <c r="S17" s="481"/>
      <c r="T17" s="481"/>
      <c r="U17" s="481"/>
      <c r="V17" s="481"/>
      <c r="W17" s="481"/>
      <c r="X17" s="481"/>
      <c r="Y17" s="481"/>
      <c r="Z17" s="481"/>
      <c r="AA17" s="481"/>
    </row>
    <row r="18" spans="1:27">
      <c r="A18" s="483"/>
      <c r="B18" s="437"/>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row>
    <row r="19" spans="1:27">
      <c r="A19" s="484" t="s">
        <v>1542</v>
      </c>
      <c r="B19" s="437"/>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row>
    <row r="20" spans="1:27" ht="15.75" customHeight="1">
      <c r="A20" s="485" t="s">
        <v>1543</v>
      </c>
      <c r="B20" s="486"/>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row>
    <row r="21" spans="1:27" ht="15.75" customHeight="1">
      <c r="A21" s="485" t="s">
        <v>1544</v>
      </c>
      <c r="B21" s="467"/>
      <c r="C21" s="437"/>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row>
    <row r="22" spans="1:27" ht="15.75" customHeight="1">
      <c r="A22" s="485" t="s">
        <v>1545</v>
      </c>
      <c r="B22" s="463"/>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row>
    <row r="23" spans="1:27" ht="15.75" customHeight="1">
      <c r="A23" s="455"/>
      <c r="B23" s="437"/>
      <c r="C23" s="437"/>
      <c r="D23" s="437"/>
      <c r="E23" s="437"/>
      <c r="F23" s="437"/>
      <c r="G23" s="437"/>
      <c r="H23" s="439"/>
      <c r="I23" s="437"/>
      <c r="J23" s="437"/>
      <c r="K23" s="437"/>
      <c r="L23" s="437"/>
      <c r="M23" s="437"/>
      <c r="N23" s="437"/>
      <c r="O23" s="437"/>
      <c r="P23" s="437"/>
      <c r="Q23" s="437"/>
      <c r="R23" s="437"/>
      <c r="S23" s="437"/>
      <c r="T23" s="437"/>
      <c r="U23" s="437"/>
      <c r="V23" s="437"/>
      <c r="W23" s="437"/>
      <c r="X23" s="437"/>
      <c r="Y23" s="437"/>
      <c r="Z23" s="437"/>
      <c r="AA23" s="437"/>
    </row>
    <row r="24" spans="1:27" ht="15.75" customHeight="1">
      <c r="A24" s="487"/>
      <c r="B24" s="437"/>
      <c r="C24" s="437"/>
      <c r="D24" s="437"/>
      <c r="E24" s="437"/>
      <c r="F24" s="437"/>
      <c r="G24" s="437"/>
      <c r="H24" s="488"/>
      <c r="I24" s="437"/>
      <c r="J24" s="437"/>
      <c r="K24" s="437"/>
      <c r="L24" s="437"/>
      <c r="M24" s="437"/>
      <c r="N24" s="437"/>
      <c r="O24" s="437"/>
      <c r="P24" s="437"/>
      <c r="Q24" s="437"/>
      <c r="R24" s="437"/>
      <c r="S24" s="437"/>
      <c r="T24" s="437"/>
      <c r="U24" s="437"/>
      <c r="V24" s="437"/>
      <c r="W24" s="437"/>
      <c r="X24" s="437"/>
      <c r="Y24" s="437"/>
      <c r="Z24" s="437"/>
      <c r="AA24" s="437"/>
    </row>
    <row r="25" spans="1:27" ht="15.75" customHeight="1">
      <c r="A25" s="487"/>
      <c r="B25" s="437"/>
      <c r="C25" s="437"/>
      <c r="D25" s="437"/>
      <c r="E25" s="437"/>
      <c r="F25" s="437"/>
      <c r="G25" s="437"/>
      <c r="H25" s="488"/>
      <c r="I25" s="437"/>
      <c r="J25" s="437"/>
      <c r="K25" s="437"/>
      <c r="L25" s="437"/>
      <c r="M25" s="437"/>
      <c r="N25" s="437"/>
      <c r="O25" s="437"/>
      <c r="P25" s="437"/>
      <c r="Q25" s="437"/>
      <c r="R25" s="437"/>
      <c r="S25" s="437"/>
      <c r="T25" s="437"/>
      <c r="U25" s="437"/>
      <c r="V25" s="437"/>
      <c r="W25" s="437"/>
      <c r="X25" s="437"/>
      <c r="Y25" s="437"/>
      <c r="Z25" s="437"/>
      <c r="AA25" s="437"/>
    </row>
    <row r="26" spans="1:27" ht="15.75" customHeight="1">
      <c r="A26" s="487"/>
      <c r="B26" s="437"/>
      <c r="C26" s="437"/>
      <c r="D26" s="437"/>
      <c r="E26" s="437"/>
      <c r="F26" s="437"/>
      <c r="G26" s="437"/>
      <c r="H26" s="488"/>
      <c r="I26" s="437"/>
      <c r="J26" s="437"/>
      <c r="K26" s="437"/>
      <c r="L26" s="437"/>
      <c r="M26" s="437"/>
      <c r="N26" s="437"/>
      <c r="O26" s="437"/>
      <c r="P26" s="437"/>
      <c r="Q26" s="437"/>
      <c r="R26" s="437"/>
      <c r="S26" s="437"/>
      <c r="T26" s="437"/>
      <c r="U26" s="437"/>
      <c r="V26" s="437"/>
      <c r="W26" s="437"/>
      <c r="X26" s="437"/>
      <c r="Y26" s="437"/>
      <c r="Z26" s="437"/>
      <c r="AA26" s="437"/>
    </row>
    <row r="27" spans="1:27" ht="15.75" customHeight="1">
      <c r="A27" s="487"/>
      <c r="B27" s="437"/>
      <c r="C27" s="437"/>
      <c r="D27" s="437"/>
      <c r="E27" s="437"/>
      <c r="F27" s="437"/>
      <c r="G27" s="437"/>
      <c r="H27" s="488"/>
      <c r="I27" s="437"/>
      <c r="J27" s="437"/>
      <c r="K27" s="437"/>
      <c r="L27" s="437"/>
      <c r="M27" s="437"/>
      <c r="N27" s="437"/>
      <c r="O27" s="437"/>
      <c r="P27" s="437"/>
      <c r="Q27" s="437"/>
      <c r="R27" s="437"/>
      <c r="S27" s="437"/>
      <c r="T27" s="437"/>
      <c r="U27" s="437"/>
      <c r="V27" s="437"/>
      <c r="W27" s="437"/>
      <c r="X27" s="437"/>
      <c r="Y27" s="437"/>
      <c r="Z27" s="437"/>
      <c r="AA27" s="437"/>
    </row>
    <row r="28" spans="1:27" ht="15.75" customHeight="1">
      <c r="A28" s="487"/>
      <c r="B28" s="437"/>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c r="AA28" s="437"/>
    </row>
    <row r="29" spans="1:27" ht="15.75" customHeight="1">
      <c r="A29" s="487"/>
      <c r="B29" s="437"/>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row>
    <row r="30" spans="1:27" ht="15.75" customHeight="1">
      <c r="A30" s="487"/>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row>
    <row r="31" spans="1:27" ht="15.75" customHeight="1">
      <c r="A31" s="48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row>
    <row r="32" spans="1:27" ht="15.75" customHeight="1">
      <c r="A32" s="487"/>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row>
    <row r="33" spans="1:27" ht="15.75" customHeight="1">
      <c r="A33" s="487"/>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row>
    <row r="34" spans="1:27" ht="15.75" customHeight="1">
      <c r="A34" s="487"/>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row>
    <row r="35" spans="1:27" ht="15.75" customHeight="1">
      <c r="A35" s="483"/>
      <c r="J35" s="31"/>
      <c r="L35" s="31"/>
    </row>
    <row r="36" spans="1:27" ht="15.75" customHeight="1">
      <c r="A36" s="483"/>
      <c r="J36" s="31"/>
      <c r="L36" s="31"/>
    </row>
    <row r="37" spans="1:27" ht="15.75" customHeight="1">
      <c r="A37" s="483"/>
      <c r="J37" s="31"/>
      <c r="L37" s="31"/>
    </row>
    <row r="38" spans="1:27" ht="15.75" customHeight="1">
      <c r="A38" s="483"/>
      <c r="J38" s="31"/>
      <c r="L38" s="31"/>
    </row>
    <row r="39" spans="1:27" ht="15.75" customHeight="1">
      <c r="A39" s="483"/>
      <c r="J39" s="31"/>
      <c r="L39" s="31"/>
    </row>
    <row r="40" spans="1:27" ht="15.75" customHeight="1">
      <c r="A40" s="483"/>
      <c r="J40" s="31"/>
      <c r="L40" s="31"/>
    </row>
    <row r="41" spans="1:27" ht="15.75" customHeight="1">
      <c r="A41" s="483"/>
      <c r="J41" s="31"/>
      <c r="L41" s="31"/>
    </row>
    <row r="42" spans="1:27" ht="15.75" customHeight="1">
      <c r="A42" s="483"/>
      <c r="J42" s="31"/>
      <c r="L42" s="31"/>
    </row>
    <row r="43" spans="1:27" ht="15.75" customHeight="1">
      <c r="A43" s="483"/>
      <c r="J43" s="31"/>
      <c r="L43" s="31"/>
    </row>
    <row r="44" spans="1:27" ht="15.75" customHeight="1">
      <c r="A44" s="483"/>
      <c r="J44" s="31"/>
      <c r="L44" s="31"/>
    </row>
    <row r="45" spans="1:27" ht="15.75" customHeight="1">
      <c r="A45" s="483"/>
      <c r="J45" s="31"/>
      <c r="L45" s="31"/>
    </row>
    <row r="46" spans="1:27" ht="15.75" customHeight="1">
      <c r="A46" s="483"/>
      <c r="J46" s="31"/>
      <c r="L46" s="31"/>
    </row>
    <row r="47" spans="1:27" ht="15.75" customHeight="1">
      <c r="A47" s="483"/>
      <c r="J47" s="31"/>
      <c r="L47" s="31"/>
    </row>
    <row r="48" spans="1:27" ht="15.75" customHeight="1">
      <c r="A48" s="483"/>
      <c r="J48" s="31"/>
      <c r="L48" s="31"/>
    </row>
    <row r="49" spans="1:12" ht="15.75" customHeight="1">
      <c r="A49" s="483"/>
      <c r="J49" s="31"/>
      <c r="L49" s="31"/>
    </row>
    <row r="50" spans="1:12" ht="15.75" customHeight="1">
      <c r="A50" s="483"/>
      <c r="J50" s="31"/>
      <c r="L50" s="31"/>
    </row>
    <row r="51" spans="1:12" ht="15.75" customHeight="1">
      <c r="A51" s="483"/>
      <c r="J51" s="31"/>
      <c r="L51" s="31"/>
    </row>
    <row r="52" spans="1:12" ht="15.75" customHeight="1">
      <c r="A52" s="483"/>
      <c r="J52" s="31"/>
      <c r="L52" s="31"/>
    </row>
    <row r="53" spans="1:12" ht="15.75" customHeight="1">
      <c r="A53" s="483"/>
      <c r="J53" s="31"/>
      <c r="L53" s="31"/>
    </row>
    <row r="54" spans="1:12" ht="15.75" customHeight="1">
      <c r="A54" s="483"/>
      <c r="J54" s="31"/>
      <c r="L54" s="31"/>
    </row>
    <row r="55" spans="1:12" ht="15.75" customHeight="1">
      <c r="A55" s="483"/>
      <c r="J55" s="31"/>
      <c r="L55" s="31"/>
    </row>
    <row r="56" spans="1:12" ht="15.75" customHeight="1">
      <c r="A56" s="483"/>
      <c r="J56" s="31"/>
      <c r="L56" s="31"/>
    </row>
    <row r="57" spans="1:12" ht="15.75" customHeight="1">
      <c r="A57" s="483"/>
      <c r="J57" s="31"/>
      <c r="L57" s="31"/>
    </row>
    <row r="58" spans="1:12" ht="15.75" customHeight="1">
      <c r="A58" s="483"/>
      <c r="J58" s="31"/>
      <c r="L58" s="31"/>
    </row>
    <row r="59" spans="1:12" ht="15.75" customHeight="1">
      <c r="A59" s="483"/>
      <c r="J59" s="31"/>
      <c r="L59" s="31"/>
    </row>
    <row r="60" spans="1:12" ht="15.75" customHeight="1">
      <c r="A60" s="483"/>
      <c r="J60" s="31"/>
      <c r="L60" s="31"/>
    </row>
    <row r="61" spans="1:12" ht="15.75" customHeight="1">
      <c r="A61" s="483"/>
      <c r="J61" s="31"/>
      <c r="L61" s="31"/>
    </row>
    <row r="62" spans="1:12" ht="15.75" customHeight="1">
      <c r="A62" s="483"/>
      <c r="J62" s="31"/>
      <c r="L62" s="31"/>
    </row>
    <row r="63" spans="1:12" ht="15.75" customHeight="1">
      <c r="A63" s="483"/>
      <c r="J63" s="31"/>
      <c r="L63" s="31"/>
    </row>
    <row r="64" spans="1:12" ht="15.75" customHeight="1">
      <c r="A64" s="483"/>
      <c r="J64" s="31"/>
      <c r="L64" s="31"/>
    </row>
    <row r="65" spans="1:12" ht="15.75" customHeight="1">
      <c r="A65" s="483"/>
      <c r="J65" s="31"/>
      <c r="L65" s="31"/>
    </row>
    <row r="66" spans="1:12" ht="15.75" customHeight="1">
      <c r="A66" s="483"/>
      <c r="J66" s="31"/>
      <c r="L66" s="31"/>
    </row>
    <row r="67" spans="1:12" ht="15.75" customHeight="1">
      <c r="A67" s="483"/>
      <c r="J67" s="31"/>
      <c r="L67" s="31"/>
    </row>
    <row r="68" spans="1:12" ht="15.75" customHeight="1">
      <c r="A68" s="483"/>
      <c r="J68" s="31"/>
      <c r="L68" s="31"/>
    </row>
    <row r="69" spans="1:12" ht="15.75" customHeight="1">
      <c r="A69" s="483"/>
      <c r="J69" s="31"/>
      <c r="L69" s="31"/>
    </row>
    <row r="70" spans="1:12" ht="15.75" customHeight="1">
      <c r="A70" s="483"/>
      <c r="J70" s="31"/>
      <c r="L70" s="31"/>
    </row>
    <row r="71" spans="1:12" ht="15.75" customHeight="1">
      <c r="A71" s="483"/>
      <c r="J71" s="31"/>
      <c r="L71" s="31"/>
    </row>
    <row r="72" spans="1:12" ht="15.75" customHeight="1">
      <c r="A72" s="483"/>
      <c r="J72" s="31"/>
      <c r="L72" s="31"/>
    </row>
    <row r="73" spans="1:12" ht="15.75" customHeight="1">
      <c r="A73" s="483"/>
      <c r="J73" s="31"/>
      <c r="L73" s="31"/>
    </row>
    <row r="74" spans="1:12" ht="15.75" customHeight="1">
      <c r="A74" s="483"/>
      <c r="J74" s="31"/>
      <c r="L74" s="31"/>
    </row>
    <row r="75" spans="1:12" ht="15.75" customHeight="1">
      <c r="A75" s="483"/>
      <c r="J75" s="31"/>
      <c r="L75" s="31"/>
    </row>
    <row r="76" spans="1:12" ht="15.75" customHeight="1">
      <c r="A76" s="483"/>
      <c r="J76" s="31"/>
      <c r="L76" s="31"/>
    </row>
    <row r="77" spans="1:12" ht="15.75" customHeight="1">
      <c r="A77" s="483"/>
      <c r="J77" s="31"/>
      <c r="L77" s="31"/>
    </row>
    <row r="78" spans="1:12" ht="15.75" customHeight="1">
      <c r="A78" s="483"/>
      <c r="J78" s="31"/>
      <c r="L78" s="31"/>
    </row>
    <row r="79" spans="1:12" ht="15.75" customHeight="1">
      <c r="A79" s="483"/>
      <c r="J79" s="31"/>
      <c r="L79" s="31"/>
    </row>
    <row r="80" spans="1:12" ht="15.75" customHeight="1">
      <c r="A80" s="483"/>
      <c r="J80" s="31"/>
      <c r="L80" s="31"/>
    </row>
    <row r="81" spans="1:12" ht="15.75" customHeight="1">
      <c r="A81" s="483"/>
      <c r="J81" s="31"/>
      <c r="L81" s="31"/>
    </row>
    <row r="82" spans="1:12" ht="15.75" customHeight="1">
      <c r="A82" s="483"/>
      <c r="J82" s="31"/>
      <c r="L82" s="31"/>
    </row>
    <row r="83" spans="1:12" ht="15.75" customHeight="1">
      <c r="A83" s="483"/>
      <c r="J83" s="31"/>
      <c r="L83" s="31"/>
    </row>
    <row r="84" spans="1:12" ht="15.75" customHeight="1">
      <c r="A84" s="483"/>
      <c r="J84" s="31"/>
      <c r="L84" s="31"/>
    </row>
    <row r="85" spans="1:12" ht="15.75" customHeight="1">
      <c r="A85" s="483"/>
      <c r="J85" s="31"/>
      <c r="L85" s="31"/>
    </row>
    <row r="86" spans="1:12" ht="15.75" customHeight="1">
      <c r="A86" s="483"/>
      <c r="J86" s="31"/>
      <c r="L86" s="31"/>
    </row>
    <row r="87" spans="1:12" ht="15.75" customHeight="1">
      <c r="A87" s="483"/>
      <c r="J87" s="31"/>
      <c r="L87" s="31"/>
    </row>
    <row r="88" spans="1:12" ht="15.75" customHeight="1">
      <c r="A88" s="483"/>
      <c r="J88" s="31"/>
      <c r="L88" s="31"/>
    </row>
    <row r="89" spans="1:12" ht="15.75" customHeight="1">
      <c r="A89" s="483"/>
      <c r="J89" s="31"/>
      <c r="L89" s="31"/>
    </row>
    <row r="90" spans="1:12" ht="15.75" customHeight="1">
      <c r="A90" s="483"/>
      <c r="J90" s="31"/>
      <c r="L90" s="31"/>
    </row>
    <row r="91" spans="1:12" ht="15.75" customHeight="1">
      <c r="A91" s="483"/>
      <c r="J91" s="31"/>
      <c r="L91" s="31"/>
    </row>
    <row r="92" spans="1:12" ht="15.75" customHeight="1">
      <c r="A92" s="483"/>
      <c r="J92" s="31"/>
      <c r="L92" s="31"/>
    </row>
    <row r="93" spans="1:12" ht="15.75" customHeight="1">
      <c r="A93" s="483"/>
      <c r="J93" s="31"/>
      <c r="L93" s="31"/>
    </row>
    <row r="94" spans="1:12" ht="15.75" customHeight="1">
      <c r="A94" s="483"/>
      <c r="J94" s="31"/>
      <c r="L94" s="31"/>
    </row>
    <row r="95" spans="1:12" ht="15.75" customHeight="1">
      <c r="A95" s="483"/>
      <c r="J95" s="31"/>
      <c r="L95" s="31"/>
    </row>
    <row r="96" spans="1:12" ht="15.75" customHeight="1">
      <c r="A96" s="483"/>
      <c r="J96" s="31"/>
      <c r="L96" s="31"/>
    </row>
    <row r="97" spans="1:12" ht="15.75" customHeight="1">
      <c r="A97" s="483"/>
      <c r="J97" s="31"/>
      <c r="L97" s="31"/>
    </row>
    <row r="98" spans="1:12" ht="15.75" customHeight="1">
      <c r="A98" s="483"/>
      <c r="J98" s="31"/>
      <c r="L98" s="31"/>
    </row>
    <row r="99" spans="1:12" ht="15.75" customHeight="1">
      <c r="A99" s="483"/>
      <c r="J99" s="31"/>
      <c r="L99" s="31"/>
    </row>
    <row r="100" spans="1:12" ht="15.75" customHeight="1">
      <c r="A100" s="483"/>
      <c r="J100" s="31"/>
      <c r="L100" s="31"/>
    </row>
    <row r="101" spans="1:12" ht="15.75" customHeight="1">
      <c r="A101" s="483"/>
      <c r="J101" s="31"/>
      <c r="L101" s="31"/>
    </row>
    <row r="102" spans="1:12" ht="15.75" customHeight="1">
      <c r="A102" s="483"/>
      <c r="J102" s="31"/>
      <c r="L102" s="31"/>
    </row>
    <row r="103" spans="1:12" ht="15.75" customHeight="1">
      <c r="A103" s="483"/>
      <c r="J103" s="31"/>
      <c r="L103" s="31"/>
    </row>
    <row r="104" spans="1:12" ht="15.75" customHeight="1">
      <c r="A104" s="483"/>
      <c r="J104" s="31"/>
      <c r="L104" s="31"/>
    </row>
    <row r="105" spans="1:12" ht="15.75" customHeight="1">
      <c r="A105" s="483"/>
      <c r="J105" s="31"/>
      <c r="L105" s="31"/>
    </row>
    <row r="106" spans="1:12" ht="15.75" customHeight="1">
      <c r="A106" s="483"/>
      <c r="J106" s="31"/>
      <c r="L106" s="31"/>
    </row>
    <row r="107" spans="1:12" ht="15.75" customHeight="1">
      <c r="A107" s="483"/>
      <c r="J107" s="31"/>
      <c r="L107" s="31"/>
    </row>
    <row r="108" spans="1:12" ht="15.75" customHeight="1">
      <c r="A108" s="483"/>
      <c r="J108" s="31"/>
      <c r="L108" s="31"/>
    </row>
    <row r="109" spans="1:12" ht="15.75" customHeight="1">
      <c r="A109" s="483"/>
      <c r="J109" s="31"/>
      <c r="L109" s="31"/>
    </row>
    <row r="110" spans="1:12" ht="15.75" customHeight="1">
      <c r="A110" s="483"/>
      <c r="J110" s="31"/>
      <c r="L110" s="31"/>
    </row>
    <row r="111" spans="1:12" ht="15.75" customHeight="1">
      <c r="A111" s="483"/>
      <c r="J111" s="31"/>
      <c r="L111" s="31"/>
    </row>
    <row r="112" spans="1:12" ht="15.75" customHeight="1">
      <c r="A112" s="483"/>
      <c r="J112" s="31"/>
      <c r="L112" s="31"/>
    </row>
    <row r="113" spans="1:12" ht="15.75" customHeight="1">
      <c r="A113" s="483"/>
      <c r="J113" s="31"/>
      <c r="L113" s="31"/>
    </row>
    <row r="114" spans="1:12" ht="15.75" customHeight="1">
      <c r="A114" s="483"/>
      <c r="J114" s="31"/>
      <c r="L114" s="31"/>
    </row>
    <row r="115" spans="1:12" ht="15.75" customHeight="1">
      <c r="A115" s="483"/>
      <c r="J115" s="31"/>
      <c r="L115" s="31"/>
    </row>
    <row r="116" spans="1:12" ht="15.75" customHeight="1">
      <c r="A116" s="483"/>
      <c r="J116" s="31"/>
      <c r="L116" s="31"/>
    </row>
    <row r="117" spans="1:12" ht="15.75" customHeight="1">
      <c r="A117" s="483"/>
      <c r="J117" s="31"/>
      <c r="L117" s="31"/>
    </row>
    <row r="118" spans="1:12" ht="15.75" customHeight="1">
      <c r="A118" s="483"/>
      <c r="J118" s="31"/>
      <c r="L118" s="31"/>
    </row>
    <row r="119" spans="1:12" ht="15.75" customHeight="1">
      <c r="A119" s="483"/>
      <c r="J119" s="31"/>
      <c r="L119" s="31"/>
    </row>
    <row r="120" spans="1:12" ht="15.75" customHeight="1">
      <c r="A120" s="483"/>
      <c r="J120" s="31"/>
      <c r="L120" s="31"/>
    </row>
    <row r="121" spans="1:12" ht="15.75" customHeight="1">
      <c r="A121" s="483"/>
      <c r="J121" s="31"/>
      <c r="L121" s="31"/>
    </row>
    <row r="122" spans="1:12" ht="15.75" customHeight="1">
      <c r="A122" s="483"/>
      <c r="J122" s="31"/>
      <c r="L122" s="31"/>
    </row>
    <row r="123" spans="1:12" ht="15.75" customHeight="1">
      <c r="A123" s="483"/>
      <c r="J123" s="31"/>
      <c r="L123" s="31"/>
    </row>
    <row r="124" spans="1:12" ht="15.75" customHeight="1">
      <c r="A124" s="483"/>
      <c r="J124" s="31"/>
      <c r="L124" s="31"/>
    </row>
    <row r="125" spans="1:12" ht="15.75" customHeight="1">
      <c r="A125" s="483"/>
      <c r="J125" s="31"/>
      <c r="L125" s="31"/>
    </row>
    <row r="126" spans="1:12" ht="15.75" customHeight="1">
      <c r="A126" s="483"/>
      <c r="J126" s="31"/>
      <c r="L126" s="31"/>
    </row>
    <row r="127" spans="1:12" ht="15.75" customHeight="1">
      <c r="A127" s="483"/>
      <c r="J127" s="31"/>
      <c r="L127" s="31"/>
    </row>
    <row r="128" spans="1:12" ht="15.75" customHeight="1">
      <c r="A128" s="483"/>
      <c r="J128" s="31"/>
      <c r="L128" s="31"/>
    </row>
    <row r="129" spans="1:12" ht="15.75" customHeight="1">
      <c r="A129" s="483"/>
      <c r="J129" s="31"/>
      <c r="L129" s="31"/>
    </row>
    <row r="130" spans="1:12" ht="15.75" customHeight="1">
      <c r="A130" s="483"/>
      <c r="J130" s="31"/>
      <c r="L130" s="31"/>
    </row>
    <row r="131" spans="1:12" ht="15.75" customHeight="1">
      <c r="A131" s="483"/>
      <c r="J131" s="31"/>
      <c r="L131" s="31"/>
    </row>
    <row r="132" spans="1:12" ht="15.75" customHeight="1">
      <c r="A132" s="483"/>
      <c r="J132" s="31"/>
      <c r="L132" s="31"/>
    </row>
    <row r="133" spans="1:12" ht="15.75" customHeight="1">
      <c r="A133" s="483"/>
      <c r="J133" s="31"/>
      <c r="L133" s="31"/>
    </row>
    <row r="134" spans="1:12" ht="15.75" customHeight="1">
      <c r="A134" s="483"/>
      <c r="J134" s="31"/>
      <c r="L134" s="31"/>
    </row>
    <row r="135" spans="1:12" ht="15.75" customHeight="1">
      <c r="A135" s="483"/>
      <c r="J135" s="31"/>
      <c r="L135" s="31"/>
    </row>
    <row r="136" spans="1:12" ht="15.75" customHeight="1">
      <c r="A136" s="483"/>
      <c r="J136" s="31"/>
      <c r="L136" s="31"/>
    </row>
    <row r="137" spans="1:12" ht="15.75" customHeight="1">
      <c r="A137" s="483"/>
      <c r="J137" s="31"/>
      <c r="L137" s="31"/>
    </row>
    <row r="138" spans="1:12" ht="15.75" customHeight="1">
      <c r="A138" s="483"/>
      <c r="J138" s="31"/>
      <c r="L138" s="31"/>
    </row>
    <row r="139" spans="1:12" ht="15.75" customHeight="1">
      <c r="A139" s="483"/>
      <c r="J139" s="31"/>
      <c r="L139" s="31"/>
    </row>
    <row r="140" spans="1:12" ht="15.75" customHeight="1">
      <c r="A140" s="483"/>
      <c r="J140" s="31"/>
      <c r="L140" s="31"/>
    </row>
    <row r="141" spans="1:12" ht="15.75" customHeight="1">
      <c r="A141" s="483"/>
      <c r="J141" s="31"/>
      <c r="L141" s="31"/>
    </row>
    <row r="142" spans="1:12" ht="15.75" customHeight="1">
      <c r="A142" s="483"/>
      <c r="J142" s="31"/>
      <c r="L142" s="31"/>
    </row>
    <row r="143" spans="1:12" ht="15.75" customHeight="1">
      <c r="A143" s="483"/>
      <c r="J143" s="31"/>
      <c r="L143" s="31"/>
    </row>
    <row r="144" spans="1:12" ht="15.75" customHeight="1">
      <c r="A144" s="483"/>
      <c r="J144" s="31"/>
      <c r="L144" s="31"/>
    </row>
    <row r="145" spans="1:12" ht="15.75" customHeight="1">
      <c r="A145" s="483"/>
      <c r="J145" s="31"/>
      <c r="L145" s="31"/>
    </row>
    <row r="146" spans="1:12" ht="15.75" customHeight="1">
      <c r="A146" s="483"/>
      <c r="J146" s="31"/>
      <c r="L146" s="31"/>
    </row>
    <row r="147" spans="1:12" ht="15.75" customHeight="1">
      <c r="A147" s="483"/>
      <c r="J147" s="31"/>
      <c r="L147" s="31"/>
    </row>
    <row r="148" spans="1:12" ht="15.75" customHeight="1">
      <c r="A148" s="483"/>
      <c r="J148" s="31"/>
      <c r="L148" s="31"/>
    </row>
    <row r="149" spans="1:12" ht="15.75" customHeight="1">
      <c r="A149" s="483"/>
      <c r="J149" s="31"/>
      <c r="L149" s="31"/>
    </row>
    <row r="150" spans="1:12" ht="15.75" customHeight="1">
      <c r="A150" s="483"/>
      <c r="J150" s="31"/>
      <c r="L150" s="31"/>
    </row>
    <row r="151" spans="1:12" ht="15.75" customHeight="1">
      <c r="A151" s="483"/>
      <c r="J151" s="31"/>
      <c r="L151" s="31"/>
    </row>
    <row r="152" spans="1:12" ht="15.75" customHeight="1">
      <c r="A152" s="483"/>
      <c r="J152" s="31"/>
      <c r="L152" s="31"/>
    </row>
    <row r="153" spans="1:12" ht="15.75" customHeight="1">
      <c r="A153" s="483"/>
      <c r="J153" s="31"/>
      <c r="L153" s="31"/>
    </row>
    <row r="154" spans="1:12" ht="15.75" customHeight="1">
      <c r="A154" s="483"/>
      <c r="J154" s="31"/>
      <c r="L154" s="31"/>
    </row>
    <row r="155" spans="1:12" ht="15.75" customHeight="1">
      <c r="A155" s="483"/>
      <c r="J155" s="31"/>
      <c r="L155" s="31"/>
    </row>
    <row r="156" spans="1:12" ht="15.75" customHeight="1">
      <c r="A156" s="483"/>
      <c r="J156" s="31"/>
      <c r="L156" s="31"/>
    </row>
    <row r="157" spans="1:12" ht="15.75" customHeight="1">
      <c r="A157" s="483"/>
      <c r="J157" s="31"/>
      <c r="L157" s="31"/>
    </row>
    <row r="158" spans="1:12" ht="15.75" customHeight="1">
      <c r="A158" s="483"/>
      <c r="J158" s="31"/>
      <c r="L158" s="31"/>
    </row>
    <row r="159" spans="1:12" ht="15.75" customHeight="1">
      <c r="A159" s="483"/>
      <c r="J159" s="31"/>
      <c r="L159" s="31"/>
    </row>
    <row r="160" spans="1:12" ht="15.75" customHeight="1">
      <c r="A160" s="483"/>
      <c r="J160" s="31"/>
      <c r="L160" s="31"/>
    </row>
    <row r="161" spans="1:12" ht="15.75" customHeight="1">
      <c r="A161" s="483"/>
      <c r="J161" s="31"/>
      <c r="L161" s="31"/>
    </row>
    <row r="162" spans="1:12" ht="15.75" customHeight="1">
      <c r="A162" s="483"/>
      <c r="J162" s="31"/>
      <c r="L162" s="31"/>
    </row>
    <row r="163" spans="1:12" ht="15.75" customHeight="1">
      <c r="A163" s="483"/>
      <c r="J163" s="31"/>
      <c r="L163" s="31"/>
    </row>
    <row r="164" spans="1:12" ht="15.75" customHeight="1">
      <c r="A164" s="483"/>
      <c r="J164" s="31"/>
      <c r="L164" s="31"/>
    </row>
    <row r="165" spans="1:12" ht="15.75" customHeight="1">
      <c r="A165" s="483"/>
      <c r="J165" s="31"/>
      <c r="L165" s="31"/>
    </row>
    <row r="166" spans="1:12" ht="15.75" customHeight="1">
      <c r="A166" s="483"/>
      <c r="J166" s="31"/>
      <c r="L166" s="31"/>
    </row>
    <row r="167" spans="1:12" ht="15.75" customHeight="1">
      <c r="A167" s="483"/>
      <c r="J167" s="31"/>
      <c r="L167" s="31"/>
    </row>
    <row r="168" spans="1:12" ht="15.75" customHeight="1">
      <c r="A168" s="483"/>
      <c r="J168" s="31"/>
      <c r="L168" s="31"/>
    </row>
    <row r="169" spans="1:12" ht="15.75" customHeight="1">
      <c r="A169" s="483"/>
      <c r="J169" s="31"/>
      <c r="L169" s="31"/>
    </row>
    <row r="170" spans="1:12" ht="15.75" customHeight="1">
      <c r="A170" s="483"/>
      <c r="J170" s="31"/>
      <c r="L170" s="31"/>
    </row>
    <row r="171" spans="1:12" ht="15.75" customHeight="1">
      <c r="A171" s="483"/>
      <c r="J171" s="31"/>
      <c r="L171" s="31"/>
    </row>
    <row r="172" spans="1:12" ht="15.75" customHeight="1">
      <c r="A172" s="483"/>
      <c r="J172" s="31"/>
      <c r="L172" s="31"/>
    </row>
    <row r="173" spans="1:12" ht="15.75" customHeight="1">
      <c r="A173" s="483"/>
      <c r="J173" s="31"/>
      <c r="L173" s="31"/>
    </row>
    <row r="174" spans="1:12" ht="15.75" customHeight="1">
      <c r="A174" s="483"/>
      <c r="J174" s="31"/>
      <c r="L174" s="31"/>
    </row>
    <row r="175" spans="1:12" ht="15.75" customHeight="1">
      <c r="A175" s="483"/>
      <c r="J175" s="31"/>
      <c r="L175" s="31"/>
    </row>
    <row r="176" spans="1:12" ht="15.75" customHeight="1">
      <c r="A176" s="483"/>
      <c r="J176" s="31"/>
      <c r="L176" s="31"/>
    </row>
    <row r="177" spans="1:12" ht="15.75" customHeight="1">
      <c r="A177" s="483"/>
      <c r="J177" s="31"/>
      <c r="L177" s="31"/>
    </row>
    <row r="178" spans="1:12" ht="15.75" customHeight="1">
      <c r="A178" s="483"/>
      <c r="J178" s="31"/>
      <c r="L178" s="31"/>
    </row>
    <row r="179" spans="1:12" ht="15.75" customHeight="1">
      <c r="A179" s="483"/>
      <c r="J179" s="31"/>
      <c r="L179" s="31"/>
    </row>
    <row r="180" spans="1:12" ht="15.75" customHeight="1">
      <c r="A180" s="483"/>
      <c r="J180" s="31"/>
      <c r="L180" s="31"/>
    </row>
    <row r="181" spans="1:12" ht="15.75" customHeight="1">
      <c r="A181" s="483"/>
      <c r="J181" s="31"/>
      <c r="L181" s="31"/>
    </row>
    <row r="182" spans="1:12" ht="15.75" customHeight="1">
      <c r="A182" s="483"/>
      <c r="J182" s="31"/>
      <c r="L182" s="31"/>
    </row>
    <row r="183" spans="1:12" ht="15.75" customHeight="1">
      <c r="A183" s="483"/>
      <c r="J183" s="31"/>
      <c r="L183" s="31"/>
    </row>
    <row r="184" spans="1:12" ht="15.75" customHeight="1">
      <c r="A184" s="483"/>
      <c r="J184" s="31"/>
      <c r="L184" s="31"/>
    </row>
    <row r="185" spans="1:12" ht="15.75" customHeight="1">
      <c r="A185" s="483"/>
      <c r="J185" s="31"/>
      <c r="L185" s="31"/>
    </row>
    <row r="186" spans="1:12" ht="15.75" customHeight="1">
      <c r="A186" s="483"/>
      <c r="J186" s="31"/>
      <c r="L186" s="31"/>
    </row>
    <row r="187" spans="1:12" ht="15.75" customHeight="1">
      <c r="A187" s="483"/>
      <c r="J187" s="31"/>
      <c r="L187" s="31"/>
    </row>
    <row r="188" spans="1:12" ht="15.75" customHeight="1">
      <c r="A188" s="483"/>
      <c r="J188" s="31"/>
      <c r="L188" s="31"/>
    </row>
    <row r="189" spans="1:12" ht="15.75" customHeight="1">
      <c r="A189" s="483"/>
      <c r="J189" s="31"/>
      <c r="L189" s="31"/>
    </row>
    <row r="190" spans="1:12" ht="15.75" customHeight="1">
      <c r="A190" s="483"/>
      <c r="J190" s="31"/>
      <c r="L190" s="31"/>
    </row>
    <row r="191" spans="1:12" ht="15.75" customHeight="1">
      <c r="A191" s="483"/>
      <c r="J191" s="31"/>
      <c r="L191" s="31"/>
    </row>
    <row r="192" spans="1:12" ht="15.75" customHeight="1">
      <c r="A192" s="483"/>
      <c r="J192" s="31"/>
      <c r="L192" s="31"/>
    </row>
    <row r="193" spans="1:12" ht="15.75" customHeight="1">
      <c r="A193" s="483"/>
      <c r="J193" s="31"/>
      <c r="L193" s="31"/>
    </row>
    <row r="194" spans="1:12" ht="15.75" customHeight="1">
      <c r="A194" s="483"/>
      <c r="J194" s="31"/>
      <c r="L194" s="31"/>
    </row>
    <row r="195" spans="1:12" ht="15.75" customHeight="1">
      <c r="A195" s="483"/>
      <c r="J195" s="31"/>
      <c r="L195" s="31"/>
    </row>
    <row r="196" spans="1:12" ht="15.75" customHeight="1">
      <c r="A196" s="483"/>
      <c r="J196" s="31"/>
      <c r="L196" s="31"/>
    </row>
    <row r="197" spans="1:12" ht="15.75" customHeight="1">
      <c r="A197" s="483"/>
      <c r="J197" s="31"/>
      <c r="L197" s="31"/>
    </row>
    <row r="198" spans="1:12" ht="15.75" customHeight="1">
      <c r="A198" s="483"/>
      <c r="J198" s="31"/>
      <c r="L198" s="31"/>
    </row>
    <row r="199" spans="1:12" ht="15.75" customHeight="1">
      <c r="A199" s="483"/>
      <c r="J199" s="31"/>
      <c r="L199" s="31"/>
    </row>
    <row r="200" spans="1:12" ht="15.75" customHeight="1">
      <c r="A200" s="483"/>
      <c r="J200" s="31"/>
      <c r="L200" s="31"/>
    </row>
    <row r="201" spans="1:12" ht="15.75" customHeight="1">
      <c r="A201" s="483"/>
      <c r="J201" s="31"/>
      <c r="L201" s="31"/>
    </row>
    <row r="202" spans="1:12" ht="15.75" customHeight="1">
      <c r="A202" s="483"/>
      <c r="J202" s="31"/>
      <c r="L202" s="31"/>
    </row>
    <row r="203" spans="1:12" ht="15.75" customHeight="1">
      <c r="A203" s="483"/>
      <c r="J203" s="31"/>
      <c r="L203" s="31"/>
    </row>
    <row r="204" spans="1:12" ht="15.75" customHeight="1">
      <c r="A204" s="483"/>
      <c r="J204" s="31"/>
      <c r="L204" s="31"/>
    </row>
    <row r="205" spans="1:12" ht="15.75" customHeight="1">
      <c r="A205" s="483"/>
      <c r="J205" s="31"/>
      <c r="L205" s="31"/>
    </row>
    <row r="206" spans="1:12" ht="15.75" customHeight="1">
      <c r="A206" s="483"/>
      <c r="J206" s="31"/>
      <c r="L206" s="31"/>
    </row>
    <row r="207" spans="1:12" ht="15.75" customHeight="1">
      <c r="A207" s="483"/>
      <c r="J207" s="31"/>
      <c r="L207" s="31"/>
    </row>
    <row r="208" spans="1:12" ht="15.75" customHeight="1">
      <c r="A208" s="483"/>
      <c r="J208" s="31"/>
      <c r="L208" s="31"/>
    </row>
    <row r="209" spans="1:12" ht="15.75" customHeight="1">
      <c r="A209" s="483"/>
      <c r="J209" s="31"/>
      <c r="L209" s="31"/>
    </row>
    <row r="210" spans="1:12" ht="15.75" customHeight="1">
      <c r="A210" s="483"/>
      <c r="J210" s="31"/>
      <c r="L210" s="31"/>
    </row>
    <row r="211" spans="1:12" ht="15.75" customHeight="1">
      <c r="A211" s="483"/>
      <c r="J211" s="31"/>
      <c r="L211" s="31"/>
    </row>
    <row r="212" spans="1:12" ht="15.75" customHeight="1">
      <c r="A212" s="483"/>
      <c r="J212" s="31"/>
      <c r="L212" s="31"/>
    </row>
    <row r="213" spans="1:12" ht="15.75" customHeight="1">
      <c r="A213" s="483"/>
      <c r="J213" s="31"/>
      <c r="L213" s="31"/>
    </row>
    <row r="214" spans="1:12" ht="15.75" customHeight="1">
      <c r="A214" s="483"/>
      <c r="J214" s="31"/>
      <c r="L214" s="31"/>
    </row>
    <row r="215" spans="1:12" ht="15.75" customHeight="1">
      <c r="A215" s="483"/>
      <c r="J215" s="31"/>
      <c r="L215" s="31"/>
    </row>
    <row r="216" spans="1:12" ht="15.75" customHeight="1">
      <c r="A216" s="483"/>
      <c r="J216" s="31"/>
      <c r="L216" s="31"/>
    </row>
    <row r="217" spans="1:12" ht="15.75" customHeight="1">
      <c r="A217" s="483"/>
      <c r="J217" s="31"/>
      <c r="L217" s="31"/>
    </row>
    <row r="218" spans="1:12" ht="15.75" customHeight="1">
      <c r="A218" s="483"/>
      <c r="J218" s="31"/>
      <c r="L218" s="31"/>
    </row>
    <row r="219" spans="1:12" ht="15.75" customHeight="1">
      <c r="A219" s="483"/>
      <c r="J219" s="31"/>
      <c r="L219" s="31"/>
    </row>
    <row r="220" spans="1:12" ht="15.75" customHeight="1">
      <c r="A220" s="483"/>
      <c r="J220" s="31"/>
      <c r="L220" s="31"/>
    </row>
    <row r="221" spans="1:12" ht="15.75" customHeight="1">
      <c r="A221" s="483"/>
      <c r="J221" s="31"/>
      <c r="L221" s="31"/>
    </row>
    <row r="222" spans="1:12" ht="15.75" customHeight="1">
      <c r="A222" s="483"/>
      <c r="J222" s="31"/>
      <c r="L222" s="31"/>
    </row>
    <row r="223" spans="1:12" ht="15.75" customHeight="1">
      <c r="A223" s="483"/>
      <c r="J223" s="31"/>
      <c r="L223" s="31"/>
    </row>
    <row r="224" spans="1:12" ht="15.75" customHeight="1">
      <c r="A224" s="483"/>
      <c r="J224" s="31"/>
      <c r="L224" s="31"/>
    </row>
    <row r="225" spans="1:12" ht="15.75" customHeight="1">
      <c r="A225" s="483"/>
      <c r="J225" s="31"/>
      <c r="L225" s="31"/>
    </row>
    <row r="226" spans="1:12" ht="15.75" customHeight="1">
      <c r="A226" s="483"/>
      <c r="J226" s="31"/>
      <c r="L226" s="31"/>
    </row>
    <row r="227" spans="1:12" ht="15.75" customHeight="1">
      <c r="A227" s="483"/>
      <c r="J227" s="31"/>
      <c r="L227" s="31"/>
    </row>
    <row r="228" spans="1:12" ht="15.75" customHeight="1">
      <c r="A228" s="483"/>
      <c r="J228" s="31"/>
      <c r="L228" s="31"/>
    </row>
    <row r="229" spans="1:12" ht="15.75" customHeight="1">
      <c r="A229" s="483"/>
      <c r="J229" s="31"/>
      <c r="L229" s="31"/>
    </row>
    <row r="230" spans="1:12" ht="15.75" customHeight="1">
      <c r="A230" s="483"/>
      <c r="J230" s="31"/>
      <c r="L230" s="31"/>
    </row>
    <row r="231" spans="1:12" ht="15.75" customHeight="1">
      <c r="A231" s="483"/>
      <c r="J231" s="31"/>
      <c r="L231" s="31"/>
    </row>
    <row r="232" spans="1:12" ht="15.75" customHeight="1">
      <c r="A232" s="483"/>
      <c r="J232" s="31"/>
      <c r="L232" s="31"/>
    </row>
    <row r="233" spans="1:12" ht="15.75" customHeight="1">
      <c r="A233" s="483"/>
      <c r="J233" s="31"/>
      <c r="L233" s="31"/>
    </row>
    <row r="234" spans="1:12" ht="15.75" customHeight="1">
      <c r="A234" s="483"/>
      <c r="J234" s="31"/>
      <c r="L234" s="31"/>
    </row>
    <row r="235" spans="1:12" ht="15.75" customHeight="1">
      <c r="A235" s="483"/>
      <c r="J235" s="31"/>
      <c r="L235" s="31"/>
    </row>
    <row r="236" spans="1:12" ht="15.75" customHeight="1">
      <c r="A236" s="483"/>
      <c r="J236" s="31"/>
      <c r="L236" s="31"/>
    </row>
    <row r="237" spans="1:12" ht="15.75" customHeight="1">
      <c r="A237" s="483"/>
      <c r="J237" s="31"/>
      <c r="L237" s="31"/>
    </row>
    <row r="238" spans="1:12" ht="15.75" customHeight="1">
      <c r="A238" s="483"/>
      <c r="J238" s="31"/>
      <c r="L238" s="31"/>
    </row>
    <row r="239" spans="1:12" ht="15.75" customHeight="1">
      <c r="A239" s="483"/>
      <c r="J239" s="31"/>
      <c r="L239" s="31"/>
    </row>
    <row r="240" spans="1:12" ht="15.75" customHeight="1">
      <c r="A240" s="483"/>
      <c r="J240" s="31"/>
      <c r="L240" s="31"/>
    </row>
    <row r="241" spans="1:12" ht="15.75" customHeight="1">
      <c r="A241" s="483"/>
      <c r="J241" s="31"/>
      <c r="L241" s="31"/>
    </row>
    <row r="242" spans="1:12" ht="15.75" customHeight="1">
      <c r="A242" s="483"/>
      <c r="J242" s="31"/>
      <c r="L242" s="31"/>
    </row>
    <row r="243" spans="1:12" ht="15.75" customHeight="1">
      <c r="A243" s="483"/>
      <c r="J243" s="31"/>
      <c r="L243" s="31"/>
    </row>
    <row r="244" spans="1:12" ht="15.75" customHeight="1">
      <c r="A244" s="483"/>
      <c r="J244" s="31"/>
      <c r="L244" s="31"/>
    </row>
    <row r="245" spans="1:12" ht="15.75" customHeight="1">
      <c r="A245" s="483"/>
      <c r="J245" s="31"/>
      <c r="L245" s="31"/>
    </row>
    <row r="246" spans="1:12" ht="15.75" customHeight="1">
      <c r="A246" s="483"/>
      <c r="J246" s="31"/>
      <c r="L246" s="31"/>
    </row>
    <row r="247" spans="1:12" ht="15.75" customHeight="1">
      <c r="A247" s="483"/>
      <c r="J247" s="31"/>
      <c r="L247" s="31"/>
    </row>
    <row r="248" spans="1:12" ht="15.75" customHeight="1">
      <c r="A248" s="483"/>
      <c r="J248" s="31"/>
      <c r="L248" s="31"/>
    </row>
    <row r="249" spans="1:12" ht="15.75" customHeight="1">
      <c r="A249" s="483"/>
      <c r="J249" s="31"/>
      <c r="L249" s="31"/>
    </row>
    <row r="250" spans="1:12" ht="15.75" customHeight="1">
      <c r="A250" s="483"/>
      <c r="J250" s="31"/>
      <c r="L250" s="31"/>
    </row>
    <row r="251" spans="1:12" ht="15.75" customHeight="1">
      <c r="A251" s="483"/>
      <c r="J251" s="31"/>
      <c r="L251" s="31"/>
    </row>
    <row r="252" spans="1:12" ht="15.75" customHeight="1">
      <c r="A252" s="483"/>
      <c r="J252" s="31"/>
      <c r="L252" s="31"/>
    </row>
    <row r="253" spans="1:12" ht="15.75" customHeight="1">
      <c r="A253" s="483"/>
      <c r="J253" s="31"/>
      <c r="L253" s="31"/>
    </row>
    <row r="254" spans="1:12" ht="15.75" customHeight="1">
      <c r="A254" s="483"/>
      <c r="J254" s="31"/>
      <c r="L254" s="31"/>
    </row>
    <row r="255" spans="1:12" ht="15.75" customHeight="1">
      <c r="A255" s="483"/>
      <c r="J255" s="31"/>
      <c r="L255" s="31"/>
    </row>
    <row r="256" spans="1:12" ht="15.75" customHeight="1">
      <c r="A256" s="483"/>
      <c r="J256" s="31"/>
      <c r="L256" s="31"/>
    </row>
    <row r="257" spans="1:12" ht="15.75" customHeight="1">
      <c r="A257" s="483"/>
      <c r="J257" s="31"/>
      <c r="L257" s="31"/>
    </row>
    <row r="258" spans="1:12" ht="15.75" customHeight="1">
      <c r="A258" s="483"/>
      <c r="J258" s="31"/>
      <c r="L258" s="31"/>
    </row>
    <row r="259" spans="1:12" ht="15.75" customHeight="1">
      <c r="A259" s="483"/>
      <c r="J259" s="31"/>
      <c r="L259" s="31"/>
    </row>
    <row r="260" spans="1:12" ht="15.75" customHeight="1">
      <c r="A260" s="483"/>
      <c r="J260" s="31"/>
      <c r="L260" s="31"/>
    </row>
    <row r="261" spans="1:12" ht="15.75" customHeight="1">
      <c r="A261" s="483"/>
      <c r="J261" s="31"/>
      <c r="L261" s="31"/>
    </row>
    <row r="262" spans="1:12" ht="15.75" customHeight="1">
      <c r="A262" s="483"/>
      <c r="J262" s="31"/>
      <c r="L262" s="31"/>
    </row>
    <row r="263" spans="1:12" ht="15.75" customHeight="1">
      <c r="A263" s="483"/>
      <c r="J263" s="31"/>
      <c r="L263" s="31"/>
    </row>
    <row r="264" spans="1:12" ht="15.75" customHeight="1">
      <c r="A264" s="483"/>
      <c r="J264" s="31"/>
      <c r="L264" s="31"/>
    </row>
    <row r="265" spans="1:12" ht="15.75" customHeight="1">
      <c r="A265" s="483"/>
      <c r="J265" s="31"/>
      <c r="L265" s="31"/>
    </row>
    <row r="266" spans="1:12" ht="15.75" customHeight="1">
      <c r="A266" s="483"/>
      <c r="J266" s="31"/>
      <c r="L266" s="31"/>
    </row>
    <row r="267" spans="1:12" ht="15.75" customHeight="1">
      <c r="A267" s="483"/>
      <c r="J267" s="31"/>
      <c r="L267" s="31"/>
    </row>
    <row r="268" spans="1:12" ht="15.75" customHeight="1">
      <c r="A268" s="483"/>
      <c r="J268" s="31"/>
      <c r="L268" s="31"/>
    </row>
    <row r="269" spans="1:12" ht="15.75" customHeight="1">
      <c r="A269" s="483"/>
      <c r="J269" s="31"/>
      <c r="L269" s="31"/>
    </row>
    <row r="270" spans="1:12" ht="15.75" customHeight="1">
      <c r="A270" s="483"/>
      <c r="J270" s="31"/>
      <c r="L270" s="31"/>
    </row>
    <row r="271" spans="1:12" ht="15.75" customHeight="1">
      <c r="A271" s="483"/>
      <c r="J271" s="31"/>
      <c r="L271" s="31"/>
    </row>
    <row r="272" spans="1:12" ht="15.75" customHeight="1">
      <c r="A272" s="483"/>
      <c r="J272" s="31"/>
      <c r="L272" s="31"/>
    </row>
    <row r="273" spans="1:12" ht="15.75" customHeight="1">
      <c r="A273" s="483"/>
      <c r="J273" s="31"/>
      <c r="L273" s="31"/>
    </row>
    <row r="274" spans="1:12" ht="15.75" customHeight="1">
      <c r="A274" s="483"/>
      <c r="J274" s="31"/>
      <c r="L274" s="31"/>
    </row>
    <row r="275" spans="1:12" ht="15.75" customHeight="1">
      <c r="A275" s="483"/>
      <c r="J275" s="31"/>
      <c r="L275" s="31"/>
    </row>
    <row r="276" spans="1:12" ht="15.75" customHeight="1">
      <c r="A276" s="483"/>
      <c r="J276" s="31"/>
      <c r="L276" s="31"/>
    </row>
    <row r="277" spans="1:12" ht="15.75" customHeight="1">
      <c r="A277" s="483"/>
      <c r="J277" s="31"/>
      <c r="L277" s="31"/>
    </row>
    <row r="278" spans="1:12" ht="15.75" customHeight="1">
      <c r="A278" s="483"/>
      <c r="J278" s="31"/>
      <c r="L278" s="31"/>
    </row>
    <row r="279" spans="1:12" ht="15.75" customHeight="1">
      <c r="A279" s="483"/>
      <c r="J279" s="31"/>
      <c r="L279" s="31"/>
    </row>
    <row r="280" spans="1:12" ht="15.75" customHeight="1">
      <c r="A280" s="483"/>
      <c r="J280" s="31"/>
      <c r="L280" s="31"/>
    </row>
    <row r="281" spans="1:12" ht="15.75" customHeight="1">
      <c r="A281" s="483"/>
      <c r="J281" s="31"/>
      <c r="L281" s="31"/>
    </row>
    <row r="282" spans="1:12" ht="15.75" customHeight="1">
      <c r="A282" s="483"/>
      <c r="J282" s="31"/>
      <c r="L282" s="31"/>
    </row>
    <row r="283" spans="1:12" ht="15.75" customHeight="1">
      <c r="A283" s="483"/>
      <c r="J283" s="31"/>
      <c r="L283" s="31"/>
    </row>
    <row r="284" spans="1:12" ht="15.75" customHeight="1">
      <c r="A284" s="483"/>
      <c r="J284" s="31"/>
      <c r="L284" s="31"/>
    </row>
    <row r="285" spans="1:12" ht="15.75" customHeight="1">
      <c r="A285" s="483"/>
      <c r="J285" s="31"/>
      <c r="L285" s="31"/>
    </row>
    <row r="286" spans="1:12" ht="15.75" customHeight="1">
      <c r="A286" s="483"/>
      <c r="J286" s="31"/>
      <c r="L286" s="31"/>
    </row>
    <row r="287" spans="1:12" ht="15.75" customHeight="1">
      <c r="A287" s="483"/>
      <c r="J287" s="31"/>
      <c r="L287" s="31"/>
    </row>
    <row r="288" spans="1:12" ht="15.75" customHeight="1">
      <c r="A288" s="483"/>
      <c r="J288" s="31"/>
      <c r="L288" s="31"/>
    </row>
    <row r="289" spans="1:12" ht="15.75" customHeight="1">
      <c r="A289" s="483"/>
      <c r="J289" s="31"/>
      <c r="L289" s="31"/>
    </row>
    <row r="290" spans="1:12" ht="15.75" customHeight="1">
      <c r="A290" s="483"/>
      <c r="J290" s="31"/>
      <c r="L290" s="31"/>
    </row>
    <row r="291" spans="1:12" ht="15.75" customHeight="1">
      <c r="A291" s="483"/>
      <c r="J291" s="31"/>
      <c r="L291" s="31"/>
    </row>
    <row r="292" spans="1:12" ht="15.75" customHeight="1">
      <c r="A292" s="483"/>
      <c r="J292" s="31"/>
      <c r="L292" s="31"/>
    </row>
    <row r="293" spans="1:12" ht="15.75" customHeight="1">
      <c r="A293" s="483"/>
      <c r="J293" s="31"/>
      <c r="L293" s="31"/>
    </row>
    <row r="294" spans="1:12" ht="15.75" customHeight="1">
      <c r="A294" s="483"/>
      <c r="J294" s="31"/>
      <c r="L294" s="31"/>
    </row>
    <row r="295" spans="1:12" ht="15.75" customHeight="1">
      <c r="A295" s="483"/>
      <c r="J295" s="31"/>
      <c r="L295" s="31"/>
    </row>
    <row r="296" spans="1:12" ht="15.75" customHeight="1">
      <c r="A296" s="483"/>
      <c r="J296" s="31"/>
      <c r="L296" s="31"/>
    </row>
    <row r="297" spans="1:12" ht="15.75" customHeight="1">
      <c r="A297" s="483"/>
      <c r="J297" s="31"/>
      <c r="L297" s="31"/>
    </row>
    <row r="298" spans="1:12" ht="15.75" customHeight="1">
      <c r="A298" s="483"/>
      <c r="J298" s="31"/>
      <c r="L298" s="31"/>
    </row>
    <row r="299" spans="1:12" ht="15.75" customHeight="1">
      <c r="A299" s="483"/>
      <c r="J299" s="31"/>
      <c r="L299" s="31"/>
    </row>
    <row r="300" spans="1:12" ht="15.75" customHeight="1">
      <c r="A300" s="483"/>
      <c r="J300" s="31"/>
      <c r="L300" s="31"/>
    </row>
    <row r="301" spans="1:12" ht="15.75" customHeight="1">
      <c r="A301" s="483"/>
      <c r="J301" s="31"/>
      <c r="L301" s="31"/>
    </row>
    <row r="302" spans="1:12" ht="15.75" customHeight="1">
      <c r="A302" s="483"/>
      <c r="J302" s="31"/>
      <c r="L302" s="31"/>
    </row>
    <row r="303" spans="1:12" ht="15.75" customHeight="1">
      <c r="A303" s="483"/>
      <c r="J303" s="31"/>
      <c r="L303" s="31"/>
    </row>
    <row r="304" spans="1:12" ht="15.75" customHeight="1">
      <c r="A304" s="483"/>
      <c r="J304" s="31"/>
      <c r="L304" s="31"/>
    </row>
    <row r="305" spans="1:12" ht="15.75" customHeight="1">
      <c r="A305" s="483"/>
      <c r="J305" s="31"/>
      <c r="L305" s="31"/>
    </row>
    <row r="306" spans="1:12" ht="15.75" customHeight="1">
      <c r="A306" s="483"/>
      <c r="J306" s="31"/>
      <c r="L306" s="31"/>
    </row>
    <row r="307" spans="1:12" ht="15.75" customHeight="1">
      <c r="A307" s="483"/>
      <c r="J307" s="31"/>
      <c r="L307" s="31"/>
    </row>
    <row r="308" spans="1:12" ht="15.75" customHeight="1">
      <c r="A308" s="483"/>
      <c r="J308" s="31"/>
      <c r="L308" s="31"/>
    </row>
    <row r="309" spans="1:12" ht="15.75" customHeight="1">
      <c r="A309" s="483"/>
      <c r="J309" s="31"/>
      <c r="L309" s="31"/>
    </row>
    <row r="310" spans="1:12" ht="15.75" customHeight="1">
      <c r="A310" s="483"/>
      <c r="J310" s="31"/>
      <c r="L310" s="31"/>
    </row>
    <row r="311" spans="1:12" ht="15.75" customHeight="1">
      <c r="A311" s="483"/>
      <c r="J311" s="31"/>
      <c r="L311" s="31"/>
    </row>
    <row r="312" spans="1:12" ht="15.75" customHeight="1">
      <c r="A312" s="483"/>
      <c r="J312" s="31"/>
      <c r="L312" s="31"/>
    </row>
    <row r="313" spans="1:12" ht="15.75" customHeight="1">
      <c r="A313" s="483"/>
      <c r="J313" s="31"/>
      <c r="L313" s="31"/>
    </row>
    <row r="314" spans="1:12" ht="15.75" customHeight="1">
      <c r="A314" s="483"/>
      <c r="J314" s="31"/>
      <c r="L314" s="31"/>
    </row>
    <row r="315" spans="1:12" ht="15.75" customHeight="1">
      <c r="A315" s="483"/>
      <c r="J315" s="31"/>
      <c r="L315" s="31"/>
    </row>
    <row r="316" spans="1:12" ht="15.75" customHeight="1">
      <c r="A316" s="483"/>
      <c r="J316" s="31"/>
      <c r="L316" s="31"/>
    </row>
    <row r="317" spans="1:12" ht="15.75" customHeight="1">
      <c r="A317" s="483"/>
      <c r="J317" s="31"/>
      <c r="L317" s="31"/>
    </row>
    <row r="318" spans="1:12" ht="15.75" customHeight="1">
      <c r="A318" s="483"/>
      <c r="J318" s="31"/>
      <c r="L318" s="31"/>
    </row>
    <row r="319" spans="1:12" ht="15.75" customHeight="1">
      <c r="A319" s="483"/>
      <c r="J319" s="31"/>
      <c r="L319" s="31"/>
    </row>
    <row r="320" spans="1:12" ht="15.75" customHeight="1">
      <c r="A320" s="483"/>
      <c r="J320" s="31"/>
      <c r="L320" s="31"/>
    </row>
    <row r="321" spans="1:12" ht="15.75" customHeight="1">
      <c r="A321" s="483"/>
      <c r="J321" s="31"/>
      <c r="L321" s="31"/>
    </row>
    <row r="322" spans="1:12" ht="15.75" customHeight="1">
      <c r="A322" s="483"/>
      <c r="J322" s="31"/>
      <c r="L322" s="31"/>
    </row>
    <row r="323" spans="1:12" ht="15.75" customHeight="1">
      <c r="A323" s="483"/>
      <c r="J323" s="31"/>
      <c r="L323" s="31"/>
    </row>
    <row r="324" spans="1:12" ht="15.75" customHeight="1">
      <c r="A324" s="483"/>
      <c r="J324" s="31"/>
      <c r="L324" s="31"/>
    </row>
    <row r="325" spans="1:12" ht="15.75" customHeight="1">
      <c r="A325" s="483"/>
      <c r="J325" s="31"/>
      <c r="L325" s="31"/>
    </row>
    <row r="326" spans="1:12" ht="15.75" customHeight="1">
      <c r="A326" s="483"/>
      <c r="J326" s="31"/>
      <c r="L326" s="31"/>
    </row>
    <row r="327" spans="1:12" ht="15.75" customHeight="1">
      <c r="A327" s="483"/>
      <c r="J327" s="31"/>
      <c r="L327" s="31"/>
    </row>
    <row r="328" spans="1:12" ht="15.75" customHeight="1">
      <c r="A328" s="483"/>
      <c r="J328" s="31"/>
      <c r="L328" s="31"/>
    </row>
    <row r="329" spans="1:12" ht="15.75" customHeight="1">
      <c r="A329" s="483"/>
      <c r="J329" s="31"/>
      <c r="L329" s="31"/>
    </row>
    <row r="330" spans="1:12" ht="15.75" customHeight="1">
      <c r="A330" s="483"/>
      <c r="J330" s="31"/>
      <c r="L330" s="31"/>
    </row>
    <row r="331" spans="1:12" ht="15.75" customHeight="1">
      <c r="A331" s="483"/>
      <c r="J331" s="31"/>
      <c r="L331" s="31"/>
    </row>
    <row r="332" spans="1:12" ht="15.75" customHeight="1">
      <c r="A332" s="483"/>
      <c r="J332" s="31"/>
      <c r="L332" s="31"/>
    </row>
    <row r="333" spans="1:12" ht="15.75" customHeight="1">
      <c r="A333" s="483"/>
      <c r="J333" s="31"/>
      <c r="L333" s="31"/>
    </row>
    <row r="334" spans="1:12" ht="15.75" customHeight="1">
      <c r="A334" s="483"/>
      <c r="J334" s="31"/>
      <c r="L334" s="31"/>
    </row>
    <row r="335" spans="1:12" ht="15.75" customHeight="1">
      <c r="A335" s="483"/>
      <c r="J335" s="31"/>
      <c r="L335" s="31"/>
    </row>
    <row r="336" spans="1:12" ht="15.75" customHeight="1">
      <c r="A336" s="483"/>
      <c r="J336" s="31"/>
      <c r="L336" s="31"/>
    </row>
    <row r="337" spans="1:12" ht="15.75" customHeight="1">
      <c r="A337" s="483"/>
      <c r="J337" s="31"/>
      <c r="L337" s="31"/>
    </row>
    <row r="338" spans="1:12" ht="15.75" customHeight="1">
      <c r="A338" s="483"/>
      <c r="J338" s="31"/>
      <c r="L338" s="31"/>
    </row>
    <row r="339" spans="1:12" ht="15.75" customHeight="1">
      <c r="A339" s="483"/>
      <c r="J339" s="31"/>
      <c r="L339" s="31"/>
    </row>
    <row r="340" spans="1:12" ht="15.75" customHeight="1">
      <c r="A340" s="483"/>
      <c r="J340" s="31"/>
      <c r="L340" s="31"/>
    </row>
    <row r="341" spans="1:12" ht="15.75" customHeight="1">
      <c r="A341" s="483"/>
      <c r="J341" s="31"/>
      <c r="L341" s="31"/>
    </row>
    <row r="342" spans="1:12" ht="15.75" customHeight="1">
      <c r="A342" s="483"/>
      <c r="J342" s="31"/>
      <c r="L342" s="31"/>
    </row>
    <row r="343" spans="1:12" ht="15.75" customHeight="1">
      <c r="A343" s="483"/>
      <c r="J343" s="31"/>
      <c r="L343" s="31"/>
    </row>
    <row r="344" spans="1:12" ht="15.75" customHeight="1">
      <c r="A344" s="483"/>
      <c r="J344" s="31"/>
      <c r="L344" s="31"/>
    </row>
    <row r="345" spans="1:12" ht="15.75" customHeight="1">
      <c r="A345" s="483"/>
      <c r="J345" s="31"/>
      <c r="L345" s="31"/>
    </row>
    <row r="346" spans="1:12" ht="15.75" customHeight="1">
      <c r="A346" s="483"/>
      <c r="J346" s="31"/>
      <c r="L346" s="31"/>
    </row>
    <row r="347" spans="1:12" ht="15.75" customHeight="1">
      <c r="A347" s="483"/>
      <c r="J347" s="31"/>
      <c r="L347" s="31"/>
    </row>
    <row r="348" spans="1:12" ht="15.75" customHeight="1">
      <c r="A348" s="483"/>
      <c r="J348" s="31"/>
      <c r="L348" s="31"/>
    </row>
    <row r="349" spans="1:12" ht="15.75" customHeight="1">
      <c r="A349" s="483"/>
      <c r="J349" s="31"/>
      <c r="L349" s="31"/>
    </row>
    <row r="350" spans="1:12" ht="15.75" customHeight="1">
      <c r="A350" s="483"/>
      <c r="J350" s="31"/>
      <c r="L350" s="31"/>
    </row>
    <row r="351" spans="1:12" ht="15.75" customHeight="1">
      <c r="A351" s="483"/>
      <c r="J351" s="31"/>
      <c r="L351" s="31"/>
    </row>
    <row r="352" spans="1:12" ht="15.75" customHeight="1">
      <c r="A352" s="483"/>
      <c r="J352" s="31"/>
      <c r="L352" s="31"/>
    </row>
    <row r="353" spans="1:12" ht="15.75" customHeight="1">
      <c r="A353" s="483"/>
      <c r="J353" s="31"/>
      <c r="L353" s="31"/>
    </row>
    <row r="354" spans="1:12" ht="15.75" customHeight="1">
      <c r="A354" s="483"/>
      <c r="J354" s="31"/>
      <c r="L354" s="31"/>
    </row>
    <row r="355" spans="1:12" ht="15.75" customHeight="1">
      <c r="A355" s="483"/>
      <c r="J355" s="31"/>
      <c r="L355" s="31"/>
    </row>
    <row r="356" spans="1:12" ht="15.75" customHeight="1">
      <c r="A356" s="483"/>
      <c r="J356" s="31"/>
      <c r="L356" s="31"/>
    </row>
    <row r="357" spans="1:12" ht="15.75" customHeight="1">
      <c r="A357" s="483"/>
      <c r="J357" s="31"/>
      <c r="L357" s="31"/>
    </row>
    <row r="358" spans="1:12" ht="15.75" customHeight="1">
      <c r="A358" s="483"/>
      <c r="J358" s="31"/>
      <c r="L358" s="31"/>
    </row>
    <row r="359" spans="1:12" ht="15.75" customHeight="1">
      <c r="A359" s="483"/>
      <c r="J359" s="31"/>
      <c r="L359" s="31"/>
    </row>
    <row r="360" spans="1:12" ht="15.75" customHeight="1">
      <c r="A360" s="483"/>
      <c r="J360" s="31"/>
      <c r="L360" s="31"/>
    </row>
    <row r="361" spans="1:12" ht="15.75" customHeight="1">
      <c r="A361" s="483"/>
      <c r="J361" s="31"/>
      <c r="L361" s="31"/>
    </row>
    <row r="362" spans="1:12" ht="15.75" customHeight="1">
      <c r="A362" s="483"/>
      <c r="J362" s="31"/>
      <c r="L362" s="31"/>
    </row>
    <row r="363" spans="1:12" ht="15.75" customHeight="1">
      <c r="A363" s="483"/>
      <c r="J363" s="31"/>
      <c r="L363" s="31"/>
    </row>
    <row r="364" spans="1:12" ht="15.75" customHeight="1">
      <c r="A364" s="483"/>
      <c r="J364" s="31"/>
      <c r="L364" s="31"/>
    </row>
    <row r="365" spans="1:12" ht="15.75" customHeight="1">
      <c r="A365" s="483"/>
      <c r="J365" s="31"/>
      <c r="L365" s="31"/>
    </row>
    <row r="366" spans="1:12" ht="15.75" customHeight="1">
      <c r="A366" s="483"/>
      <c r="J366" s="31"/>
      <c r="L366" s="31"/>
    </row>
    <row r="367" spans="1:12" ht="15.75" customHeight="1">
      <c r="A367" s="483"/>
      <c r="J367" s="31"/>
      <c r="L367" s="31"/>
    </row>
    <row r="368" spans="1:12" ht="15.75" customHeight="1">
      <c r="A368" s="483"/>
      <c r="J368" s="31"/>
      <c r="L368" s="31"/>
    </row>
    <row r="369" spans="1:12" ht="15.75" customHeight="1">
      <c r="A369" s="483"/>
      <c r="J369" s="31"/>
      <c r="L369" s="31"/>
    </row>
    <row r="370" spans="1:12" ht="15.75" customHeight="1">
      <c r="A370" s="483"/>
      <c r="J370" s="31"/>
      <c r="L370" s="31"/>
    </row>
    <row r="371" spans="1:12" ht="15.75" customHeight="1">
      <c r="A371" s="483"/>
      <c r="J371" s="31"/>
      <c r="L371" s="31"/>
    </row>
    <row r="372" spans="1:12" ht="15.75" customHeight="1">
      <c r="A372" s="483"/>
      <c r="J372" s="31"/>
      <c r="L372" s="31"/>
    </row>
    <row r="373" spans="1:12" ht="15.75" customHeight="1">
      <c r="A373" s="483"/>
      <c r="J373" s="31"/>
      <c r="L373" s="31"/>
    </row>
    <row r="374" spans="1:12" ht="15.75" customHeight="1">
      <c r="A374" s="483"/>
      <c r="J374" s="31"/>
      <c r="L374" s="31"/>
    </row>
    <row r="375" spans="1:12" ht="15.75" customHeight="1">
      <c r="A375" s="483"/>
      <c r="J375" s="31"/>
      <c r="L375" s="31"/>
    </row>
    <row r="376" spans="1:12" ht="15.75" customHeight="1">
      <c r="A376" s="483"/>
      <c r="J376" s="31"/>
      <c r="L376" s="31"/>
    </row>
    <row r="377" spans="1:12" ht="15.75" customHeight="1">
      <c r="A377" s="483"/>
      <c r="J377" s="31"/>
      <c r="L377" s="31"/>
    </row>
    <row r="378" spans="1:12" ht="15.75" customHeight="1">
      <c r="A378" s="483"/>
      <c r="J378" s="31"/>
      <c r="L378" s="31"/>
    </row>
    <row r="379" spans="1:12" ht="15.75" customHeight="1">
      <c r="A379" s="483"/>
      <c r="J379" s="31"/>
      <c r="L379" s="31"/>
    </row>
    <row r="380" spans="1:12" ht="15.75" customHeight="1">
      <c r="A380" s="483"/>
      <c r="J380" s="31"/>
      <c r="L380" s="31"/>
    </row>
    <row r="381" spans="1:12" ht="15.75" customHeight="1">
      <c r="A381" s="483"/>
      <c r="J381" s="31"/>
      <c r="L381" s="31"/>
    </row>
    <row r="382" spans="1:12" ht="15.75" customHeight="1">
      <c r="A382" s="483"/>
      <c r="J382" s="31"/>
      <c r="L382" s="31"/>
    </row>
    <row r="383" spans="1:12" ht="15.75" customHeight="1">
      <c r="A383" s="483"/>
      <c r="J383" s="31"/>
      <c r="L383" s="31"/>
    </row>
    <row r="384" spans="1:12" ht="15.75" customHeight="1">
      <c r="A384" s="483"/>
      <c r="J384" s="31"/>
      <c r="L384" s="31"/>
    </row>
    <row r="385" spans="1:12" ht="15.75" customHeight="1">
      <c r="A385" s="483"/>
      <c r="J385" s="31"/>
      <c r="L385" s="31"/>
    </row>
    <row r="386" spans="1:12" ht="15.75" customHeight="1">
      <c r="A386" s="483"/>
      <c r="J386" s="31"/>
      <c r="L386" s="31"/>
    </row>
    <row r="387" spans="1:12" ht="15.75" customHeight="1">
      <c r="A387" s="483"/>
      <c r="J387" s="31"/>
      <c r="L387" s="31"/>
    </row>
    <row r="388" spans="1:12" ht="15.75" customHeight="1">
      <c r="A388" s="483"/>
      <c r="J388" s="31"/>
      <c r="L388" s="31"/>
    </row>
    <row r="389" spans="1:12" ht="15.75" customHeight="1">
      <c r="A389" s="483"/>
      <c r="J389" s="31"/>
      <c r="L389" s="31"/>
    </row>
    <row r="390" spans="1:12" ht="15.75" customHeight="1">
      <c r="A390" s="483"/>
      <c r="J390" s="31"/>
      <c r="L390" s="31"/>
    </row>
    <row r="391" spans="1:12" ht="15.75" customHeight="1">
      <c r="A391" s="483"/>
      <c r="J391" s="31"/>
      <c r="L391" s="31"/>
    </row>
    <row r="392" spans="1:12" ht="15.75" customHeight="1">
      <c r="A392" s="483"/>
      <c r="J392" s="31"/>
      <c r="L392" s="31"/>
    </row>
    <row r="393" spans="1:12" ht="15.75" customHeight="1">
      <c r="A393" s="483"/>
      <c r="J393" s="31"/>
      <c r="L393" s="31"/>
    </row>
    <row r="394" spans="1:12" ht="15.75" customHeight="1">
      <c r="A394" s="483"/>
      <c r="J394" s="31"/>
      <c r="L394" s="31"/>
    </row>
    <row r="395" spans="1:12" ht="15.75" customHeight="1">
      <c r="A395" s="483"/>
      <c r="J395" s="31"/>
      <c r="L395" s="31"/>
    </row>
    <row r="396" spans="1:12" ht="15.75" customHeight="1">
      <c r="A396" s="483"/>
      <c r="J396" s="31"/>
      <c r="L396" s="31"/>
    </row>
    <row r="397" spans="1:12" ht="15.75" customHeight="1">
      <c r="A397" s="483"/>
      <c r="J397" s="31"/>
      <c r="L397" s="31"/>
    </row>
    <row r="398" spans="1:12" ht="15.75" customHeight="1">
      <c r="A398" s="483"/>
      <c r="J398" s="31"/>
      <c r="L398" s="31"/>
    </row>
    <row r="399" spans="1:12" ht="15.75" customHeight="1">
      <c r="A399" s="483"/>
      <c r="J399" s="31"/>
      <c r="L399" s="31"/>
    </row>
    <row r="400" spans="1:12" ht="15.75" customHeight="1">
      <c r="A400" s="483"/>
      <c r="J400" s="31"/>
      <c r="L400" s="31"/>
    </row>
    <row r="401" spans="1:12" ht="15.75" customHeight="1">
      <c r="A401" s="483"/>
      <c r="J401" s="31"/>
      <c r="L401" s="31"/>
    </row>
    <row r="402" spans="1:12" ht="15.75" customHeight="1">
      <c r="A402" s="483"/>
      <c r="J402" s="31"/>
      <c r="L402" s="31"/>
    </row>
    <row r="403" spans="1:12" ht="15.75" customHeight="1">
      <c r="A403" s="483"/>
      <c r="J403" s="31"/>
      <c r="L403" s="31"/>
    </row>
    <row r="404" spans="1:12" ht="15.75" customHeight="1">
      <c r="A404" s="483"/>
      <c r="J404" s="31"/>
      <c r="L404" s="31"/>
    </row>
    <row r="405" spans="1:12" ht="15.75" customHeight="1">
      <c r="A405" s="483"/>
      <c r="J405" s="31"/>
      <c r="L405" s="31"/>
    </row>
    <row r="406" spans="1:12" ht="15.75" customHeight="1">
      <c r="A406" s="483"/>
      <c r="J406" s="31"/>
      <c r="L406" s="31"/>
    </row>
    <row r="407" spans="1:12" ht="15.75" customHeight="1">
      <c r="A407" s="483"/>
      <c r="J407" s="31"/>
      <c r="L407" s="31"/>
    </row>
    <row r="408" spans="1:12" ht="15.75" customHeight="1">
      <c r="A408" s="483"/>
      <c r="J408" s="31"/>
      <c r="L408" s="31"/>
    </row>
    <row r="409" spans="1:12" ht="15.75" customHeight="1">
      <c r="A409" s="483"/>
      <c r="J409" s="31"/>
      <c r="L409" s="31"/>
    </row>
    <row r="410" spans="1:12" ht="15.75" customHeight="1">
      <c r="A410" s="483"/>
      <c r="J410" s="31"/>
      <c r="L410" s="31"/>
    </row>
    <row r="411" spans="1:12" ht="15.75" customHeight="1">
      <c r="A411" s="483"/>
      <c r="J411" s="31"/>
      <c r="L411" s="31"/>
    </row>
    <row r="412" spans="1:12" ht="15.75" customHeight="1">
      <c r="A412" s="483"/>
      <c r="J412" s="31"/>
      <c r="L412" s="31"/>
    </row>
    <row r="413" spans="1:12" ht="15.75" customHeight="1">
      <c r="A413" s="483"/>
      <c r="J413" s="31"/>
      <c r="L413" s="31"/>
    </row>
    <row r="414" spans="1:12" ht="15.75" customHeight="1">
      <c r="A414" s="483"/>
      <c r="J414" s="31"/>
      <c r="L414" s="31"/>
    </row>
    <row r="415" spans="1:12" ht="15.75" customHeight="1">
      <c r="A415" s="483"/>
      <c r="J415" s="31"/>
      <c r="L415" s="31"/>
    </row>
    <row r="416" spans="1:12" ht="15.75" customHeight="1">
      <c r="A416" s="483"/>
      <c r="J416" s="31"/>
      <c r="L416" s="31"/>
    </row>
    <row r="417" spans="1:12" ht="15.75" customHeight="1">
      <c r="A417" s="483"/>
      <c r="J417" s="31"/>
      <c r="L417" s="31"/>
    </row>
    <row r="418" spans="1:12" ht="15.75" customHeight="1">
      <c r="A418" s="483"/>
      <c r="J418" s="31"/>
      <c r="L418" s="31"/>
    </row>
    <row r="419" spans="1:12" ht="15.75" customHeight="1">
      <c r="A419" s="483"/>
      <c r="J419" s="31"/>
      <c r="L419" s="31"/>
    </row>
    <row r="420" spans="1:12" ht="15.75" customHeight="1">
      <c r="A420" s="483"/>
      <c r="J420" s="31"/>
      <c r="L420" s="31"/>
    </row>
    <row r="421" spans="1:12" ht="15.75" customHeight="1">
      <c r="A421" s="483"/>
      <c r="J421" s="31"/>
      <c r="L421" s="31"/>
    </row>
    <row r="422" spans="1:12" ht="15.75" customHeight="1">
      <c r="A422" s="483"/>
      <c r="J422" s="31"/>
      <c r="L422" s="31"/>
    </row>
    <row r="423" spans="1:12" ht="15.75" customHeight="1">
      <c r="A423" s="483"/>
      <c r="J423" s="31"/>
      <c r="L423" s="31"/>
    </row>
    <row r="424" spans="1:12" ht="15.75" customHeight="1">
      <c r="A424" s="483"/>
      <c r="J424" s="31"/>
      <c r="L424" s="31"/>
    </row>
    <row r="425" spans="1:12" ht="15.75" customHeight="1">
      <c r="A425" s="483"/>
      <c r="J425" s="31"/>
      <c r="L425" s="31"/>
    </row>
    <row r="426" spans="1:12" ht="15.75" customHeight="1">
      <c r="A426" s="483"/>
      <c r="J426" s="31"/>
      <c r="L426" s="31"/>
    </row>
    <row r="427" spans="1:12" ht="15.75" customHeight="1">
      <c r="A427" s="483"/>
      <c r="J427" s="31"/>
      <c r="L427" s="31"/>
    </row>
    <row r="428" spans="1:12" ht="15.75" customHeight="1">
      <c r="A428" s="483"/>
      <c r="J428" s="31"/>
      <c r="L428" s="31"/>
    </row>
    <row r="429" spans="1:12" ht="15.75" customHeight="1">
      <c r="A429" s="483"/>
      <c r="J429" s="31"/>
      <c r="L429" s="31"/>
    </row>
    <row r="430" spans="1:12" ht="15.75" customHeight="1">
      <c r="A430" s="483"/>
      <c r="J430" s="31"/>
      <c r="L430" s="31"/>
    </row>
    <row r="431" spans="1:12" ht="15.75" customHeight="1">
      <c r="A431" s="483"/>
      <c r="J431" s="31"/>
      <c r="L431" s="31"/>
    </row>
    <row r="432" spans="1:12" ht="15.75" customHeight="1">
      <c r="A432" s="483"/>
      <c r="J432" s="31"/>
      <c r="L432" s="31"/>
    </row>
    <row r="433" spans="1:12" ht="15.75" customHeight="1">
      <c r="A433" s="483"/>
      <c r="J433" s="31"/>
      <c r="L433" s="31"/>
    </row>
    <row r="434" spans="1:12" ht="15.75" customHeight="1">
      <c r="A434" s="483"/>
      <c r="J434" s="31"/>
      <c r="L434" s="31"/>
    </row>
    <row r="435" spans="1:12" ht="15.75" customHeight="1">
      <c r="A435" s="483"/>
      <c r="J435" s="31"/>
      <c r="L435" s="31"/>
    </row>
    <row r="436" spans="1:12" ht="15.75" customHeight="1">
      <c r="A436" s="483"/>
      <c r="J436" s="31"/>
      <c r="L436" s="31"/>
    </row>
    <row r="437" spans="1:12" ht="15.75" customHeight="1">
      <c r="A437" s="483"/>
      <c r="J437" s="31"/>
      <c r="L437" s="31"/>
    </row>
    <row r="438" spans="1:12" ht="15.75" customHeight="1">
      <c r="A438" s="483"/>
      <c r="J438" s="31"/>
      <c r="L438" s="31"/>
    </row>
    <row r="439" spans="1:12" ht="15.75" customHeight="1">
      <c r="A439" s="483"/>
      <c r="J439" s="31"/>
      <c r="L439" s="31"/>
    </row>
    <row r="440" spans="1:12" ht="15.75" customHeight="1">
      <c r="A440" s="483"/>
      <c r="J440" s="31"/>
      <c r="L440" s="31"/>
    </row>
    <row r="441" spans="1:12" ht="15.75" customHeight="1">
      <c r="A441" s="483"/>
      <c r="J441" s="31"/>
      <c r="L441" s="31"/>
    </row>
    <row r="442" spans="1:12" ht="15.75" customHeight="1">
      <c r="A442" s="483"/>
      <c r="J442" s="31"/>
      <c r="L442" s="31"/>
    </row>
    <row r="443" spans="1:12" ht="15.75" customHeight="1">
      <c r="A443" s="483"/>
      <c r="J443" s="31"/>
      <c r="L443" s="31"/>
    </row>
    <row r="444" spans="1:12" ht="15.75" customHeight="1">
      <c r="A444" s="483"/>
      <c r="J444" s="31"/>
      <c r="L444" s="31"/>
    </row>
    <row r="445" spans="1:12" ht="15.75" customHeight="1">
      <c r="A445" s="483"/>
      <c r="J445" s="31"/>
      <c r="L445" s="31"/>
    </row>
    <row r="446" spans="1:12" ht="15.75" customHeight="1">
      <c r="A446" s="483"/>
      <c r="J446" s="31"/>
      <c r="L446" s="31"/>
    </row>
    <row r="447" spans="1:12" ht="15.75" customHeight="1">
      <c r="A447" s="483"/>
      <c r="J447" s="31"/>
      <c r="L447" s="31"/>
    </row>
    <row r="448" spans="1:12" ht="15.75" customHeight="1">
      <c r="A448" s="483"/>
      <c r="J448" s="31"/>
      <c r="L448" s="31"/>
    </row>
    <row r="449" spans="1:12" ht="15.75" customHeight="1">
      <c r="A449" s="483"/>
      <c r="J449" s="31"/>
      <c r="L449" s="31"/>
    </row>
    <row r="450" spans="1:12" ht="15.75" customHeight="1">
      <c r="A450" s="483"/>
      <c r="J450" s="31"/>
      <c r="L450" s="31"/>
    </row>
    <row r="451" spans="1:12" ht="15.75" customHeight="1">
      <c r="A451" s="483"/>
      <c r="J451" s="31"/>
      <c r="L451" s="31"/>
    </row>
    <row r="452" spans="1:12" ht="15.75" customHeight="1">
      <c r="A452" s="483"/>
      <c r="J452" s="31"/>
      <c r="L452" s="31"/>
    </row>
    <row r="453" spans="1:12" ht="15.75" customHeight="1">
      <c r="A453" s="483"/>
      <c r="J453" s="31"/>
      <c r="L453" s="31"/>
    </row>
    <row r="454" spans="1:12" ht="15.75" customHeight="1">
      <c r="A454" s="483"/>
      <c r="J454" s="31"/>
      <c r="L454" s="31"/>
    </row>
    <row r="455" spans="1:12" ht="15.75" customHeight="1">
      <c r="A455" s="483"/>
      <c r="J455" s="31"/>
      <c r="L455" s="31"/>
    </row>
    <row r="456" spans="1:12" ht="15.75" customHeight="1">
      <c r="A456" s="483"/>
      <c r="J456" s="31"/>
      <c r="L456" s="31"/>
    </row>
    <row r="457" spans="1:12" ht="15.75" customHeight="1">
      <c r="A457" s="483"/>
      <c r="J457" s="31"/>
      <c r="L457" s="31"/>
    </row>
    <row r="458" spans="1:12" ht="15.75" customHeight="1">
      <c r="A458" s="483"/>
      <c r="J458" s="31"/>
      <c r="L458" s="31"/>
    </row>
    <row r="459" spans="1:12" ht="15.75" customHeight="1">
      <c r="A459" s="483"/>
      <c r="J459" s="31"/>
      <c r="L459" s="31"/>
    </row>
    <row r="460" spans="1:12" ht="15.75" customHeight="1">
      <c r="A460" s="483"/>
      <c r="J460" s="31"/>
      <c r="L460" s="31"/>
    </row>
    <row r="461" spans="1:12" ht="15.75" customHeight="1">
      <c r="A461" s="483"/>
      <c r="J461" s="31"/>
      <c r="L461" s="31"/>
    </row>
    <row r="462" spans="1:12" ht="15.75" customHeight="1">
      <c r="A462" s="483"/>
      <c r="J462" s="31"/>
      <c r="L462" s="31"/>
    </row>
    <row r="463" spans="1:12" ht="15.75" customHeight="1">
      <c r="A463" s="483"/>
      <c r="J463" s="31"/>
      <c r="L463" s="31"/>
    </row>
    <row r="464" spans="1:12" ht="15.75" customHeight="1">
      <c r="A464" s="483"/>
      <c r="J464" s="31"/>
      <c r="L464" s="31"/>
    </row>
    <row r="465" spans="1:12" ht="15.75" customHeight="1">
      <c r="A465" s="483"/>
      <c r="J465" s="31"/>
      <c r="L465" s="31"/>
    </row>
    <row r="466" spans="1:12" ht="15.75" customHeight="1">
      <c r="A466" s="483"/>
      <c r="J466" s="31"/>
      <c r="L466" s="31"/>
    </row>
    <row r="467" spans="1:12" ht="15.75" customHeight="1">
      <c r="A467" s="483"/>
      <c r="J467" s="31"/>
      <c r="L467" s="31"/>
    </row>
    <row r="468" spans="1:12" ht="15.75" customHeight="1">
      <c r="A468" s="483"/>
      <c r="J468" s="31"/>
      <c r="L468" s="31"/>
    </row>
    <row r="469" spans="1:12" ht="15.75" customHeight="1">
      <c r="A469" s="483"/>
      <c r="J469" s="31"/>
      <c r="L469" s="31"/>
    </row>
    <row r="470" spans="1:12" ht="15.75" customHeight="1">
      <c r="A470" s="483"/>
      <c r="J470" s="31"/>
      <c r="L470" s="31"/>
    </row>
    <row r="471" spans="1:12" ht="15.75" customHeight="1">
      <c r="A471" s="483"/>
      <c r="J471" s="31"/>
      <c r="L471" s="31"/>
    </row>
    <row r="472" spans="1:12" ht="15.75" customHeight="1">
      <c r="A472" s="483"/>
      <c r="J472" s="31"/>
      <c r="L472" s="31"/>
    </row>
    <row r="473" spans="1:12" ht="15.75" customHeight="1">
      <c r="A473" s="483"/>
      <c r="J473" s="31"/>
      <c r="L473" s="31"/>
    </row>
    <row r="474" spans="1:12" ht="15.75" customHeight="1">
      <c r="A474" s="483"/>
      <c r="J474" s="31"/>
      <c r="L474" s="31"/>
    </row>
    <row r="475" spans="1:12" ht="15.75" customHeight="1">
      <c r="A475" s="483"/>
      <c r="J475" s="31"/>
      <c r="L475" s="31"/>
    </row>
    <row r="476" spans="1:12" ht="15.75" customHeight="1">
      <c r="A476" s="483"/>
      <c r="J476" s="31"/>
      <c r="L476" s="31"/>
    </row>
    <row r="477" spans="1:12" ht="15.75" customHeight="1">
      <c r="A477" s="483"/>
      <c r="J477" s="31"/>
      <c r="L477" s="31"/>
    </row>
    <row r="478" spans="1:12" ht="15.75" customHeight="1">
      <c r="A478" s="483"/>
      <c r="J478" s="31"/>
      <c r="L478" s="31"/>
    </row>
    <row r="479" spans="1:12" ht="15.75" customHeight="1">
      <c r="A479" s="483"/>
      <c r="J479" s="31"/>
      <c r="L479" s="31"/>
    </row>
    <row r="480" spans="1:12" ht="15.75" customHeight="1">
      <c r="A480" s="483"/>
      <c r="J480" s="31"/>
      <c r="L480" s="31"/>
    </row>
    <row r="481" spans="1:12" ht="15.75" customHeight="1">
      <c r="A481" s="483"/>
      <c r="J481" s="31"/>
      <c r="L481" s="31"/>
    </row>
    <row r="482" spans="1:12" ht="15.75" customHeight="1">
      <c r="A482" s="483"/>
      <c r="J482" s="31"/>
      <c r="L482" s="31"/>
    </row>
    <row r="483" spans="1:12" ht="15.75" customHeight="1">
      <c r="A483" s="483"/>
      <c r="J483" s="31"/>
      <c r="L483" s="31"/>
    </row>
    <row r="484" spans="1:12" ht="15.75" customHeight="1">
      <c r="A484" s="483"/>
      <c r="J484" s="31"/>
      <c r="L484" s="31"/>
    </row>
    <row r="485" spans="1:12" ht="15.75" customHeight="1">
      <c r="A485" s="483"/>
      <c r="J485" s="31"/>
      <c r="L485" s="31"/>
    </row>
    <row r="486" spans="1:12" ht="15.75" customHeight="1">
      <c r="A486" s="483"/>
      <c r="J486" s="31"/>
      <c r="L486" s="31"/>
    </row>
    <row r="487" spans="1:12" ht="15.75" customHeight="1">
      <c r="A487" s="483"/>
      <c r="J487" s="31"/>
      <c r="L487" s="31"/>
    </row>
    <row r="488" spans="1:12" ht="15.75" customHeight="1">
      <c r="A488" s="483"/>
      <c r="J488" s="31"/>
      <c r="L488" s="31"/>
    </row>
    <row r="489" spans="1:12" ht="15.75" customHeight="1">
      <c r="A489" s="483"/>
      <c r="J489" s="31"/>
      <c r="L489" s="31"/>
    </row>
    <row r="490" spans="1:12" ht="15.75" customHeight="1">
      <c r="A490" s="483"/>
      <c r="J490" s="31"/>
      <c r="L490" s="31"/>
    </row>
    <row r="491" spans="1:12" ht="15.75" customHeight="1">
      <c r="A491" s="483"/>
      <c r="J491" s="31"/>
      <c r="L491" s="31"/>
    </row>
    <row r="492" spans="1:12" ht="15.75" customHeight="1">
      <c r="A492" s="483"/>
      <c r="J492" s="31"/>
      <c r="L492" s="31"/>
    </row>
    <row r="493" spans="1:12" ht="15.75" customHeight="1">
      <c r="A493" s="483"/>
      <c r="J493" s="31"/>
      <c r="L493" s="31"/>
    </row>
    <row r="494" spans="1:12" ht="15.75" customHeight="1">
      <c r="A494" s="483"/>
      <c r="J494" s="31"/>
      <c r="L494" s="31"/>
    </row>
    <row r="495" spans="1:12" ht="15.75" customHeight="1">
      <c r="A495" s="483"/>
      <c r="J495" s="31"/>
      <c r="L495" s="31"/>
    </row>
    <row r="496" spans="1:12" ht="15.75" customHeight="1">
      <c r="A496" s="483"/>
      <c r="J496" s="31"/>
      <c r="L496" s="31"/>
    </row>
    <row r="497" spans="1:12" ht="15.75" customHeight="1">
      <c r="A497" s="483"/>
      <c r="J497" s="31"/>
      <c r="L497" s="31"/>
    </row>
    <row r="498" spans="1:12" ht="15.75" customHeight="1">
      <c r="A498" s="483"/>
      <c r="J498" s="31"/>
      <c r="L498" s="31"/>
    </row>
    <row r="499" spans="1:12" ht="15.75" customHeight="1">
      <c r="A499" s="483"/>
      <c r="J499" s="31"/>
      <c r="L499" s="31"/>
    </row>
    <row r="500" spans="1:12" ht="15.75" customHeight="1">
      <c r="A500" s="483"/>
      <c r="J500" s="31"/>
      <c r="L500" s="31"/>
    </row>
    <row r="501" spans="1:12" ht="15.75" customHeight="1">
      <c r="A501" s="483"/>
      <c r="J501" s="31"/>
      <c r="L501" s="31"/>
    </row>
    <row r="502" spans="1:12" ht="15.75" customHeight="1">
      <c r="A502" s="483"/>
      <c r="J502" s="31"/>
      <c r="L502" s="31"/>
    </row>
    <row r="503" spans="1:12" ht="15.75" customHeight="1">
      <c r="A503" s="483"/>
      <c r="J503" s="31"/>
      <c r="L503" s="31"/>
    </row>
    <row r="504" spans="1:12" ht="15.75" customHeight="1">
      <c r="A504" s="483"/>
      <c r="J504" s="31"/>
      <c r="L504" s="31"/>
    </row>
    <row r="505" spans="1:12" ht="15.75" customHeight="1">
      <c r="A505" s="483"/>
      <c r="J505" s="31"/>
      <c r="L505" s="31"/>
    </row>
    <row r="506" spans="1:12" ht="15.75" customHeight="1">
      <c r="A506" s="483"/>
      <c r="J506" s="31"/>
      <c r="L506" s="31"/>
    </row>
    <row r="507" spans="1:12" ht="15.75" customHeight="1">
      <c r="A507" s="483"/>
      <c r="J507" s="31"/>
      <c r="L507" s="31"/>
    </row>
    <row r="508" spans="1:12" ht="15.75" customHeight="1">
      <c r="A508" s="483"/>
      <c r="J508" s="31"/>
      <c r="L508" s="31"/>
    </row>
    <row r="509" spans="1:12" ht="15.75" customHeight="1">
      <c r="A509" s="483"/>
      <c r="J509" s="31"/>
      <c r="L509" s="31"/>
    </row>
    <row r="510" spans="1:12" ht="15.75" customHeight="1">
      <c r="A510" s="483"/>
      <c r="J510" s="31"/>
      <c r="L510" s="31"/>
    </row>
    <row r="511" spans="1:12" ht="15.75" customHeight="1">
      <c r="A511" s="483"/>
      <c r="J511" s="31"/>
      <c r="L511" s="31"/>
    </row>
    <row r="512" spans="1:12" ht="15.75" customHeight="1">
      <c r="A512" s="483"/>
      <c r="J512" s="31"/>
      <c r="L512" s="31"/>
    </row>
    <row r="513" spans="1:12" ht="15.75" customHeight="1">
      <c r="A513" s="483"/>
      <c r="J513" s="31"/>
      <c r="L513" s="31"/>
    </row>
    <row r="514" spans="1:12" ht="15.75" customHeight="1">
      <c r="A514" s="483"/>
      <c r="J514" s="31"/>
      <c r="L514" s="31"/>
    </row>
    <row r="515" spans="1:12" ht="15.75" customHeight="1">
      <c r="A515" s="483"/>
      <c r="J515" s="31"/>
      <c r="L515" s="31"/>
    </row>
    <row r="516" spans="1:12" ht="15.75" customHeight="1">
      <c r="A516" s="483"/>
      <c r="J516" s="31"/>
      <c r="L516" s="31"/>
    </row>
    <row r="517" spans="1:12" ht="15.75" customHeight="1">
      <c r="A517" s="483"/>
      <c r="J517" s="31"/>
      <c r="L517" s="31"/>
    </row>
    <row r="518" spans="1:12" ht="15.75" customHeight="1">
      <c r="A518" s="483"/>
      <c r="J518" s="31"/>
      <c r="L518" s="31"/>
    </row>
    <row r="519" spans="1:12" ht="15.75" customHeight="1">
      <c r="A519" s="483"/>
      <c r="J519" s="31"/>
      <c r="L519" s="31"/>
    </row>
    <row r="520" spans="1:12" ht="15.75" customHeight="1">
      <c r="A520" s="483"/>
      <c r="J520" s="31"/>
      <c r="L520" s="31"/>
    </row>
    <row r="521" spans="1:12" ht="15.75" customHeight="1">
      <c r="A521" s="483"/>
      <c r="J521" s="31"/>
      <c r="L521" s="31"/>
    </row>
    <row r="522" spans="1:12" ht="15.75" customHeight="1">
      <c r="A522" s="483"/>
      <c r="J522" s="31"/>
      <c r="L522" s="31"/>
    </row>
    <row r="523" spans="1:12" ht="15.75" customHeight="1">
      <c r="A523" s="483"/>
      <c r="J523" s="31"/>
      <c r="L523" s="31"/>
    </row>
    <row r="524" spans="1:12" ht="15.75" customHeight="1">
      <c r="A524" s="483"/>
      <c r="J524" s="31"/>
      <c r="L524" s="31"/>
    </row>
    <row r="525" spans="1:12" ht="15.75" customHeight="1">
      <c r="A525" s="483"/>
      <c r="J525" s="31"/>
      <c r="L525" s="31"/>
    </row>
    <row r="526" spans="1:12" ht="15.75" customHeight="1">
      <c r="A526" s="483"/>
      <c r="J526" s="31"/>
      <c r="L526" s="31"/>
    </row>
    <row r="527" spans="1:12" ht="15.75" customHeight="1">
      <c r="A527" s="483"/>
      <c r="J527" s="31"/>
      <c r="L527" s="31"/>
    </row>
    <row r="528" spans="1:12" ht="15.75" customHeight="1">
      <c r="A528" s="483"/>
      <c r="J528" s="31"/>
      <c r="L528" s="31"/>
    </row>
    <row r="529" spans="1:12" ht="15.75" customHeight="1">
      <c r="A529" s="483"/>
      <c r="J529" s="31"/>
      <c r="L529" s="31"/>
    </row>
    <row r="530" spans="1:12" ht="15.75" customHeight="1">
      <c r="A530" s="483"/>
      <c r="J530" s="31"/>
      <c r="L530" s="31"/>
    </row>
    <row r="531" spans="1:12" ht="15.75" customHeight="1">
      <c r="A531" s="483"/>
      <c r="J531" s="31"/>
      <c r="L531" s="31"/>
    </row>
    <row r="532" spans="1:12" ht="15.75" customHeight="1">
      <c r="A532" s="483"/>
      <c r="J532" s="31"/>
      <c r="L532" s="31"/>
    </row>
    <row r="533" spans="1:12" ht="15.75" customHeight="1">
      <c r="A533" s="483"/>
      <c r="J533" s="31"/>
      <c r="L533" s="31"/>
    </row>
    <row r="534" spans="1:12" ht="15.75" customHeight="1">
      <c r="A534" s="483"/>
      <c r="J534" s="31"/>
      <c r="L534" s="31"/>
    </row>
    <row r="535" spans="1:12" ht="15.75" customHeight="1">
      <c r="A535" s="483"/>
      <c r="J535" s="31"/>
      <c r="L535" s="31"/>
    </row>
    <row r="536" spans="1:12" ht="15.75" customHeight="1">
      <c r="A536" s="483"/>
      <c r="J536" s="31"/>
      <c r="L536" s="31"/>
    </row>
    <row r="537" spans="1:12" ht="15.75" customHeight="1">
      <c r="A537" s="483"/>
      <c r="J537" s="31"/>
      <c r="L537" s="31"/>
    </row>
    <row r="538" spans="1:12" ht="15.75" customHeight="1">
      <c r="A538" s="483"/>
      <c r="J538" s="31"/>
      <c r="L538" s="31"/>
    </row>
    <row r="539" spans="1:12" ht="15.75" customHeight="1">
      <c r="A539" s="483"/>
      <c r="J539" s="31"/>
      <c r="L539" s="31"/>
    </row>
    <row r="540" spans="1:12" ht="15.75" customHeight="1">
      <c r="A540" s="483"/>
      <c r="J540" s="31"/>
      <c r="L540" s="31"/>
    </row>
    <row r="541" spans="1:12" ht="15.75" customHeight="1">
      <c r="A541" s="483"/>
      <c r="J541" s="31"/>
      <c r="L541" s="31"/>
    </row>
    <row r="542" spans="1:12" ht="15.75" customHeight="1">
      <c r="A542" s="483"/>
      <c r="J542" s="31"/>
      <c r="L542" s="31"/>
    </row>
    <row r="543" spans="1:12" ht="15.75" customHeight="1">
      <c r="A543" s="483"/>
      <c r="J543" s="31"/>
      <c r="L543" s="31"/>
    </row>
    <row r="544" spans="1:12" ht="15.75" customHeight="1">
      <c r="A544" s="483"/>
      <c r="J544" s="31"/>
      <c r="L544" s="31"/>
    </row>
    <row r="545" spans="1:12" ht="15.75" customHeight="1">
      <c r="A545" s="483"/>
      <c r="J545" s="31"/>
      <c r="L545" s="31"/>
    </row>
    <row r="546" spans="1:12" ht="15.75" customHeight="1">
      <c r="A546" s="483"/>
      <c r="J546" s="31"/>
      <c r="L546" s="31"/>
    </row>
    <row r="547" spans="1:12" ht="15.75" customHeight="1">
      <c r="A547" s="483"/>
      <c r="J547" s="31"/>
      <c r="L547" s="31"/>
    </row>
    <row r="548" spans="1:12" ht="15.75" customHeight="1">
      <c r="A548" s="483"/>
      <c r="J548" s="31"/>
      <c r="L548" s="31"/>
    </row>
    <row r="549" spans="1:12" ht="15.75" customHeight="1">
      <c r="A549" s="483"/>
      <c r="J549" s="31"/>
      <c r="L549" s="31"/>
    </row>
    <row r="550" spans="1:12" ht="15.75" customHeight="1">
      <c r="A550" s="483"/>
      <c r="J550" s="31"/>
      <c r="L550" s="31"/>
    </row>
    <row r="551" spans="1:12" ht="15.75" customHeight="1">
      <c r="A551" s="483"/>
      <c r="J551" s="31"/>
      <c r="L551" s="31"/>
    </row>
    <row r="552" spans="1:12" ht="15.75" customHeight="1">
      <c r="A552" s="483"/>
      <c r="J552" s="31"/>
      <c r="L552" s="31"/>
    </row>
    <row r="553" spans="1:12" ht="15.75" customHeight="1">
      <c r="A553" s="483"/>
      <c r="J553" s="31"/>
      <c r="L553" s="31"/>
    </row>
    <row r="554" spans="1:12" ht="15.75" customHeight="1">
      <c r="A554" s="483"/>
      <c r="J554" s="31"/>
      <c r="L554" s="31"/>
    </row>
    <row r="555" spans="1:12" ht="15.75" customHeight="1">
      <c r="A555" s="483"/>
      <c r="J555" s="31"/>
      <c r="L555" s="31"/>
    </row>
    <row r="556" spans="1:12" ht="15.75" customHeight="1">
      <c r="A556" s="483"/>
      <c r="J556" s="31"/>
      <c r="L556" s="31"/>
    </row>
    <row r="557" spans="1:12" ht="15.75" customHeight="1">
      <c r="A557" s="483"/>
      <c r="J557" s="31"/>
      <c r="L557" s="31"/>
    </row>
    <row r="558" spans="1:12" ht="15.75" customHeight="1">
      <c r="A558" s="483"/>
      <c r="J558" s="31"/>
      <c r="L558" s="31"/>
    </row>
    <row r="559" spans="1:12" ht="15.75" customHeight="1">
      <c r="A559" s="483"/>
      <c r="J559" s="31"/>
      <c r="L559" s="31"/>
    </row>
    <row r="560" spans="1:12" ht="15.75" customHeight="1">
      <c r="A560" s="483"/>
      <c r="J560" s="31"/>
      <c r="L560" s="31"/>
    </row>
    <row r="561" spans="1:12" ht="15.75" customHeight="1">
      <c r="A561" s="483"/>
      <c r="J561" s="31"/>
      <c r="L561" s="31"/>
    </row>
    <row r="562" spans="1:12" ht="15.75" customHeight="1">
      <c r="A562" s="483"/>
      <c r="J562" s="31"/>
      <c r="L562" s="31"/>
    </row>
    <row r="563" spans="1:12" ht="15.75" customHeight="1">
      <c r="A563" s="483"/>
      <c r="J563" s="31"/>
      <c r="L563" s="31"/>
    </row>
    <row r="564" spans="1:12" ht="15.75" customHeight="1">
      <c r="A564" s="483"/>
      <c r="J564" s="31"/>
      <c r="L564" s="31"/>
    </row>
    <row r="565" spans="1:12" ht="15.75" customHeight="1">
      <c r="A565" s="483"/>
      <c r="J565" s="31"/>
      <c r="L565" s="31"/>
    </row>
    <row r="566" spans="1:12" ht="15.75" customHeight="1">
      <c r="A566" s="483"/>
      <c r="J566" s="31"/>
      <c r="L566" s="31"/>
    </row>
    <row r="567" spans="1:12" ht="15.75" customHeight="1">
      <c r="A567" s="483"/>
      <c r="J567" s="31"/>
      <c r="L567" s="31"/>
    </row>
    <row r="568" spans="1:12" ht="15.75" customHeight="1">
      <c r="A568" s="483"/>
      <c r="J568" s="31"/>
      <c r="L568" s="31"/>
    </row>
    <row r="569" spans="1:12" ht="15.75" customHeight="1">
      <c r="A569" s="483"/>
      <c r="J569" s="31"/>
      <c r="L569" s="31"/>
    </row>
    <row r="570" spans="1:12" ht="15.75" customHeight="1">
      <c r="A570" s="483"/>
      <c r="J570" s="31"/>
      <c r="L570" s="31"/>
    </row>
    <row r="571" spans="1:12" ht="15.75" customHeight="1">
      <c r="A571" s="483"/>
      <c r="J571" s="31"/>
      <c r="L571" s="31"/>
    </row>
    <row r="572" spans="1:12" ht="15.75" customHeight="1">
      <c r="A572" s="483"/>
      <c r="J572" s="31"/>
      <c r="L572" s="31"/>
    </row>
    <row r="573" spans="1:12" ht="15.75" customHeight="1">
      <c r="A573" s="483"/>
      <c r="J573" s="31"/>
      <c r="L573" s="31"/>
    </row>
    <row r="574" spans="1:12" ht="15.75" customHeight="1">
      <c r="A574" s="483"/>
      <c r="J574" s="31"/>
      <c r="L574" s="31"/>
    </row>
    <row r="575" spans="1:12" ht="15.75" customHeight="1">
      <c r="A575" s="483"/>
      <c r="J575" s="31"/>
      <c r="L575" s="31"/>
    </row>
    <row r="576" spans="1:12" ht="15.75" customHeight="1">
      <c r="A576" s="483"/>
      <c r="J576" s="31"/>
      <c r="L576" s="31"/>
    </row>
    <row r="577" spans="1:12" ht="15.75" customHeight="1">
      <c r="A577" s="483"/>
      <c r="J577" s="31"/>
      <c r="L577" s="31"/>
    </row>
    <row r="578" spans="1:12" ht="15.75" customHeight="1">
      <c r="A578" s="483"/>
      <c r="J578" s="31"/>
      <c r="L578" s="31"/>
    </row>
    <row r="579" spans="1:12" ht="15.75" customHeight="1">
      <c r="A579" s="483"/>
      <c r="J579" s="31"/>
      <c r="L579" s="31"/>
    </row>
    <row r="580" spans="1:12" ht="15.75" customHeight="1">
      <c r="A580" s="483"/>
      <c r="J580" s="31"/>
      <c r="L580" s="31"/>
    </row>
    <row r="581" spans="1:12" ht="15.75" customHeight="1">
      <c r="A581" s="483"/>
      <c r="J581" s="31"/>
      <c r="L581" s="31"/>
    </row>
    <row r="582" spans="1:12" ht="15.75" customHeight="1">
      <c r="A582" s="483"/>
      <c r="J582" s="31"/>
      <c r="L582" s="31"/>
    </row>
    <row r="583" spans="1:12" ht="15.75" customHeight="1">
      <c r="A583" s="483"/>
      <c r="J583" s="31"/>
      <c r="L583" s="31"/>
    </row>
    <row r="584" spans="1:12" ht="15.75" customHeight="1">
      <c r="A584" s="483"/>
      <c r="J584" s="31"/>
      <c r="L584" s="31"/>
    </row>
    <row r="585" spans="1:12" ht="15.75" customHeight="1">
      <c r="A585" s="483"/>
      <c r="J585" s="31"/>
      <c r="L585" s="31"/>
    </row>
    <row r="586" spans="1:12" ht="15.75" customHeight="1">
      <c r="A586" s="483"/>
      <c r="J586" s="31"/>
      <c r="L586" s="31"/>
    </row>
    <row r="587" spans="1:12" ht="15.75" customHeight="1">
      <c r="A587" s="483"/>
      <c r="J587" s="31"/>
      <c r="L587" s="31"/>
    </row>
    <row r="588" spans="1:12" ht="15.75" customHeight="1">
      <c r="A588" s="483"/>
      <c r="J588" s="31"/>
      <c r="L588" s="31"/>
    </row>
    <row r="589" spans="1:12" ht="15.75" customHeight="1">
      <c r="A589" s="483"/>
      <c r="J589" s="31"/>
      <c r="L589" s="31"/>
    </row>
    <row r="590" spans="1:12" ht="15.75" customHeight="1">
      <c r="A590" s="483"/>
      <c r="J590" s="31"/>
      <c r="L590" s="31"/>
    </row>
    <row r="591" spans="1:12" ht="15.75" customHeight="1">
      <c r="A591" s="483"/>
      <c r="J591" s="31"/>
      <c r="L591" s="31"/>
    </row>
    <row r="592" spans="1:12" ht="15.75" customHeight="1">
      <c r="A592" s="483"/>
      <c r="J592" s="31"/>
      <c r="L592" s="31"/>
    </row>
    <row r="593" spans="1:12" ht="15.75" customHeight="1">
      <c r="A593" s="483"/>
      <c r="J593" s="31"/>
      <c r="L593" s="31"/>
    </row>
    <row r="594" spans="1:12" ht="15.75" customHeight="1">
      <c r="A594" s="483"/>
      <c r="J594" s="31"/>
      <c r="L594" s="31"/>
    </row>
    <row r="595" spans="1:12" ht="15.75" customHeight="1">
      <c r="A595" s="483"/>
      <c r="J595" s="31"/>
      <c r="L595" s="31"/>
    </row>
    <row r="596" spans="1:12" ht="15.75" customHeight="1">
      <c r="A596" s="483"/>
      <c r="J596" s="31"/>
      <c r="L596" s="31"/>
    </row>
    <row r="597" spans="1:12" ht="15.75" customHeight="1">
      <c r="A597" s="483"/>
      <c r="J597" s="31"/>
      <c r="L597" s="31"/>
    </row>
    <row r="598" spans="1:12" ht="15.75" customHeight="1">
      <c r="A598" s="483"/>
      <c r="J598" s="31"/>
      <c r="L598" s="31"/>
    </row>
    <row r="599" spans="1:12" ht="15.75" customHeight="1">
      <c r="A599" s="483"/>
      <c r="J599" s="31"/>
      <c r="L599" s="31"/>
    </row>
    <row r="600" spans="1:12" ht="15.75" customHeight="1">
      <c r="A600" s="483"/>
      <c r="J600" s="31"/>
      <c r="L600" s="31"/>
    </row>
    <row r="601" spans="1:12" ht="15.75" customHeight="1">
      <c r="A601" s="483"/>
      <c r="J601" s="31"/>
      <c r="L601" s="31"/>
    </row>
    <row r="602" spans="1:12" ht="15.75" customHeight="1">
      <c r="A602" s="483"/>
      <c r="J602" s="31"/>
      <c r="L602" s="31"/>
    </row>
    <row r="603" spans="1:12" ht="15.75" customHeight="1">
      <c r="A603" s="483"/>
      <c r="J603" s="31"/>
      <c r="L603" s="31"/>
    </row>
    <row r="604" spans="1:12" ht="15.75" customHeight="1">
      <c r="A604" s="483"/>
      <c r="J604" s="31"/>
      <c r="L604" s="31"/>
    </row>
    <row r="605" spans="1:12" ht="15.75" customHeight="1">
      <c r="A605" s="483"/>
      <c r="J605" s="31"/>
      <c r="L605" s="31"/>
    </row>
    <row r="606" spans="1:12" ht="15.75" customHeight="1">
      <c r="A606" s="483"/>
      <c r="J606" s="31"/>
      <c r="L606" s="31"/>
    </row>
    <row r="607" spans="1:12" ht="15.75" customHeight="1">
      <c r="A607" s="483"/>
      <c r="J607" s="31"/>
      <c r="L607" s="31"/>
    </row>
    <row r="608" spans="1:12" ht="15.75" customHeight="1">
      <c r="A608" s="483"/>
      <c r="J608" s="31"/>
      <c r="L608" s="31"/>
    </row>
    <row r="609" spans="1:12" ht="15.75" customHeight="1">
      <c r="A609" s="483"/>
      <c r="J609" s="31"/>
      <c r="L609" s="31"/>
    </row>
    <row r="610" spans="1:12" ht="15.75" customHeight="1">
      <c r="A610" s="483"/>
      <c r="J610" s="31"/>
      <c r="L610" s="31"/>
    </row>
    <row r="611" spans="1:12" ht="15.75" customHeight="1">
      <c r="A611" s="483"/>
      <c r="J611" s="31"/>
      <c r="L611" s="31"/>
    </row>
    <row r="612" spans="1:12" ht="15.75" customHeight="1">
      <c r="A612" s="483"/>
      <c r="J612" s="31"/>
      <c r="L612" s="31"/>
    </row>
    <row r="613" spans="1:12" ht="15.75" customHeight="1">
      <c r="A613" s="483"/>
      <c r="J613" s="31"/>
      <c r="L613" s="31"/>
    </row>
    <row r="614" spans="1:12" ht="15.75" customHeight="1">
      <c r="A614" s="483"/>
      <c r="J614" s="31"/>
      <c r="L614" s="31"/>
    </row>
    <row r="615" spans="1:12" ht="15.75" customHeight="1">
      <c r="A615" s="483"/>
      <c r="J615" s="31"/>
      <c r="L615" s="31"/>
    </row>
    <row r="616" spans="1:12" ht="15.75" customHeight="1">
      <c r="A616" s="483"/>
      <c r="J616" s="31"/>
      <c r="L616" s="31"/>
    </row>
    <row r="617" spans="1:12" ht="15.75" customHeight="1">
      <c r="A617" s="483"/>
      <c r="J617" s="31"/>
      <c r="L617" s="31"/>
    </row>
    <row r="618" spans="1:12" ht="15.75" customHeight="1">
      <c r="A618" s="483"/>
      <c r="J618" s="31"/>
      <c r="L618" s="31"/>
    </row>
    <row r="619" spans="1:12" ht="15.75" customHeight="1">
      <c r="A619" s="483"/>
      <c r="J619" s="31"/>
      <c r="L619" s="31"/>
    </row>
    <row r="620" spans="1:12" ht="15.75" customHeight="1">
      <c r="A620" s="483"/>
      <c r="J620" s="31"/>
      <c r="L620" s="31"/>
    </row>
    <row r="621" spans="1:12" ht="15.75" customHeight="1">
      <c r="A621" s="483"/>
      <c r="J621" s="31"/>
      <c r="L621" s="31"/>
    </row>
    <row r="622" spans="1:12" ht="15.75" customHeight="1">
      <c r="A622" s="483"/>
      <c r="J622" s="31"/>
      <c r="L622" s="31"/>
    </row>
    <row r="623" spans="1:12" ht="15.75" customHeight="1">
      <c r="A623" s="483"/>
      <c r="J623" s="31"/>
      <c r="L623" s="31"/>
    </row>
    <row r="624" spans="1:12" ht="15.75" customHeight="1">
      <c r="A624" s="483"/>
      <c r="J624" s="31"/>
      <c r="L624" s="31"/>
    </row>
    <row r="625" spans="1:12" ht="15.75" customHeight="1">
      <c r="A625" s="483"/>
      <c r="J625" s="31"/>
      <c r="L625" s="31"/>
    </row>
    <row r="626" spans="1:12" ht="15.75" customHeight="1">
      <c r="A626" s="483"/>
      <c r="J626" s="31"/>
      <c r="L626" s="31"/>
    </row>
    <row r="627" spans="1:12" ht="15.75" customHeight="1">
      <c r="A627" s="483"/>
      <c r="J627" s="31"/>
      <c r="L627" s="31"/>
    </row>
    <row r="628" spans="1:12" ht="15.75" customHeight="1">
      <c r="A628" s="483"/>
      <c r="J628" s="31"/>
      <c r="L628" s="31"/>
    </row>
    <row r="629" spans="1:12" ht="15.75" customHeight="1">
      <c r="A629" s="483"/>
      <c r="J629" s="31"/>
      <c r="L629" s="31"/>
    </row>
    <row r="630" spans="1:12" ht="15.75" customHeight="1">
      <c r="A630" s="483"/>
      <c r="J630" s="31"/>
      <c r="L630" s="31"/>
    </row>
    <row r="631" spans="1:12" ht="15.75" customHeight="1">
      <c r="A631" s="483"/>
      <c r="J631" s="31"/>
      <c r="L631" s="31"/>
    </row>
    <row r="632" spans="1:12" ht="15.75" customHeight="1">
      <c r="A632" s="483"/>
      <c r="J632" s="31"/>
      <c r="L632" s="31"/>
    </row>
    <row r="633" spans="1:12" ht="15.75" customHeight="1">
      <c r="A633" s="483"/>
      <c r="J633" s="31"/>
      <c r="L633" s="31"/>
    </row>
    <row r="634" spans="1:12" ht="15.75" customHeight="1">
      <c r="A634" s="483"/>
      <c r="J634" s="31"/>
      <c r="L634" s="31"/>
    </row>
    <row r="635" spans="1:12" ht="15.75" customHeight="1">
      <c r="A635" s="483"/>
      <c r="J635" s="31"/>
      <c r="L635" s="31"/>
    </row>
    <row r="636" spans="1:12" ht="15.75" customHeight="1">
      <c r="A636" s="483"/>
      <c r="J636" s="31"/>
      <c r="L636" s="31"/>
    </row>
    <row r="637" spans="1:12" ht="15.75" customHeight="1">
      <c r="A637" s="483"/>
      <c r="J637" s="31"/>
      <c r="L637" s="31"/>
    </row>
    <row r="638" spans="1:12" ht="15.75" customHeight="1">
      <c r="A638" s="483"/>
      <c r="J638" s="31"/>
      <c r="L638" s="31"/>
    </row>
    <row r="639" spans="1:12" ht="15.75" customHeight="1">
      <c r="A639" s="483"/>
      <c r="J639" s="31"/>
      <c r="L639" s="31"/>
    </row>
    <row r="640" spans="1:12" ht="15.75" customHeight="1">
      <c r="A640" s="483"/>
      <c r="J640" s="31"/>
      <c r="L640" s="31"/>
    </row>
    <row r="641" spans="1:12" ht="15.75" customHeight="1">
      <c r="A641" s="483"/>
      <c r="J641" s="31"/>
      <c r="L641" s="31"/>
    </row>
    <row r="642" spans="1:12" ht="15.75" customHeight="1">
      <c r="A642" s="483"/>
      <c r="J642" s="31"/>
      <c r="L642" s="31"/>
    </row>
    <row r="643" spans="1:12" ht="15.75" customHeight="1">
      <c r="A643" s="483"/>
      <c r="J643" s="31"/>
      <c r="L643" s="31"/>
    </row>
    <row r="644" spans="1:12" ht="15.75" customHeight="1">
      <c r="A644" s="483"/>
      <c r="J644" s="31"/>
      <c r="L644" s="31"/>
    </row>
    <row r="645" spans="1:12" ht="15.75" customHeight="1">
      <c r="A645" s="483"/>
      <c r="J645" s="31"/>
      <c r="L645" s="31"/>
    </row>
    <row r="646" spans="1:12" ht="15.75" customHeight="1">
      <c r="A646" s="483"/>
      <c r="J646" s="31"/>
      <c r="L646" s="31"/>
    </row>
    <row r="647" spans="1:12" ht="15.75" customHeight="1">
      <c r="A647" s="483"/>
      <c r="J647" s="31"/>
      <c r="L647" s="31"/>
    </row>
    <row r="648" spans="1:12" ht="15.75" customHeight="1">
      <c r="A648" s="483"/>
      <c r="J648" s="31"/>
      <c r="L648" s="31"/>
    </row>
    <row r="649" spans="1:12" ht="15.75" customHeight="1">
      <c r="A649" s="483"/>
      <c r="J649" s="31"/>
      <c r="L649" s="31"/>
    </row>
    <row r="650" spans="1:12" ht="15.75" customHeight="1">
      <c r="A650" s="483"/>
      <c r="J650" s="31"/>
      <c r="L650" s="31"/>
    </row>
    <row r="651" spans="1:12" ht="15.75" customHeight="1">
      <c r="A651" s="483"/>
      <c r="J651" s="31"/>
      <c r="L651" s="31"/>
    </row>
    <row r="652" spans="1:12" ht="15.75" customHeight="1">
      <c r="A652" s="483"/>
      <c r="J652" s="31"/>
      <c r="L652" s="31"/>
    </row>
    <row r="653" spans="1:12" ht="15.75" customHeight="1">
      <c r="A653" s="483"/>
      <c r="J653" s="31"/>
      <c r="L653" s="31"/>
    </row>
    <row r="654" spans="1:12" ht="15.75" customHeight="1">
      <c r="A654" s="483"/>
      <c r="J654" s="31"/>
      <c r="L654" s="31"/>
    </row>
    <row r="655" spans="1:12" ht="15.75" customHeight="1">
      <c r="A655" s="483"/>
      <c r="J655" s="31"/>
      <c r="L655" s="31"/>
    </row>
    <row r="656" spans="1:12" ht="15.75" customHeight="1">
      <c r="A656" s="483"/>
      <c r="J656" s="31"/>
      <c r="L656" s="31"/>
    </row>
    <row r="657" spans="1:12" ht="15.75" customHeight="1">
      <c r="A657" s="483"/>
      <c r="J657" s="31"/>
      <c r="L657" s="31"/>
    </row>
    <row r="658" spans="1:12" ht="15.75" customHeight="1">
      <c r="A658" s="483"/>
      <c r="J658" s="31"/>
      <c r="L658" s="31"/>
    </row>
    <row r="659" spans="1:12" ht="15.75" customHeight="1">
      <c r="A659" s="483"/>
      <c r="J659" s="31"/>
      <c r="L659" s="31"/>
    </row>
    <row r="660" spans="1:12" ht="15.75" customHeight="1">
      <c r="A660" s="483"/>
      <c r="J660" s="31"/>
      <c r="L660" s="31"/>
    </row>
    <row r="661" spans="1:12" ht="15.75" customHeight="1">
      <c r="A661" s="483"/>
      <c r="J661" s="31"/>
      <c r="L661" s="31"/>
    </row>
    <row r="662" spans="1:12" ht="15.75" customHeight="1">
      <c r="A662" s="483"/>
      <c r="J662" s="31"/>
      <c r="L662" s="31"/>
    </row>
    <row r="663" spans="1:12" ht="15.75" customHeight="1">
      <c r="A663" s="483"/>
      <c r="J663" s="31"/>
      <c r="L663" s="31"/>
    </row>
    <row r="664" spans="1:12" ht="15.75" customHeight="1">
      <c r="A664" s="483"/>
      <c r="J664" s="31"/>
      <c r="L664" s="31"/>
    </row>
    <row r="665" spans="1:12" ht="15.75" customHeight="1">
      <c r="A665" s="483"/>
      <c r="J665" s="31"/>
      <c r="L665" s="31"/>
    </row>
    <row r="666" spans="1:12" ht="15.75" customHeight="1">
      <c r="A666" s="483"/>
      <c r="J666" s="31"/>
      <c r="L666" s="31"/>
    </row>
    <row r="667" spans="1:12" ht="15.75" customHeight="1">
      <c r="A667" s="483"/>
      <c r="J667" s="31"/>
      <c r="L667" s="31"/>
    </row>
    <row r="668" spans="1:12" ht="15.75" customHeight="1">
      <c r="A668" s="483"/>
      <c r="J668" s="31"/>
      <c r="L668" s="31"/>
    </row>
    <row r="669" spans="1:12" ht="15.75" customHeight="1">
      <c r="A669" s="483"/>
      <c r="J669" s="31"/>
      <c r="L669" s="31"/>
    </row>
    <row r="670" spans="1:12" ht="15.75" customHeight="1">
      <c r="A670" s="483"/>
      <c r="J670" s="31"/>
      <c r="L670" s="31"/>
    </row>
    <row r="671" spans="1:12" ht="15.75" customHeight="1">
      <c r="A671" s="483"/>
      <c r="J671" s="31"/>
      <c r="L671" s="31"/>
    </row>
    <row r="672" spans="1:12" ht="15.75" customHeight="1">
      <c r="A672" s="483"/>
      <c r="J672" s="31"/>
      <c r="L672" s="31"/>
    </row>
    <row r="673" spans="1:12" ht="15.75" customHeight="1">
      <c r="A673" s="483"/>
      <c r="J673" s="31"/>
      <c r="L673" s="31"/>
    </row>
    <row r="674" spans="1:12" ht="15.75" customHeight="1">
      <c r="A674" s="483"/>
      <c r="J674" s="31"/>
      <c r="L674" s="31"/>
    </row>
    <row r="675" spans="1:12" ht="15.75" customHeight="1">
      <c r="A675" s="483"/>
      <c r="J675" s="31"/>
      <c r="L675" s="31"/>
    </row>
    <row r="676" spans="1:12" ht="15.75" customHeight="1">
      <c r="A676" s="483"/>
      <c r="J676" s="31"/>
      <c r="L676" s="31"/>
    </row>
    <row r="677" spans="1:12" ht="15.75" customHeight="1">
      <c r="A677" s="483"/>
      <c r="J677" s="31"/>
      <c r="L677" s="31"/>
    </row>
    <row r="678" spans="1:12" ht="15.75" customHeight="1">
      <c r="A678" s="483"/>
      <c r="J678" s="31"/>
      <c r="L678" s="31"/>
    </row>
    <row r="679" spans="1:12" ht="15.75" customHeight="1">
      <c r="A679" s="483"/>
      <c r="J679" s="31"/>
      <c r="L679" s="31"/>
    </row>
    <row r="680" spans="1:12" ht="15.75" customHeight="1">
      <c r="A680" s="483"/>
      <c r="J680" s="31"/>
      <c r="L680" s="31"/>
    </row>
    <row r="681" spans="1:12" ht="15.75" customHeight="1">
      <c r="A681" s="483"/>
      <c r="J681" s="31"/>
      <c r="L681" s="31"/>
    </row>
    <row r="682" spans="1:12" ht="15.75" customHeight="1">
      <c r="A682" s="483"/>
      <c r="J682" s="31"/>
      <c r="L682" s="31"/>
    </row>
    <row r="683" spans="1:12" ht="15.75" customHeight="1">
      <c r="A683" s="483"/>
      <c r="J683" s="31"/>
      <c r="L683" s="31"/>
    </row>
    <row r="684" spans="1:12" ht="15.75" customHeight="1">
      <c r="A684" s="483"/>
      <c r="J684" s="31"/>
      <c r="L684" s="31"/>
    </row>
    <row r="685" spans="1:12" ht="15.75" customHeight="1">
      <c r="A685" s="483"/>
      <c r="J685" s="31"/>
      <c r="L685" s="31"/>
    </row>
    <row r="686" spans="1:12" ht="15.75" customHeight="1">
      <c r="A686" s="483"/>
      <c r="J686" s="31"/>
      <c r="L686" s="31"/>
    </row>
    <row r="687" spans="1:12" ht="15.75" customHeight="1">
      <c r="A687" s="483"/>
      <c r="J687" s="31"/>
      <c r="L687" s="31"/>
    </row>
    <row r="688" spans="1:12" ht="15.75" customHeight="1">
      <c r="A688" s="483"/>
      <c r="J688" s="31"/>
      <c r="L688" s="31"/>
    </row>
    <row r="689" spans="1:12" ht="15.75" customHeight="1">
      <c r="A689" s="483"/>
      <c r="J689" s="31"/>
      <c r="L689" s="31"/>
    </row>
    <row r="690" spans="1:12" ht="15.75" customHeight="1">
      <c r="A690" s="483"/>
      <c r="J690" s="31"/>
      <c r="L690" s="31"/>
    </row>
    <row r="691" spans="1:12" ht="15.75" customHeight="1">
      <c r="A691" s="483"/>
      <c r="J691" s="31"/>
      <c r="L691" s="31"/>
    </row>
    <row r="692" spans="1:12" ht="15.75" customHeight="1">
      <c r="A692" s="483"/>
      <c r="J692" s="31"/>
      <c r="L692" s="31"/>
    </row>
    <row r="693" spans="1:12" ht="15.75" customHeight="1">
      <c r="A693" s="483"/>
      <c r="J693" s="31"/>
      <c r="L693" s="31"/>
    </row>
    <row r="694" spans="1:12" ht="15.75" customHeight="1">
      <c r="A694" s="483"/>
      <c r="J694" s="31"/>
      <c r="L694" s="31"/>
    </row>
    <row r="695" spans="1:12" ht="15.75" customHeight="1">
      <c r="A695" s="483"/>
      <c r="J695" s="31"/>
      <c r="L695" s="31"/>
    </row>
    <row r="696" spans="1:12" ht="15.75" customHeight="1">
      <c r="A696" s="483"/>
      <c r="J696" s="31"/>
      <c r="L696" s="31"/>
    </row>
    <row r="697" spans="1:12" ht="15.75" customHeight="1">
      <c r="A697" s="483"/>
      <c r="J697" s="31"/>
      <c r="L697" s="31"/>
    </row>
    <row r="698" spans="1:12" ht="15.75" customHeight="1">
      <c r="A698" s="483"/>
      <c r="J698" s="31"/>
      <c r="L698" s="31"/>
    </row>
    <row r="699" spans="1:12" ht="15.75" customHeight="1">
      <c r="A699" s="483"/>
      <c r="J699" s="31"/>
      <c r="L699" s="31"/>
    </row>
    <row r="700" spans="1:12" ht="15.75" customHeight="1">
      <c r="A700" s="483"/>
      <c r="J700" s="31"/>
      <c r="L700" s="31"/>
    </row>
    <row r="701" spans="1:12" ht="15.75" customHeight="1">
      <c r="A701" s="483"/>
      <c r="J701" s="31"/>
      <c r="L701" s="31"/>
    </row>
    <row r="702" spans="1:12" ht="15.75" customHeight="1">
      <c r="A702" s="483"/>
      <c r="J702" s="31"/>
      <c r="L702" s="31"/>
    </row>
    <row r="703" spans="1:12" ht="15.75" customHeight="1">
      <c r="A703" s="483"/>
      <c r="J703" s="31"/>
      <c r="L703" s="31"/>
    </row>
    <row r="704" spans="1:12" ht="15.75" customHeight="1">
      <c r="A704" s="483"/>
      <c r="J704" s="31"/>
      <c r="L704" s="31"/>
    </row>
    <row r="705" spans="1:12" ht="15.75" customHeight="1">
      <c r="A705" s="483"/>
      <c r="J705" s="31"/>
      <c r="L705" s="31"/>
    </row>
    <row r="706" spans="1:12" ht="15.75" customHeight="1">
      <c r="A706" s="483"/>
      <c r="J706" s="31"/>
      <c r="L706" s="31"/>
    </row>
    <row r="707" spans="1:12" ht="15.75" customHeight="1">
      <c r="A707" s="483"/>
      <c r="J707" s="31"/>
      <c r="L707" s="31"/>
    </row>
    <row r="708" spans="1:12" ht="15.75" customHeight="1">
      <c r="A708" s="483"/>
      <c r="J708" s="31"/>
      <c r="L708" s="31"/>
    </row>
    <row r="709" spans="1:12" ht="15.75" customHeight="1">
      <c r="A709" s="483"/>
      <c r="J709" s="31"/>
      <c r="L709" s="31"/>
    </row>
    <row r="710" spans="1:12" ht="15.75" customHeight="1">
      <c r="A710" s="483"/>
      <c r="J710" s="31"/>
      <c r="L710" s="31"/>
    </row>
    <row r="711" spans="1:12" ht="15.75" customHeight="1">
      <c r="A711" s="483"/>
      <c r="J711" s="31"/>
      <c r="L711" s="31"/>
    </row>
    <row r="712" spans="1:12" ht="15.75" customHeight="1">
      <c r="A712" s="483"/>
      <c r="J712" s="31"/>
      <c r="L712" s="31"/>
    </row>
    <row r="713" spans="1:12" ht="15.75" customHeight="1">
      <c r="A713" s="483"/>
      <c r="J713" s="31"/>
      <c r="L713" s="31"/>
    </row>
    <row r="714" spans="1:12" ht="15.75" customHeight="1">
      <c r="A714" s="483"/>
      <c r="J714" s="31"/>
      <c r="L714" s="31"/>
    </row>
    <row r="715" spans="1:12" ht="15.75" customHeight="1">
      <c r="A715" s="483"/>
      <c r="J715" s="31"/>
      <c r="L715" s="31"/>
    </row>
    <row r="716" spans="1:12" ht="15.75" customHeight="1">
      <c r="A716" s="483"/>
      <c r="J716" s="31"/>
      <c r="L716" s="31"/>
    </row>
    <row r="717" spans="1:12" ht="15.75" customHeight="1">
      <c r="A717" s="483"/>
      <c r="J717" s="31"/>
      <c r="L717" s="31"/>
    </row>
    <row r="718" spans="1:12" ht="15.75" customHeight="1">
      <c r="A718" s="483"/>
      <c r="J718" s="31"/>
      <c r="L718" s="31"/>
    </row>
    <row r="719" spans="1:12" ht="15.75" customHeight="1">
      <c r="A719" s="483"/>
      <c r="J719" s="31"/>
      <c r="L719" s="31"/>
    </row>
    <row r="720" spans="1:12" ht="15.75" customHeight="1">
      <c r="A720" s="483"/>
      <c r="J720" s="31"/>
      <c r="L720" s="31"/>
    </row>
    <row r="721" spans="1:12" ht="15.75" customHeight="1">
      <c r="A721" s="483"/>
      <c r="J721" s="31"/>
      <c r="L721" s="31"/>
    </row>
    <row r="722" spans="1:12" ht="15.75" customHeight="1">
      <c r="A722" s="483"/>
      <c r="J722" s="31"/>
      <c r="L722" s="31"/>
    </row>
    <row r="723" spans="1:12" ht="15.75" customHeight="1">
      <c r="A723" s="483"/>
      <c r="J723" s="31"/>
      <c r="L723" s="31"/>
    </row>
    <row r="724" spans="1:12" ht="15.75" customHeight="1">
      <c r="A724" s="483"/>
      <c r="J724" s="31"/>
      <c r="L724" s="31"/>
    </row>
    <row r="725" spans="1:12" ht="15.75" customHeight="1">
      <c r="A725" s="483"/>
      <c r="J725" s="31"/>
      <c r="L725" s="31"/>
    </row>
    <row r="726" spans="1:12" ht="15.75" customHeight="1">
      <c r="A726" s="483"/>
      <c r="J726" s="31"/>
      <c r="L726" s="31"/>
    </row>
    <row r="727" spans="1:12" ht="15.75" customHeight="1">
      <c r="A727" s="483"/>
      <c r="J727" s="31"/>
      <c r="L727" s="31"/>
    </row>
    <row r="728" spans="1:12" ht="15.75" customHeight="1">
      <c r="A728" s="483"/>
      <c r="J728" s="31"/>
      <c r="L728" s="31"/>
    </row>
    <row r="729" spans="1:12" ht="15.75" customHeight="1">
      <c r="A729" s="483"/>
      <c r="J729" s="31"/>
      <c r="L729" s="31"/>
    </row>
    <row r="730" spans="1:12" ht="15.75" customHeight="1">
      <c r="A730" s="483"/>
      <c r="J730" s="31"/>
      <c r="L730" s="31"/>
    </row>
    <row r="731" spans="1:12" ht="15.75" customHeight="1">
      <c r="A731" s="483"/>
      <c r="J731" s="31"/>
      <c r="L731" s="31"/>
    </row>
    <row r="732" spans="1:12" ht="15.75" customHeight="1">
      <c r="A732" s="483"/>
      <c r="J732" s="31"/>
      <c r="L732" s="31"/>
    </row>
    <row r="733" spans="1:12" ht="15.75" customHeight="1">
      <c r="A733" s="483"/>
      <c r="J733" s="31"/>
      <c r="L733" s="31"/>
    </row>
    <row r="734" spans="1:12" ht="15.75" customHeight="1">
      <c r="A734" s="483"/>
      <c r="J734" s="31"/>
      <c r="L734" s="31"/>
    </row>
    <row r="735" spans="1:12" ht="15.75" customHeight="1">
      <c r="A735" s="483"/>
      <c r="J735" s="31"/>
      <c r="L735" s="31"/>
    </row>
    <row r="736" spans="1:12" ht="15.75" customHeight="1">
      <c r="A736" s="483"/>
      <c r="J736" s="31"/>
      <c r="L736" s="31"/>
    </row>
    <row r="737" spans="1:12" ht="15.75" customHeight="1">
      <c r="A737" s="483"/>
      <c r="J737" s="31"/>
      <c r="L737" s="31"/>
    </row>
    <row r="738" spans="1:12" ht="15.75" customHeight="1">
      <c r="A738" s="483"/>
      <c r="J738" s="31"/>
      <c r="L738" s="31"/>
    </row>
    <row r="739" spans="1:12" ht="15.75" customHeight="1">
      <c r="A739" s="483"/>
      <c r="J739" s="31"/>
      <c r="L739" s="31"/>
    </row>
    <row r="740" spans="1:12" ht="15.75" customHeight="1">
      <c r="A740" s="483"/>
      <c r="J740" s="31"/>
      <c r="L740" s="31"/>
    </row>
    <row r="741" spans="1:12" ht="15.75" customHeight="1">
      <c r="A741" s="483"/>
      <c r="J741" s="31"/>
      <c r="L741" s="31"/>
    </row>
    <row r="742" spans="1:12" ht="15.75" customHeight="1">
      <c r="A742" s="483"/>
      <c r="J742" s="31"/>
      <c r="L742" s="31"/>
    </row>
    <row r="743" spans="1:12" ht="15.75" customHeight="1">
      <c r="A743" s="483"/>
      <c r="J743" s="31"/>
      <c r="L743" s="31"/>
    </row>
    <row r="744" spans="1:12" ht="15.75" customHeight="1">
      <c r="A744" s="483"/>
      <c r="J744" s="31"/>
      <c r="L744" s="31"/>
    </row>
    <row r="745" spans="1:12" ht="15.75" customHeight="1">
      <c r="A745" s="483"/>
      <c r="J745" s="31"/>
      <c r="L745" s="31"/>
    </row>
    <row r="746" spans="1:12" ht="15.75" customHeight="1">
      <c r="A746" s="483"/>
      <c r="J746" s="31"/>
      <c r="L746" s="31"/>
    </row>
    <row r="747" spans="1:12" ht="15.75" customHeight="1">
      <c r="A747" s="483"/>
      <c r="J747" s="31"/>
      <c r="L747" s="31"/>
    </row>
    <row r="748" spans="1:12" ht="15.75" customHeight="1">
      <c r="A748" s="483"/>
      <c r="J748" s="31"/>
      <c r="L748" s="31"/>
    </row>
    <row r="749" spans="1:12" ht="15.75" customHeight="1">
      <c r="A749" s="483"/>
      <c r="J749" s="31"/>
      <c r="L749" s="31"/>
    </row>
    <row r="750" spans="1:12" ht="15.75" customHeight="1">
      <c r="A750" s="483"/>
      <c r="J750" s="31"/>
      <c r="L750" s="31"/>
    </row>
    <row r="751" spans="1:12" ht="15.75" customHeight="1">
      <c r="A751" s="483"/>
      <c r="J751" s="31"/>
      <c r="L751" s="31"/>
    </row>
    <row r="752" spans="1:12" ht="15.75" customHeight="1">
      <c r="A752" s="483"/>
      <c r="J752" s="31"/>
      <c r="L752" s="31"/>
    </row>
    <row r="753" spans="1:12" ht="15.75" customHeight="1">
      <c r="A753" s="483"/>
      <c r="J753" s="31"/>
      <c r="L753" s="31"/>
    </row>
    <row r="754" spans="1:12" ht="15.75" customHeight="1">
      <c r="A754" s="483"/>
      <c r="J754" s="31"/>
      <c r="L754" s="31"/>
    </row>
    <row r="755" spans="1:12" ht="15.75" customHeight="1">
      <c r="A755" s="483"/>
      <c r="J755" s="31"/>
      <c r="L755" s="31"/>
    </row>
    <row r="756" spans="1:12" ht="15.75" customHeight="1">
      <c r="A756" s="483"/>
      <c r="J756" s="31"/>
      <c r="L756" s="31"/>
    </row>
    <row r="757" spans="1:12" ht="15.75" customHeight="1">
      <c r="A757" s="483"/>
      <c r="J757" s="31"/>
      <c r="L757" s="31"/>
    </row>
    <row r="758" spans="1:12" ht="15.75" customHeight="1">
      <c r="A758" s="483"/>
      <c r="J758" s="31"/>
      <c r="L758" s="31"/>
    </row>
    <row r="759" spans="1:12" ht="15.75" customHeight="1">
      <c r="A759" s="483"/>
      <c r="J759" s="31"/>
      <c r="L759" s="31"/>
    </row>
    <row r="760" spans="1:12" ht="15.75" customHeight="1">
      <c r="A760" s="483"/>
      <c r="J760" s="31"/>
      <c r="L760" s="31"/>
    </row>
    <row r="761" spans="1:12" ht="15.75" customHeight="1">
      <c r="A761" s="483"/>
      <c r="J761" s="31"/>
      <c r="L761" s="31"/>
    </row>
    <row r="762" spans="1:12" ht="15.75" customHeight="1">
      <c r="A762" s="483"/>
      <c r="J762" s="31"/>
      <c r="L762" s="31"/>
    </row>
    <row r="763" spans="1:12" ht="15.75" customHeight="1">
      <c r="A763" s="483"/>
      <c r="J763" s="31"/>
      <c r="L763" s="31"/>
    </row>
    <row r="764" spans="1:12" ht="15.75" customHeight="1">
      <c r="A764" s="483"/>
      <c r="J764" s="31"/>
      <c r="L764" s="31"/>
    </row>
    <row r="765" spans="1:12" ht="15.75" customHeight="1">
      <c r="A765" s="483"/>
      <c r="J765" s="31"/>
      <c r="L765" s="31"/>
    </row>
    <row r="766" spans="1:12" ht="15.75" customHeight="1">
      <c r="A766" s="483"/>
      <c r="J766" s="31"/>
      <c r="L766" s="31"/>
    </row>
    <row r="767" spans="1:12" ht="15.75" customHeight="1">
      <c r="A767" s="483"/>
      <c r="J767" s="31"/>
      <c r="L767" s="31"/>
    </row>
    <row r="768" spans="1:12" ht="15.75" customHeight="1">
      <c r="A768" s="483"/>
      <c r="J768" s="31"/>
      <c r="L768" s="31"/>
    </row>
    <row r="769" spans="1:12" ht="15.75" customHeight="1">
      <c r="A769" s="483"/>
      <c r="J769" s="31"/>
      <c r="L769" s="31"/>
    </row>
    <row r="770" spans="1:12" ht="15.75" customHeight="1">
      <c r="A770" s="483"/>
      <c r="J770" s="31"/>
      <c r="L770" s="31"/>
    </row>
    <row r="771" spans="1:12" ht="15.75" customHeight="1">
      <c r="A771" s="483"/>
      <c r="J771" s="31"/>
      <c r="L771" s="31"/>
    </row>
    <row r="772" spans="1:12" ht="15.75" customHeight="1">
      <c r="A772" s="483"/>
      <c r="J772" s="31"/>
      <c r="L772" s="31"/>
    </row>
    <row r="773" spans="1:12" ht="15.75" customHeight="1">
      <c r="A773" s="483"/>
      <c r="J773" s="31"/>
      <c r="L773" s="31"/>
    </row>
    <row r="774" spans="1:12" ht="15.75" customHeight="1">
      <c r="A774" s="483"/>
      <c r="J774" s="31"/>
      <c r="L774" s="31"/>
    </row>
    <row r="775" spans="1:12" ht="15.75" customHeight="1">
      <c r="A775" s="483"/>
      <c r="J775" s="31"/>
      <c r="L775" s="31"/>
    </row>
    <row r="776" spans="1:12" ht="15.75" customHeight="1">
      <c r="A776" s="483"/>
      <c r="J776" s="31"/>
      <c r="L776" s="31"/>
    </row>
    <row r="777" spans="1:12" ht="15.75" customHeight="1">
      <c r="A777" s="483"/>
      <c r="J777" s="31"/>
      <c r="L777" s="31"/>
    </row>
    <row r="778" spans="1:12" ht="15.75" customHeight="1">
      <c r="A778" s="483"/>
      <c r="J778" s="31"/>
      <c r="L778" s="31"/>
    </row>
    <row r="779" spans="1:12" ht="15.75" customHeight="1">
      <c r="A779" s="483"/>
      <c r="J779" s="31"/>
      <c r="L779" s="31"/>
    </row>
    <row r="780" spans="1:12" ht="15.75" customHeight="1">
      <c r="A780" s="483"/>
      <c r="J780" s="31"/>
      <c r="L780" s="31"/>
    </row>
    <row r="781" spans="1:12" ht="15.75" customHeight="1">
      <c r="A781" s="483"/>
      <c r="J781" s="31"/>
      <c r="L781" s="31"/>
    </row>
    <row r="782" spans="1:12" ht="15.75" customHeight="1">
      <c r="A782" s="483"/>
      <c r="J782" s="31"/>
      <c r="L782" s="31"/>
    </row>
    <row r="783" spans="1:12" ht="15.75" customHeight="1">
      <c r="A783" s="483"/>
      <c r="J783" s="31"/>
      <c r="L783" s="31"/>
    </row>
    <row r="784" spans="1:12" ht="15.75" customHeight="1">
      <c r="A784" s="483"/>
      <c r="J784" s="31"/>
      <c r="L784" s="31"/>
    </row>
    <row r="785" spans="1:12" ht="15.75" customHeight="1">
      <c r="A785" s="483"/>
      <c r="J785" s="31"/>
      <c r="L785" s="31"/>
    </row>
    <row r="786" spans="1:12" ht="15.75" customHeight="1">
      <c r="A786" s="483"/>
      <c r="J786" s="31"/>
      <c r="L786" s="31"/>
    </row>
    <row r="787" spans="1:12" ht="15.75" customHeight="1">
      <c r="A787" s="483"/>
      <c r="J787" s="31"/>
      <c r="L787" s="31"/>
    </row>
    <row r="788" spans="1:12" ht="15.75" customHeight="1">
      <c r="A788" s="483"/>
      <c r="J788" s="31"/>
      <c r="L788" s="31"/>
    </row>
    <row r="789" spans="1:12" ht="15.75" customHeight="1">
      <c r="A789" s="483"/>
      <c r="J789" s="31"/>
      <c r="L789" s="31"/>
    </row>
    <row r="790" spans="1:12" ht="15.75" customHeight="1">
      <c r="A790" s="483"/>
      <c r="J790" s="31"/>
      <c r="L790" s="31"/>
    </row>
    <row r="791" spans="1:12" ht="15.75" customHeight="1">
      <c r="A791" s="483"/>
      <c r="J791" s="31"/>
      <c r="L791" s="31"/>
    </row>
    <row r="792" spans="1:12" ht="15.75" customHeight="1">
      <c r="A792" s="483"/>
      <c r="J792" s="31"/>
      <c r="L792" s="31"/>
    </row>
    <row r="793" spans="1:12" ht="15.75" customHeight="1">
      <c r="A793" s="483"/>
      <c r="J793" s="31"/>
      <c r="L793" s="31"/>
    </row>
    <row r="794" spans="1:12" ht="15.75" customHeight="1">
      <c r="A794" s="483"/>
      <c r="J794" s="31"/>
      <c r="L794" s="31"/>
    </row>
    <row r="795" spans="1:12" ht="15.75" customHeight="1">
      <c r="A795" s="483"/>
      <c r="J795" s="31"/>
      <c r="L795" s="31"/>
    </row>
    <row r="796" spans="1:12" ht="15.75" customHeight="1">
      <c r="A796" s="483"/>
      <c r="J796" s="31"/>
      <c r="L796" s="31"/>
    </row>
    <row r="797" spans="1:12" ht="15.75" customHeight="1">
      <c r="A797" s="483"/>
      <c r="J797" s="31"/>
      <c r="L797" s="31"/>
    </row>
    <row r="798" spans="1:12" ht="15.75" customHeight="1">
      <c r="A798" s="483"/>
      <c r="J798" s="31"/>
      <c r="L798" s="31"/>
    </row>
    <row r="799" spans="1:12" ht="15.75" customHeight="1">
      <c r="A799" s="483"/>
      <c r="J799" s="31"/>
      <c r="L799" s="31"/>
    </row>
    <row r="800" spans="1:12" ht="15.75" customHeight="1">
      <c r="A800" s="483"/>
      <c r="J800" s="31"/>
      <c r="L800" s="31"/>
    </row>
    <row r="801" spans="1:12" ht="15.75" customHeight="1">
      <c r="A801" s="483"/>
      <c r="J801" s="31"/>
      <c r="L801" s="31"/>
    </row>
    <row r="802" spans="1:12" ht="15.75" customHeight="1">
      <c r="A802" s="483"/>
      <c r="J802" s="31"/>
      <c r="L802" s="31"/>
    </row>
    <row r="803" spans="1:12" ht="15.75" customHeight="1">
      <c r="A803" s="483"/>
      <c r="J803" s="31"/>
      <c r="L803" s="31"/>
    </row>
    <row r="804" spans="1:12" ht="15.75" customHeight="1">
      <c r="A804" s="483"/>
      <c r="J804" s="31"/>
      <c r="L804" s="31"/>
    </row>
    <row r="805" spans="1:12" ht="15.75" customHeight="1">
      <c r="A805" s="483"/>
      <c r="J805" s="31"/>
      <c r="L805" s="31"/>
    </row>
    <row r="806" spans="1:12" ht="15.75" customHeight="1">
      <c r="A806" s="483"/>
      <c r="J806" s="31"/>
      <c r="L806" s="31"/>
    </row>
    <row r="807" spans="1:12" ht="15.75" customHeight="1">
      <c r="A807" s="483"/>
      <c r="J807" s="31"/>
      <c r="L807" s="31"/>
    </row>
    <row r="808" spans="1:12" ht="15.75" customHeight="1">
      <c r="A808" s="483"/>
      <c r="J808" s="31"/>
      <c r="L808" s="31"/>
    </row>
    <row r="809" spans="1:12" ht="15.75" customHeight="1">
      <c r="A809" s="483"/>
      <c r="J809" s="31"/>
      <c r="L809" s="31"/>
    </row>
    <row r="810" spans="1:12" ht="15.75" customHeight="1">
      <c r="A810" s="483"/>
      <c r="J810" s="31"/>
      <c r="L810" s="31"/>
    </row>
    <row r="811" spans="1:12" ht="15.75" customHeight="1">
      <c r="A811" s="483"/>
      <c r="J811" s="31"/>
      <c r="L811" s="31"/>
    </row>
    <row r="812" spans="1:12" ht="15.75" customHeight="1">
      <c r="A812" s="483"/>
      <c r="J812" s="31"/>
      <c r="L812" s="31"/>
    </row>
    <row r="813" spans="1:12" ht="15.75" customHeight="1">
      <c r="A813" s="483"/>
      <c r="J813" s="31"/>
      <c r="L813" s="31"/>
    </row>
    <row r="814" spans="1:12" ht="15.75" customHeight="1">
      <c r="A814" s="483"/>
      <c r="J814" s="31"/>
      <c r="L814" s="31"/>
    </row>
    <row r="815" spans="1:12" ht="15.75" customHeight="1">
      <c r="A815" s="483"/>
      <c r="J815" s="31"/>
      <c r="L815" s="31"/>
    </row>
    <row r="816" spans="1:12" ht="15.75" customHeight="1">
      <c r="A816" s="483"/>
      <c r="J816" s="31"/>
      <c r="L816" s="31"/>
    </row>
    <row r="817" spans="1:12" ht="15.75" customHeight="1">
      <c r="A817" s="483"/>
      <c r="J817" s="31"/>
      <c r="L817" s="31"/>
    </row>
    <row r="818" spans="1:12" ht="15.75" customHeight="1">
      <c r="A818" s="483"/>
      <c r="J818" s="31"/>
      <c r="L818" s="31"/>
    </row>
    <row r="819" spans="1:12" ht="15.75" customHeight="1">
      <c r="A819" s="483"/>
      <c r="J819" s="31"/>
      <c r="L819" s="31"/>
    </row>
    <row r="820" spans="1:12" ht="15.75" customHeight="1">
      <c r="A820" s="483"/>
      <c r="J820" s="31"/>
      <c r="L820" s="31"/>
    </row>
    <row r="821" spans="1:12" ht="15.75" customHeight="1">
      <c r="A821" s="483"/>
      <c r="J821" s="31"/>
      <c r="L821" s="31"/>
    </row>
    <row r="822" spans="1:12" ht="15.75" customHeight="1">
      <c r="A822" s="483"/>
      <c r="J822" s="31"/>
      <c r="L822" s="31"/>
    </row>
    <row r="823" spans="1:12" ht="15.75" customHeight="1">
      <c r="A823" s="483"/>
      <c r="J823" s="31"/>
      <c r="L823" s="31"/>
    </row>
    <row r="824" spans="1:12" ht="15.75" customHeight="1">
      <c r="A824" s="483"/>
      <c r="J824" s="31"/>
      <c r="L824" s="31"/>
    </row>
    <row r="825" spans="1:12" ht="15.75" customHeight="1">
      <c r="A825" s="483"/>
      <c r="J825" s="31"/>
      <c r="L825" s="31"/>
    </row>
    <row r="826" spans="1:12" ht="15.75" customHeight="1">
      <c r="A826" s="483"/>
      <c r="J826" s="31"/>
      <c r="L826" s="31"/>
    </row>
    <row r="827" spans="1:12" ht="15.75" customHeight="1">
      <c r="A827" s="483"/>
      <c r="J827" s="31"/>
      <c r="L827" s="31"/>
    </row>
    <row r="828" spans="1:12" ht="15.75" customHeight="1">
      <c r="A828" s="483"/>
      <c r="J828" s="31"/>
      <c r="L828" s="31"/>
    </row>
    <row r="829" spans="1:12" ht="15.75" customHeight="1">
      <c r="A829" s="483"/>
      <c r="J829" s="31"/>
      <c r="L829" s="31"/>
    </row>
    <row r="830" spans="1:12" ht="15.75" customHeight="1">
      <c r="A830" s="483"/>
      <c r="J830" s="31"/>
      <c r="L830" s="31"/>
    </row>
    <row r="831" spans="1:12" ht="15.75" customHeight="1">
      <c r="A831" s="483"/>
      <c r="J831" s="31"/>
      <c r="L831" s="31"/>
    </row>
    <row r="832" spans="1:12" ht="15.75" customHeight="1">
      <c r="A832" s="483"/>
      <c r="J832" s="31"/>
      <c r="L832" s="31"/>
    </row>
    <row r="833" spans="1:12" ht="15.75" customHeight="1">
      <c r="A833" s="483"/>
      <c r="J833" s="31"/>
      <c r="L833" s="31"/>
    </row>
    <row r="834" spans="1:12" ht="15.75" customHeight="1">
      <c r="A834" s="483"/>
      <c r="J834" s="31"/>
      <c r="L834" s="31"/>
    </row>
    <row r="835" spans="1:12" ht="15.75" customHeight="1">
      <c r="A835" s="483"/>
      <c r="J835" s="31"/>
      <c r="L835" s="31"/>
    </row>
    <row r="836" spans="1:12" ht="15.75" customHeight="1">
      <c r="A836" s="483"/>
      <c r="J836" s="31"/>
      <c r="L836" s="31"/>
    </row>
    <row r="837" spans="1:12" ht="15.75" customHeight="1">
      <c r="A837" s="483"/>
      <c r="J837" s="31"/>
      <c r="L837" s="31"/>
    </row>
    <row r="838" spans="1:12" ht="15.75" customHeight="1">
      <c r="A838" s="483"/>
      <c r="J838" s="31"/>
      <c r="L838" s="31"/>
    </row>
    <row r="839" spans="1:12" ht="15.75" customHeight="1">
      <c r="A839" s="483"/>
      <c r="J839" s="31"/>
      <c r="L839" s="31"/>
    </row>
    <row r="840" spans="1:12" ht="15.75" customHeight="1">
      <c r="A840" s="483"/>
      <c r="J840" s="31"/>
      <c r="L840" s="31"/>
    </row>
    <row r="841" spans="1:12" ht="15.75" customHeight="1">
      <c r="A841" s="483"/>
      <c r="J841" s="31"/>
      <c r="L841" s="31"/>
    </row>
    <row r="842" spans="1:12" ht="15.75" customHeight="1">
      <c r="A842" s="483"/>
      <c r="J842" s="31"/>
      <c r="L842" s="31"/>
    </row>
    <row r="843" spans="1:12" ht="15.75" customHeight="1">
      <c r="A843" s="483"/>
      <c r="J843" s="31"/>
      <c r="L843" s="31"/>
    </row>
    <row r="844" spans="1:12" ht="15.75" customHeight="1">
      <c r="A844" s="483"/>
      <c r="J844" s="31"/>
      <c r="L844" s="31"/>
    </row>
    <row r="845" spans="1:12" ht="15.75" customHeight="1">
      <c r="A845" s="483"/>
      <c r="J845" s="31"/>
      <c r="L845" s="31"/>
    </row>
    <row r="846" spans="1:12" ht="15.75" customHeight="1">
      <c r="A846" s="483"/>
      <c r="J846" s="31"/>
      <c r="L846" s="31"/>
    </row>
    <row r="847" spans="1:12" ht="15.75" customHeight="1">
      <c r="A847" s="483"/>
      <c r="J847" s="31"/>
      <c r="L847" s="31"/>
    </row>
    <row r="848" spans="1:12" ht="15.75" customHeight="1">
      <c r="A848" s="483"/>
      <c r="J848" s="31"/>
      <c r="L848" s="31"/>
    </row>
    <row r="849" spans="1:12" ht="15.75" customHeight="1">
      <c r="A849" s="483"/>
      <c r="J849" s="31"/>
      <c r="L849" s="31"/>
    </row>
    <row r="850" spans="1:12" ht="15.75" customHeight="1">
      <c r="A850" s="483"/>
      <c r="J850" s="31"/>
      <c r="L850" s="31"/>
    </row>
    <row r="851" spans="1:12" ht="15.75" customHeight="1">
      <c r="A851" s="483"/>
      <c r="J851" s="31"/>
      <c r="L851" s="31"/>
    </row>
    <row r="852" spans="1:12" ht="15.75" customHeight="1">
      <c r="A852" s="483"/>
      <c r="J852" s="31"/>
      <c r="L852" s="31"/>
    </row>
    <row r="853" spans="1:12" ht="15.75" customHeight="1">
      <c r="A853" s="483"/>
      <c r="J853" s="31"/>
      <c r="L853" s="31"/>
    </row>
    <row r="854" spans="1:12" ht="15.75" customHeight="1">
      <c r="A854" s="483"/>
      <c r="J854" s="31"/>
      <c r="L854" s="31"/>
    </row>
    <row r="855" spans="1:12" ht="15.75" customHeight="1">
      <c r="A855" s="483"/>
      <c r="J855" s="31"/>
      <c r="L855" s="31"/>
    </row>
    <row r="856" spans="1:12" ht="15.75" customHeight="1">
      <c r="A856" s="483"/>
      <c r="J856" s="31"/>
      <c r="L856" s="31"/>
    </row>
    <row r="857" spans="1:12" ht="15.75" customHeight="1">
      <c r="A857" s="483"/>
      <c r="J857" s="31"/>
      <c r="L857" s="31"/>
    </row>
    <row r="858" spans="1:12" ht="15.75" customHeight="1">
      <c r="A858" s="483"/>
      <c r="J858" s="31"/>
      <c r="L858" s="31"/>
    </row>
    <row r="859" spans="1:12" ht="15.75" customHeight="1">
      <c r="A859" s="483"/>
      <c r="J859" s="31"/>
      <c r="L859" s="31"/>
    </row>
    <row r="860" spans="1:12" ht="15.75" customHeight="1">
      <c r="A860" s="483"/>
      <c r="J860" s="31"/>
      <c r="L860" s="31"/>
    </row>
    <row r="861" spans="1:12" ht="15.75" customHeight="1">
      <c r="A861" s="483"/>
      <c r="J861" s="31"/>
      <c r="L861" s="31"/>
    </row>
    <row r="862" spans="1:12" ht="15.75" customHeight="1">
      <c r="A862" s="483"/>
      <c r="J862" s="31"/>
      <c r="L862" s="31"/>
    </row>
    <row r="863" spans="1:12" ht="15.75" customHeight="1">
      <c r="A863" s="483"/>
      <c r="J863" s="31"/>
      <c r="L863" s="31"/>
    </row>
    <row r="864" spans="1:12" ht="15.75" customHeight="1">
      <c r="A864" s="483"/>
      <c r="J864" s="31"/>
      <c r="L864" s="31"/>
    </row>
    <row r="865" spans="1:12" ht="15.75" customHeight="1">
      <c r="A865" s="483"/>
      <c r="J865" s="31"/>
      <c r="L865" s="31"/>
    </row>
    <row r="866" spans="1:12" ht="15.75" customHeight="1">
      <c r="A866" s="483"/>
      <c r="J866" s="31"/>
      <c r="L866" s="31"/>
    </row>
    <row r="867" spans="1:12" ht="15.75" customHeight="1">
      <c r="A867" s="483"/>
      <c r="J867" s="31"/>
      <c r="L867" s="31"/>
    </row>
    <row r="868" spans="1:12" ht="15.75" customHeight="1">
      <c r="A868" s="483"/>
      <c r="J868" s="31"/>
      <c r="L868" s="31"/>
    </row>
    <row r="869" spans="1:12" ht="15.75" customHeight="1">
      <c r="A869" s="483"/>
      <c r="J869" s="31"/>
      <c r="L869" s="31"/>
    </row>
    <row r="870" spans="1:12" ht="15.75" customHeight="1">
      <c r="A870" s="483"/>
      <c r="J870" s="31"/>
      <c r="L870" s="31"/>
    </row>
    <row r="871" spans="1:12" ht="15.75" customHeight="1">
      <c r="A871" s="483"/>
      <c r="J871" s="31"/>
      <c r="L871" s="31"/>
    </row>
    <row r="872" spans="1:12" ht="15.75" customHeight="1">
      <c r="A872" s="483"/>
      <c r="J872" s="31"/>
      <c r="L872" s="31"/>
    </row>
    <row r="873" spans="1:12" ht="15.75" customHeight="1">
      <c r="A873" s="483"/>
      <c r="J873" s="31"/>
      <c r="L873" s="31"/>
    </row>
    <row r="874" spans="1:12" ht="15.75" customHeight="1">
      <c r="A874" s="483"/>
      <c r="J874" s="31"/>
      <c r="L874" s="31"/>
    </row>
    <row r="875" spans="1:12" ht="15.75" customHeight="1">
      <c r="A875" s="483"/>
      <c r="J875" s="31"/>
      <c r="L875" s="31"/>
    </row>
    <row r="876" spans="1:12" ht="15.75" customHeight="1">
      <c r="A876" s="483"/>
      <c r="J876" s="31"/>
      <c r="L876" s="31"/>
    </row>
    <row r="877" spans="1:12" ht="15.75" customHeight="1">
      <c r="A877" s="483"/>
      <c r="J877" s="31"/>
      <c r="L877" s="31"/>
    </row>
    <row r="878" spans="1:12" ht="15.75" customHeight="1">
      <c r="A878" s="483"/>
      <c r="J878" s="31"/>
      <c r="L878" s="31"/>
    </row>
    <row r="879" spans="1:12" ht="15.75" customHeight="1">
      <c r="A879" s="483"/>
      <c r="J879" s="31"/>
      <c r="L879" s="31"/>
    </row>
    <row r="880" spans="1:12" ht="15.75" customHeight="1">
      <c r="A880" s="483"/>
      <c r="J880" s="31"/>
      <c r="L880" s="31"/>
    </row>
    <row r="881" spans="1:12" ht="15.75" customHeight="1">
      <c r="A881" s="483"/>
      <c r="J881" s="31"/>
      <c r="L881" s="31"/>
    </row>
    <row r="882" spans="1:12" ht="15.75" customHeight="1">
      <c r="A882" s="483"/>
      <c r="J882" s="31"/>
      <c r="L882" s="31"/>
    </row>
    <row r="883" spans="1:12" ht="15.75" customHeight="1">
      <c r="A883" s="483"/>
      <c r="J883" s="31"/>
      <c r="L883" s="31"/>
    </row>
    <row r="884" spans="1:12" ht="15.75" customHeight="1">
      <c r="A884" s="483"/>
      <c r="J884" s="31"/>
      <c r="L884" s="31"/>
    </row>
    <row r="885" spans="1:12" ht="15.75" customHeight="1">
      <c r="A885" s="483"/>
      <c r="J885" s="31"/>
      <c r="L885" s="31"/>
    </row>
    <row r="886" spans="1:12" ht="15.75" customHeight="1">
      <c r="A886" s="483"/>
      <c r="J886" s="31"/>
      <c r="L886" s="31"/>
    </row>
    <row r="887" spans="1:12" ht="15.75" customHeight="1">
      <c r="A887" s="483"/>
      <c r="J887" s="31"/>
      <c r="L887" s="31"/>
    </row>
    <row r="888" spans="1:12" ht="15.75" customHeight="1">
      <c r="A888" s="483"/>
      <c r="J888" s="31"/>
      <c r="L888" s="31"/>
    </row>
    <row r="889" spans="1:12" ht="15.75" customHeight="1">
      <c r="A889" s="483"/>
      <c r="J889" s="31"/>
      <c r="L889" s="31"/>
    </row>
    <row r="890" spans="1:12" ht="15.75" customHeight="1">
      <c r="A890" s="483"/>
      <c r="J890" s="31"/>
      <c r="L890" s="31"/>
    </row>
    <row r="891" spans="1:12" ht="15.75" customHeight="1">
      <c r="A891" s="483"/>
      <c r="J891" s="31"/>
      <c r="L891" s="31"/>
    </row>
    <row r="892" spans="1:12" ht="15.75" customHeight="1">
      <c r="A892" s="483"/>
      <c r="J892" s="31"/>
      <c r="L892" s="31"/>
    </row>
    <row r="893" spans="1:12" ht="15.75" customHeight="1">
      <c r="A893" s="483"/>
      <c r="J893" s="31"/>
      <c r="L893" s="31"/>
    </row>
    <row r="894" spans="1:12" ht="15.75" customHeight="1">
      <c r="A894" s="483"/>
      <c r="J894" s="31"/>
      <c r="L894" s="31"/>
    </row>
    <row r="895" spans="1:12" ht="15.75" customHeight="1">
      <c r="A895" s="483"/>
      <c r="J895" s="31"/>
      <c r="L895" s="31"/>
    </row>
    <row r="896" spans="1:12" ht="15.75" customHeight="1">
      <c r="A896" s="483"/>
      <c r="J896" s="31"/>
      <c r="L896" s="31"/>
    </row>
    <row r="897" spans="1:12" ht="15.75" customHeight="1">
      <c r="A897" s="483"/>
      <c r="J897" s="31"/>
      <c r="L897" s="31"/>
    </row>
    <row r="898" spans="1:12" ht="15.75" customHeight="1">
      <c r="A898" s="483"/>
      <c r="J898" s="31"/>
      <c r="L898" s="31"/>
    </row>
    <row r="899" spans="1:12" ht="15.75" customHeight="1">
      <c r="A899" s="483"/>
      <c r="J899" s="31"/>
      <c r="L899" s="31"/>
    </row>
    <row r="900" spans="1:12" ht="15.75" customHeight="1">
      <c r="A900" s="483"/>
      <c r="J900" s="31"/>
      <c r="L900" s="31"/>
    </row>
    <row r="901" spans="1:12" ht="15.75" customHeight="1">
      <c r="A901" s="483"/>
      <c r="J901" s="31"/>
      <c r="L901" s="31"/>
    </row>
    <row r="902" spans="1:12" ht="15.75" customHeight="1">
      <c r="A902" s="483"/>
      <c r="J902" s="31"/>
      <c r="L902" s="31"/>
    </row>
    <row r="903" spans="1:12" ht="15.75" customHeight="1">
      <c r="A903" s="483"/>
      <c r="J903" s="31"/>
      <c r="L903" s="31"/>
    </row>
    <row r="904" spans="1:12" ht="15.75" customHeight="1">
      <c r="A904" s="483"/>
      <c r="J904" s="31"/>
      <c r="L904" s="31"/>
    </row>
    <row r="905" spans="1:12" ht="15.75" customHeight="1">
      <c r="A905" s="483"/>
      <c r="J905" s="31"/>
      <c r="L905" s="31"/>
    </row>
    <row r="906" spans="1:12" ht="15.75" customHeight="1">
      <c r="A906" s="483"/>
      <c r="J906" s="31"/>
      <c r="L906" s="31"/>
    </row>
    <row r="907" spans="1:12" ht="15.75" customHeight="1">
      <c r="A907" s="483"/>
      <c r="J907" s="31"/>
      <c r="L907" s="31"/>
    </row>
    <row r="908" spans="1:12" ht="15.75" customHeight="1">
      <c r="A908" s="483"/>
      <c r="J908" s="31"/>
      <c r="L908" s="31"/>
    </row>
    <row r="909" spans="1:12" ht="15.75" customHeight="1">
      <c r="A909" s="483"/>
      <c r="J909" s="31"/>
      <c r="L909" s="31"/>
    </row>
    <row r="910" spans="1:12" ht="15.75" customHeight="1">
      <c r="A910" s="483"/>
      <c r="J910" s="31"/>
      <c r="L910" s="31"/>
    </row>
    <row r="911" spans="1:12" ht="15.75" customHeight="1">
      <c r="A911" s="483"/>
      <c r="J911" s="31"/>
      <c r="L911" s="31"/>
    </row>
    <row r="912" spans="1:12" ht="15.75" customHeight="1">
      <c r="A912" s="483"/>
      <c r="J912" s="31"/>
      <c r="L912" s="31"/>
    </row>
    <row r="913" spans="1:12" ht="15.75" customHeight="1">
      <c r="A913" s="483"/>
      <c r="J913" s="31"/>
      <c r="L913" s="31"/>
    </row>
    <row r="914" spans="1:12" ht="15.75" customHeight="1">
      <c r="A914" s="483"/>
      <c r="J914" s="31"/>
      <c r="L914" s="31"/>
    </row>
    <row r="915" spans="1:12" ht="15.75" customHeight="1">
      <c r="A915" s="483"/>
      <c r="J915" s="31"/>
      <c r="L915" s="31"/>
    </row>
    <row r="916" spans="1:12" ht="15.75" customHeight="1">
      <c r="A916" s="483"/>
      <c r="J916" s="31"/>
      <c r="L916" s="31"/>
    </row>
    <row r="917" spans="1:12" ht="15.75" customHeight="1">
      <c r="A917" s="483"/>
      <c r="J917" s="31"/>
      <c r="L917" s="31"/>
    </row>
    <row r="918" spans="1:12" ht="15.75" customHeight="1">
      <c r="A918" s="483"/>
      <c r="J918" s="31"/>
      <c r="L918" s="31"/>
    </row>
    <row r="919" spans="1:12" ht="15.75" customHeight="1">
      <c r="A919" s="483"/>
      <c r="J919" s="31"/>
      <c r="L919" s="31"/>
    </row>
    <row r="920" spans="1:12" ht="15.75" customHeight="1">
      <c r="A920" s="483"/>
      <c r="J920" s="31"/>
      <c r="L920" s="31"/>
    </row>
    <row r="921" spans="1:12" ht="15.75" customHeight="1">
      <c r="A921" s="483"/>
      <c r="J921" s="31"/>
      <c r="L921" s="31"/>
    </row>
    <row r="922" spans="1:12" ht="15.75" customHeight="1">
      <c r="A922" s="483"/>
      <c r="J922" s="31"/>
      <c r="L922" s="31"/>
    </row>
    <row r="923" spans="1:12" ht="15.75" customHeight="1">
      <c r="A923" s="483"/>
      <c r="J923" s="31"/>
      <c r="L923" s="31"/>
    </row>
    <row r="924" spans="1:12" ht="15.75" customHeight="1">
      <c r="A924" s="483"/>
      <c r="J924" s="31"/>
      <c r="L924" s="31"/>
    </row>
    <row r="925" spans="1:12" ht="15.75" customHeight="1">
      <c r="A925" s="483"/>
      <c r="J925" s="31"/>
      <c r="L925" s="31"/>
    </row>
    <row r="926" spans="1:12" ht="15.75" customHeight="1">
      <c r="A926" s="483"/>
      <c r="J926" s="31"/>
      <c r="L926" s="31"/>
    </row>
    <row r="927" spans="1:12" ht="15.75" customHeight="1">
      <c r="A927" s="483"/>
      <c r="J927" s="31"/>
      <c r="L927" s="31"/>
    </row>
    <row r="928" spans="1:12" ht="15.75" customHeight="1">
      <c r="A928" s="483"/>
      <c r="J928" s="31"/>
      <c r="L928" s="31"/>
    </row>
    <row r="929" spans="1:12" ht="15.75" customHeight="1">
      <c r="A929" s="483"/>
      <c r="J929" s="31"/>
      <c r="L929" s="31"/>
    </row>
    <row r="930" spans="1:12" ht="15.75" customHeight="1">
      <c r="A930" s="483"/>
      <c r="J930" s="31"/>
      <c r="L930" s="31"/>
    </row>
    <row r="931" spans="1:12" ht="15.75" customHeight="1">
      <c r="A931" s="483"/>
      <c r="J931" s="31"/>
      <c r="L931" s="31"/>
    </row>
    <row r="932" spans="1:12" ht="15.75" customHeight="1">
      <c r="A932" s="483"/>
      <c r="J932" s="31"/>
      <c r="L932" s="31"/>
    </row>
    <row r="933" spans="1:12" ht="15.75" customHeight="1">
      <c r="A933" s="483"/>
      <c r="J933" s="31"/>
      <c r="L933" s="31"/>
    </row>
    <row r="934" spans="1:12" ht="15.75" customHeight="1">
      <c r="A934" s="483"/>
      <c r="J934" s="31"/>
      <c r="L934" s="31"/>
    </row>
    <row r="935" spans="1:12" ht="15.75" customHeight="1">
      <c r="A935" s="483"/>
      <c r="J935" s="31"/>
      <c r="L935" s="31"/>
    </row>
    <row r="936" spans="1:12" ht="15.75" customHeight="1">
      <c r="A936" s="483"/>
      <c r="J936" s="31"/>
      <c r="L936" s="31"/>
    </row>
    <row r="937" spans="1:12" ht="15.75" customHeight="1">
      <c r="A937" s="483"/>
      <c r="J937" s="31"/>
      <c r="L937" s="31"/>
    </row>
    <row r="938" spans="1:12" ht="15.75" customHeight="1">
      <c r="A938" s="483"/>
      <c r="J938" s="31"/>
      <c r="L938" s="31"/>
    </row>
    <row r="939" spans="1:12" ht="15.75" customHeight="1">
      <c r="A939" s="483"/>
      <c r="J939" s="31"/>
      <c r="L939" s="31"/>
    </row>
    <row r="940" spans="1:12" ht="15.75" customHeight="1">
      <c r="A940" s="483"/>
      <c r="J940" s="31"/>
      <c r="L940" s="31"/>
    </row>
    <row r="941" spans="1:12" ht="15.75" customHeight="1">
      <c r="A941" s="483"/>
      <c r="J941" s="31"/>
      <c r="L941" s="31"/>
    </row>
    <row r="942" spans="1:12" ht="15.75" customHeight="1">
      <c r="A942" s="483"/>
      <c r="J942" s="31"/>
      <c r="L942" s="31"/>
    </row>
    <row r="943" spans="1:12" ht="15.75" customHeight="1">
      <c r="A943" s="483"/>
      <c r="J943" s="31"/>
      <c r="L943" s="31"/>
    </row>
    <row r="944" spans="1:12" ht="15.75" customHeight="1">
      <c r="A944" s="483"/>
      <c r="J944" s="31"/>
      <c r="L944" s="31"/>
    </row>
    <row r="945" spans="1:12" ht="15.75" customHeight="1">
      <c r="A945" s="483"/>
      <c r="J945" s="31"/>
      <c r="L945" s="31"/>
    </row>
    <row r="946" spans="1:12" ht="15.75" customHeight="1">
      <c r="A946" s="483"/>
      <c r="J946" s="31"/>
      <c r="L946" s="31"/>
    </row>
    <row r="947" spans="1:12" ht="15.75" customHeight="1">
      <c r="A947" s="483"/>
      <c r="J947" s="31"/>
      <c r="L947" s="31"/>
    </row>
    <row r="948" spans="1:12" ht="15.75" customHeight="1">
      <c r="A948" s="483"/>
      <c r="J948" s="31"/>
      <c r="L948" s="31"/>
    </row>
    <row r="949" spans="1:12" ht="15.75" customHeight="1">
      <c r="A949" s="483"/>
      <c r="J949" s="31"/>
      <c r="L949" s="31"/>
    </row>
    <row r="950" spans="1:12" ht="15.75" customHeight="1">
      <c r="A950" s="483"/>
      <c r="J950" s="31"/>
      <c r="L950" s="31"/>
    </row>
    <row r="951" spans="1:12" ht="15.75" customHeight="1">
      <c r="A951" s="483"/>
      <c r="J951" s="31"/>
      <c r="L951" s="31"/>
    </row>
    <row r="952" spans="1:12" ht="15.75" customHeight="1">
      <c r="A952" s="483"/>
      <c r="J952" s="31"/>
      <c r="L952" s="31"/>
    </row>
    <row r="953" spans="1:12" ht="15.75" customHeight="1">
      <c r="A953" s="483"/>
      <c r="J953" s="31"/>
      <c r="L953" s="31"/>
    </row>
    <row r="954" spans="1:12" ht="15.75" customHeight="1">
      <c r="A954" s="483"/>
      <c r="J954" s="31"/>
      <c r="L954" s="31"/>
    </row>
    <row r="955" spans="1:12" ht="15.75" customHeight="1">
      <c r="A955" s="483"/>
      <c r="J955" s="31"/>
      <c r="L955" s="31"/>
    </row>
    <row r="956" spans="1:12" ht="15.75" customHeight="1">
      <c r="A956" s="483"/>
      <c r="J956" s="31"/>
      <c r="L956" s="31"/>
    </row>
    <row r="957" spans="1:12" ht="15.75" customHeight="1">
      <c r="A957" s="483"/>
      <c r="J957" s="31"/>
      <c r="L957" s="31"/>
    </row>
    <row r="958" spans="1:12" ht="15.75" customHeight="1">
      <c r="A958" s="483"/>
      <c r="J958" s="31"/>
      <c r="L958" s="31"/>
    </row>
    <row r="959" spans="1:12" ht="15.75" customHeight="1">
      <c r="A959" s="483"/>
      <c r="J959" s="31"/>
      <c r="L959" s="31"/>
    </row>
    <row r="960" spans="1:12" ht="15.75" customHeight="1">
      <c r="A960" s="483"/>
      <c r="J960" s="31"/>
      <c r="L960" s="31"/>
    </row>
    <row r="961" spans="1:12" ht="15.75" customHeight="1">
      <c r="A961" s="483"/>
      <c r="J961" s="31"/>
      <c r="L961" s="31"/>
    </row>
    <row r="962" spans="1:12" ht="15.75" customHeight="1">
      <c r="A962" s="483"/>
      <c r="J962" s="31"/>
      <c r="L962" s="31"/>
    </row>
    <row r="963" spans="1:12" ht="15.75" customHeight="1">
      <c r="A963" s="483"/>
      <c r="J963" s="31"/>
      <c r="L963" s="31"/>
    </row>
    <row r="964" spans="1:12" ht="15.75" customHeight="1">
      <c r="A964" s="483"/>
      <c r="J964" s="31"/>
      <c r="L964" s="31"/>
    </row>
    <row r="965" spans="1:12" ht="15.75" customHeight="1">
      <c r="A965" s="483"/>
      <c r="J965" s="31"/>
      <c r="L965" s="31"/>
    </row>
    <row r="966" spans="1:12" ht="15.75" customHeight="1">
      <c r="A966" s="483"/>
      <c r="J966" s="31"/>
      <c r="L966" s="31"/>
    </row>
    <row r="967" spans="1:12" ht="15.75" customHeight="1">
      <c r="A967" s="483"/>
      <c r="J967" s="31"/>
      <c r="L967" s="31"/>
    </row>
    <row r="968" spans="1:12" ht="15.75" customHeight="1">
      <c r="A968" s="483"/>
      <c r="J968" s="31"/>
      <c r="L968" s="31"/>
    </row>
    <row r="969" spans="1:12" ht="15.75" customHeight="1">
      <c r="A969" s="483"/>
      <c r="J969" s="31"/>
      <c r="L969" s="31"/>
    </row>
    <row r="970" spans="1:12" ht="15.75" customHeight="1">
      <c r="A970" s="483"/>
      <c r="J970" s="31"/>
      <c r="L970" s="31"/>
    </row>
    <row r="971" spans="1:12" ht="15.75" customHeight="1">
      <c r="A971" s="483"/>
      <c r="J971" s="31"/>
      <c r="L971" s="31"/>
    </row>
    <row r="972" spans="1:12" ht="15.75" customHeight="1">
      <c r="A972" s="483"/>
      <c r="J972" s="31"/>
      <c r="L972" s="31"/>
    </row>
    <row r="973" spans="1:12" ht="15.75" customHeight="1">
      <c r="A973" s="483"/>
      <c r="J973" s="31"/>
      <c r="L973" s="31"/>
    </row>
    <row r="974" spans="1:12" ht="15.75" customHeight="1">
      <c r="A974" s="483"/>
      <c r="J974" s="31"/>
      <c r="L974" s="31"/>
    </row>
    <row r="975" spans="1:12" ht="15.75" customHeight="1">
      <c r="A975" s="483"/>
      <c r="J975" s="31"/>
      <c r="L975" s="31"/>
    </row>
    <row r="976" spans="1:12" ht="15.75" customHeight="1">
      <c r="A976" s="483"/>
      <c r="J976" s="31"/>
      <c r="L976" s="31"/>
    </row>
    <row r="977" spans="1:12" ht="15.75" customHeight="1">
      <c r="A977" s="483"/>
      <c r="J977" s="31"/>
      <c r="L977" s="31"/>
    </row>
    <row r="978" spans="1:12" ht="15.75" customHeight="1">
      <c r="A978" s="483"/>
      <c r="J978" s="31"/>
      <c r="L978" s="31"/>
    </row>
    <row r="979" spans="1:12" ht="15.75" customHeight="1">
      <c r="A979" s="483"/>
      <c r="J979" s="31"/>
      <c r="L979" s="31"/>
    </row>
    <row r="980" spans="1:12" ht="15.75" customHeight="1">
      <c r="A980" s="483"/>
      <c r="J980" s="31"/>
      <c r="L980" s="31"/>
    </row>
    <row r="981" spans="1:12" ht="15.75" customHeight="1">
      <c r="A981" s="483"/>
      <c r="J981" s="31"/>
      <c r="L981" s="31"/>
    </row>
    <row r="982" spans="1:12" ht="15.75" customHeight="1">
      <c r="A982" s="483"/>
      <c r="J982" s="31"/>
      <c r="L982" s="31"/>
    </row>
    <row r="983" spans="1:12" ht="15.75" customHeight="1">
      <c r="A983" s="483"/>
      <c r="J983" s="31"/>
      <c r="L983" s="31"/>
    </row>
    <row r="984" spans="1:12" ht="15.75" customHeight="1">
      <c r="A984" s="483"/>
      <c r="J984" s="31"/>
      <c r="L984" s="31"/>
    </row>
    <row r="985" spans="1:12" ht="15.75" customHeight="1">
      <c r="A985" s="483"/>
      <c r="J985" s="31"/>
      <c r="L985" s="31"/>
    </row>
    <row r="986" spans="1:12" ht="15.75" customHeight="1">
      <c r="A986" s="483"/>
      <c r="J986" s="31"/>
      <c r="L986" s="31"/>
    </row>
    <row r="987" spans="1:12" ht="15.75" customHeight="1">
      <c r="A987" s="483"/>
      <c r="J987" s="31"/>
      <c r="L987" s="31"/>
    </row>
    <row r="988" spans="1:12" ht="15.75" customHeight="1">
      <c r="A988" s="483"/>
      <c r="J988" s="31"/>
      <c r="L988" s="31"/>
    </row>
    <row r="989" spans="1:12" ht="15.75" customHeight="1">
      <c r="A989" s="483"/>
      <c r="J989" s="31"/>
      <c r="L989" s="31"/>
    </row>
    <row r="990" spans="1:12" ht="15.75" customHeight="1">
      <c r="A990" s="483"/>
      <c r="J990" s="31"/>
      <c r="L990" s="31"/>
    </row>
    <row r="991" spans="1:12" ht="15.75" customHeight="1">
      <c r="A991" s="483"/>
      <c r="J991" s="31"/>
      <c r="L991" s="31"/>
    </row>
    <row r="992" spans="1:12" ht="15.75" customHeight="1">
      <c r="A992" s="483"/>
      <c r="J992" s="31"/>
      <c r="L992" s="31"/>
    </row>
    <row r="993" spans="1:12" ht="15.75" customHeight="1">
      <c r="A993" s="483"/>
      <c r="J993" s="31"/>
      <c r="L993" s="31"/>
    </row>
    <row r="994" spans="1:12" ht="15.75" customHeight="1">
      <c r="A994" s="483"/>
      <c r="J994" s="31"/>
      <c r="L994" s="31"/>
    </row>
    <row r="995" spans="1:12" ht="15.75" customHeight="1">
      <c r="A995" s="483"/>
      <c r="J995" s="31"/>
      <c r="L995" s="31"/>
    </row>
    <row r="996" spans="1:12" ht="15.75" customHeight="1">
      <c r="A996" s="483"/>
      <c r="J996" s="31"/>
      <c r="L996" s="31"/>
    </row>
    <row r="997" spans="1:12" ht="15.75" customHeight="1">
      <c r="A997" s="483"/>
      <c r="J997" s="31"/>
      <c r="L997" s="31"/>
    </row>
    <row r="998" spans="1:12" ht="15.75" customHeight="1">
      <c r="A998" s="483"/>
      <c r="J998" s="31"/>
      <c r="L998" s="31"/>
    </row>
    <row r="999" spans="1:12" ht="15.75" customHeight="1">
      <c r="A999" s="483"/>
      <c r="J999" s="31"/>
      <c r="L999" s="31"/>
    </row>
  </sheetData>
  <sheetProtection algorithmName="SHA-512" hashValue="8DFxKXy5tG/rd3gAsmq5bXT3yzI+3e4MqxhXPuWKPEX5sMKCmiiptypmNNeTsQsQS+tcSy4FCsr7m63VAKnB2Q==" saltValue="5FRNjUrpVPspmm1hL973pQ==" spinCount="100000" sheet="1" objects="1" scenarios="1" formatCells="0" formatColumns="0" formatRows="0"/>
  <mergeCells count="2">
    <mergeCell ref="B1:H1"/>
    <mergeCell ref="I1:R1"/>
  </mergeCells>
  <pageMargins left="0.7" right="0.7" top="0.75" bottom="0.75" header="0" footer="0"/>
  <pageSetup orientation="landscape"/>
  <tableParts count="2">
    <tablePart r:id="rId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FF"/>
  </sheetPr>
  <dimension ref="A1:W1000"/>
  <sheetViews>
    <sheetView zoomScale="78" workbookViewId="0">
      <pane xSplit="1" ySplit="1" topLeftCell="B2" activePane="bottomRight" state="frozen"/>
      <selection pane="topRight" activeCell="B1" sqref="B1"/>
      <selection pane="bottomLeft" activeCell="A2" sqref="A2"/>
      <selection pane="bottomRight" activeCell="A3" sqref="A3"/>
    </sheetView>
  </sheetViews>
  <sheetFormatPr defaultColWidth="12.625" defaultRowHeight="15" customHeight="1"/>
  <cols>
    <col min="1" max="1" width="58.5" customWidth="1"/>
    <col min="2" max="2" width="23.25" customWidth="1"/>
    <col min="3" max="3" width="31.75" customWidth="1"/>
    <col min="4" max="4" width="42.125" customWidth="1"/>
    <col min="5" max="5" width="31.875" customWidth="1"/>
    <col min="6" max="6" width="35.5" customWidth="1"/>
    <col min="7" max="7" width="25.375" customWidth="1"/>
    <col min="8" max="8" width="32.5" customWidth="1"/>
    <col min="9" max="10" width="27.75" customWidth="1"/>
    <col min="11" max="11" width="37.125" customWidth="1"/>
    <col min="12" max="12" width="38" customWidth="1"/>
    <col min="13" max="13" width="36" customWidth="1"/>
    <col min="14" max="14" width="38.125" customWidth="1"/>
    <col min="15" max="15" width="36.75" customWidth="1"/>
    <col min="16" max="16" width="48.625" customWidth="1"/>
    <col min="17" max="17" width="39.625" hidden="1" customWidth="1"/>
    <col min="18" max="23" width="8.625" customWidth="1"/>
  </cols>
  <sheetData>
    <row r="1" spans="1:23" ht="66" customHeight="1">
      <c r="A1" s="221"/>
      <c r="B1" s="333" t="s">
        <v>972</v>
      </c>
      <c r="C1" s="333" t="s">
        <v>1129</v>
      </c>
      <c r="D1" s="333" t="s">
        <v>974</v>
      </c>
      <c r="E1" s="333" t="s">
        <v>1130</v>
      </c>
      <c r="F1" s="333" t="s">
        <v>977</v>
      </c>
      <c r="G1" s="333" t="s">
        <v>978</v>
      </c>
      <c r="H1" s="333" t="s">
        <v>980</v>
      </c>
      <c r="I1" s="220" t="s">
        <v>1131</v>
      </c>
      <c r="J1" s="220" t="s">
        <v>979</v>
      </c>
      <c r="K1" s="333" t="s">
        <v>97</v>
      </c>
      <c r="L1" s="333" t="s">
        <v>1133</v>
      </c>
      <c r="M1" s="333" t="s">
        <v>982</v>
      </c>
      <c r="N1" s="333" t="s">
        <v>983</v>
      </c>
      <c r="O1" s="333" t="s">
        <v>120</v>
      </c>
      <c r="P1" s="333" t="s">
        <v>1227</v>
      </c>
      <c r="Q1" s="333" t="s">
        <v>1228</v>
      </c>
      <c r="R1" s="334"/>
      <c r="S1" s="334"/>
      <c r="T1" s="334"/>
      <c r="U1" s="334"/>
      <c r="V1" s="334"/>
      <c r="W1" s="334"/>
    </row>
    <row r="2" spans="1:23" ht="187.5" customHeight="1">
      <c r="A2" s="336" t="s">
        <v>1546</v>
      </c>
      <c r="B2" s="489"/>
      <c r="C2" s="489"/>
      <c r="D2" s="490" t="s">
        <v>1547</v>
      </c>
      <c r="E2" s="491"/>
      <c r="F2" s="492" t="s">
        <v>1548</v>
      </c>
      <c r="G2" s="492" t="s">
        <v>1549</v>
      </c>
      <c r="H2" s="493" t="s">
        <v>1550</v>
      </c>
      <c r="I2" s="493" t="s">
        <v>1551</v>
      </c>
      <c r="J2" s="494"/>
      <c r="K2" s="495" t="s">
        <v>1552</v>
      </c>
      <c r="L2" s="496" t="s">
        <v>1553</v>
      </c>
      <c r="M2" s="497"/>
      <c r="N2" s="498"/>
      <c r="O2" s="498"/>
      <c r="P2" s="133" t="s">
        <v>1554</v>
      </c>
      <c r="Q2" s="446"/>
      <c r="R2" s="282"/>
      <c r="S2" s="282"/>
      <c r="T2" s="282"/>
      <c r="U2" s="282"/>
      <c r="V2" s="282"/>
      <c r="W2" s="282"/>
    </row>
    <row r="3" spans="1:23" ht="13.5" customHeight="1">
      <c r="A3" s="315" t="s">
        <v>1555</v>
      </c>
      <c r="B3" s="489"/>
      <c r="C3" s="489"/>
      <c r="D3" s="229" t="s">
        <v>1556</v>
      </c>
      <c r="E3" s="358" t="s">
        <v>1557</v>
      </c>
      <c r="F3" s="499"/>
      <c r="G3" s="500" t="s">
        <v>1060</v>
      </c>
      <c r="H3" s="493" t="s">
        <v>1558</v>
      </c>
      <c r="I3" s="493" t="s">
        <v>1559</v>
      </c>
      <c r="J3" s="494"/>
      <c r="K3" s="501" t="s">
        <v>1560</v>
      </c>
      <c r="L3" s="82" t="s">
        <v>1019</v>
      </c>
      <c r="M3" s="502"/>
      <c r="N3" s="503"/>
      <c r="O3" s="504"/>
      <c r="P3" s="228" t="s">
        <v>1561</v>
      </c>
      <c r="Q3" s="31"/>
      <c r="R3" s="31"/>
      <c r="S3" s="31"/>
      <c r="T3" s="31"/>
      <c r="U3" s="31"/>
      <c r="V3" s="31"/>
      <c r="W3" s="31"/>
    </row>
    <row r="4" spans="1:23" ht="13.5" customHeight="1">
      <c r="A4" s="354" t="s">
        <v>1562</v>
      </c>
      <c r="B4" s="489"/>
      <c r="C4" s="53" t="s">
        <v>1563</v>
      </c>
      <c r="D4" s="271" t="s">
        <v>1564</v>
      </c>
      <c r="E4" s="505" t="s">
        <v>1565</v>
      </c>
      <c r="F4" s="140" t="s">
        <v>1566</v>
      </c>
      <c r="G4" s="506"/>
      <c r="H4" s="493" t="s">
        <v>1567</v>
      </c>
      <c r="I4" s="493" t="s">
        <v>1568</v>
      </c>
      <c r="J4" s="233" t="s">
        <v>1569</v>
      </c>
      <c r="K4" s="271" t="s">
        <v>1570</v>
      </c>
      <c r="L4" s="140" t="s">
        <v>1571</v>
      </c>
      <c r="M4" s="506"/>
      <c r="N4" s="339" t="s">
        <v>1572</v>
      </c>
      <c r="O4" s="500" t="s">
        <v>1573</v>
      </c>
      <c r="P4" s="433" t="s">
        <v>1574</v>
      </c>
      <c r="Q4" s="31"/>
      <c r="R4" s="31"/>
      <c r="S4" s="31"/>
      <c r="T4" s="31"/>
      <c r="U4" s="31"/>
      <c r="V4" s="31"/>
      <c r="W4" s="31"/>
    </row>
    <row r="5" spans="1:23" ht="13.5" customHeight="1">
      <c r="A5" s="354" t="s">
        <v>1575</v>
      </c>
      <c r="B5" s="69" t="s">
        <v>1576</v>
      </c>
      <c r="C5" s="507" t="s">
        <v>1577</v>
      </c>
      <c r="D5" s="507" t="s">
        <v>1578</v>
      </c>
      <c r="E5" s="31"/>
      <c r="F5" s="437" t="s">
        <v>1579</v>
      </c>
      <c r="G5" s="437" t="s">
        <v>1580</v>
      </c>
      <c r="H5" s="493" t="s">
        <v>1581</v>
      </c>
      <c r="I5" s="508" t="s">
        <v>1581</v>
      </c>
      <c r="J5" s="509"/>
      <c r="K5" s="437" t="s">
        <v>1582</v>
      </c>
      <c r="L5" s="510"/>
      <c r="M5" s="506"/>
      <c r="N5" s="511" t="s">
        <v>438</v>
      </c>
      <c r="O5" s="500" t="s">
        <v>1583</v>
      </c>
      <c r="P5" s="117" t="s">
        <v>1584</v>
      </c>
      <c r="Q5" s="31"/>
      <c r="R5" s="31"/>
      <c r="S5" s="31"/>
      <c r="T5" s="31"/>
      <c r="U5" s="31"/>
      <c r="V5" s="31"/>
      <c r="W5" s="31"/>
    </row>
    <row r="6" spans="1:23" ht="118.5" customHeight="1">
      <c r="A6" s="336" t="s">
        <v>1585</v>
      </c>
      <c r="B6" s="507" t="s">
        <v>1586</v>
      </c>
      <c r="C6" s="512"/>
      <c r="D6" s="490" t="s">
        <v>1587</v>
      </c>
      <c r="E6" s="339" t="s">
        <v>1588</v>
      </c>
      <c r="F6" s="437" t="s">
        <v>1589</v>
      </c>
      <c r="G6" s="35" t="s">
        <v>1590</v>
      </c>
      <c r="H6" s="493" t="s">
        <v>1591</v>
      </c>
      <c r="I6" s="493" t="s">
        <v>1592</v>
      </c>
      <c r="J6" s="494"/>
      <c r="K6" s="505" t="s">
        <v>1593</v>
      </c>
      <c r="L6" s="513"/>
      <c r="M6" s="514" t="s">
        <v>1594</v>
      </c>
      <c r="N6" s="515"/>
      <c r="O6" s="504"/>
      <c r="P6" s="338" t="s">
        <v>1595</v>
      </c>
      <c r="Q6" s="31"/>
      <c r="R6" s="31"/>
      <c r="S6" s="31"/>
      <c r="T6" s="31"/>
      <c r="U6" s="31"/>
      <c r="V6" s="31"/>
      <c r="W6" s="31"/>
    </row>
    <row r="7" spans="1:23" ht="13.5" customHeight="1">
      <c r="A7" s="336" t="s">
        <v>1596</v>
      </c>
      <c r="B7" s="437" t="s">
        <v>1597</v>
      </c>
      <c r="C7" s="437" t="s">
        <v>1598</v>
      </c>
      <c r="D7" s="437" t="s">
        <v>1599</v>
      </c>
      <c r="E7" s="490" t="s">
        <v>1600</v>
      </c>
      <c r="F7" s="437" t="s">
        <v>1601</v>
      </c>
      <c r="G7" s="437" t="s">
        <v>1602</v>
      </c>
      <c r="H7" s="493" t="s">
        <v>1603</v>
      </c>
      <c r="I7" s="493" t="s">
        <v>1604</v>
      </c>
      <c r="J7" s="494"/>
      <c r="K7" s="505" t="s">
        <v>1605</v>
      </c>
      <c r="L7" s="140" t="s">
        <v>1606</v>
      </c>
      <c r="M7" s="506"/>
      <c r="N7" s="503"/>
      <c r="O7" s="504"/>
      <c r="P7" s="117" t="s">
        <v>1607</v>
      </c>
      <c r="Q7" s="31"/>
      <c r="R7" s="31"/>
      <c r="S7" s="31"/>
      <c r="T7" s="31"/>
      <c r="U7" s="31"/>
      <c r="V7" s="31"/>
      <c r="W7" s="31"/>
    </row>
    <row r="8" spans="1:23" ht="13.5" customHeight="1">
      <c r="A8" s="336"/>
      <c r="B8" s="31"/>
      <c r="C8" s="31"/>
      <c r="D8" s="31"/>
      <c r="E8" s="31"/>
      <c r="F8" s="31"/>
      <c r="G8" s="35"/>
      <c r="H8" s="516"/>
      <c r="I8" s="69"/>
      <c r="J8" s="31"/>
      <c r="K8" s="31"/>
      <c r="L8" s="31"/>
      <c r="M8" s="31"/>
      <c r="N8" s="73"/>
      <c r="O8" s="289"/>
      <c r="P8" s="31"/>
      <c r="Q8" s="31"/>
      <c r="R8" s="31"/>
      <c r="S8" s="31"/>
      <c r="T8" s="31"/>
      <c r="U8" s="31"/>
      <c r="V8" s="31"/>
      <c r="W8" s="31"/>
    </row>
    <row r="9" spans="1:23" ht="13.5" customHeight="1">
      <c r="A9" s="354"/>
      <c r="B9" s="31"/>
      <c r="C9" s="31"/>
      <c r="D9" s="31"/>
      <c r="E9" s="31"/>
      <c r="F9" s="339"/>
      <c r="G9" s="35"/>
      <c r="H9" s="516"/>
      <c r="I9" s="69"/>
      <c r="J9" s="31"/>
      <c r="K9" s="31"/>
      <c r="L9" s="31"/>
      <c r="M9" s="31"/>
      <c r="N9" s="73"/>
      <c r="O9" s="289"/>
      <c r="P9" s="31"/>
      <c r="Q9" s="31"/>
      <c r="R9" s="31"/>
      <c r="S9" s="31"/>
      <c r="T9" s="31"/>
      <c r="U9" s="31"/>
      <c r="V9" s="31"/>
      <c r="W9" s="31"/>
    </row>
    <row r="10" spans="1:23" ht="13.5" customHeight="1">
      <c r="A10" s="354"/>
      <c r="B10" s="31"/>
      <c r="C10" s="31"/>
      <c r="D10" s="31"/>
      <c r="E10" s="31"/>
      <c r="F10" s="31"/>
      <c r="G10" s="35"/>
      <c r="H10" s="516"/>
      <c r="I10" s="69"/>
      <c r="J10" s="31"/>
      <c r="K10" s="31"/>
      <c r="L10" s="31"/>
      <c r="M10" s="31"/>
      <c r="N10" s="73"/>
      <c r="O10" s="289"/>
      <c r="P10" s="31"/>
      <c r="Q10" s="31"/>
      <c r="R10" s="31"/>
      <c r="S10" s="31"/>
      <c r="T10" s="31"/>
      <c r="U10" s="31"/>
      <c r="V10" s="31"/>
      <c r="W10" s="31"/>
    </row>
    <row r="11" spans="1:23" ht="13.5" customHeight="1">
      <c r="A11" s="31"/>
      <c r="B11" s="31"/>
      <c r="C11" s="31"/>
      <c r="D11" s="31"/>
      <c r="E11" s="31"/>
      <c r="F11" s="31"/>
      <c r="G11" s="35"/>
      <c r="H11" s="516"/>
      <c r="I11" s="69"/>
      <c r="J11" s="31"/>
      <c r="K11" s="31"/>
      <c r="L11" s="31"/>
      <c r="M11" s="31"/>
      <c r="N11" s="73"/>
      <c r="O11" s="289"/>
      <c r="P11" s="31"/>
      <c r="Q11" s="31"/>
      <c r="R11" s="31"/>
      <c r="S11" s="31"/>
      <c r="T11" s="31"/>
      <c r="U11" s="31"/>
      <c r="V11" s="31"/>
      <c r="W11" s="31"/>
    </row>
    <row r="12" spans="1:23" ht="13.5" customHeight="1">
      <c r="A12" s="31"/>
      <c r="B12" s="31"/>
      <c r="C12" s="31"/>
      <c r="D12" s="31"/>
      <c r="E12" s="31"/>
      <c r="F12" s="31"/>
      <c r="G12" s="35"/>
      <c r="H12" s="516"/>
      <c r="I12" s="69"/>
      <c r="J12" s="31"/>
      <c r="K12" s="31"/>
      <c r="L12" s="31"/>
      <c r="M12" s="31"/>
      <c r="N12" s="73"/>
      <c r="O12" s="289"/>
      <c r="P12" s="31"/>
      <c r="Q12" s="31"/>
      <c r="R12" s="31"/>
      <c r="S12" s="31"/>
      <c r="T12" s="31"/>
      <c r="U12" s="31"/>
      <c r="V12" s="31"/>
      <c r="W12" s="31"/>
    </row>
    <row r="13" spans="1:23" ht="13.5" customHeight="1">
      <c r="A13" s="31"/>
      <c r="B13" s="31"/>
      <c r="C13" s="31"/>
      <c r="D13" s="31"/>
      <c r="E13" s="31"/>
      <c r="F13" s="31"/>
      <c r="G13" s="35"/>
      <c r="H13" s="516"/>
      <c r="I13" s="69"/>
      <c r="J13" s="31"/>
      <c r="K13" s="31"/>
      <c r="L13" s="31"/>
      <c r="M13" s="31"/>
      <c r="N13" s="73"/>
      <c r="O13" s="289"/>
      <c r="P13" s="31"/>
      <c r="Q13" s="31"/>
      <c r="R13" s="31"/>
      <c r="S13" s="31"/>
      <c r="T13" s="31"/>
      <c r="U13" s="31"/>
      <c r="V13" s="31"/>
      <c r="W13" s="31"/>
    </row>
    <row r="14" spans="1:23" ht="13.5" customHeight="1">
      <c r="A14" s="31"/>
      <c r="B14" s="31"/>
      <c r="C14" s="31"/>
      <c r="D14" s="31"/>
      <c r="E14" s="31"/>
      <c r="F14" s="31"/>
      <c r="G14" s="35"/>
      <c r="H14" s="516"/>
      <c r="I14" s="69"/>
      <c r="J14" s="31"/>
      <c r="K14" s="31"/>
      <c r="L14" s="31"/>
      <c r="M14" s="31"/>
      <c r="N14" s="73"/>
      <c r="O14" s="289"/>
      <c r="P14" s="31"/>
      <c r="Q14" s="31"/>
      <c r="R14" s="31"/>
      <c r="S14" s="31"/>
      <c r="T14" s="31"/>
      <c r="U14" s="31"/>
      <c r="V14" s="31"/>
      <c r="W14" s="31"/>
    </row>
    <row r="15" spans="1:23" ht="13.5" customHeight="1">
      <c r="A15" s="31"/>
      <c r="B15" s="31"/>
      <c r="C15" s="31"/>
      <c r="D15" s="31"/>
      <c r="E15" s="31"/>
      <c r="F15" s="31"/>
      <c r="G15" s="35"/>
      <c r="H15" s="516"/>
      <c r="I15" s="69"/>
      <c r="J15" s="31"/>
      <c r="K15" s="31"/>
      <c r="L15" s="31"/>
      <c r="M15" s="31"/>
      <c r="N15" s="73"/>
      <c r="O15" s="289"/>
      <c r="P15" s="31"/>
      <c r="Q15" s="31"/>
      <c r="R15" s="31"/>
      <c r="S15" s="31"/>
      <c r="T15" s="31"/>
      <c r="U15" s="31"/>
      <c r="V15" s="31"/>
      <c r="W15" s="31"/>
    </row>
    <row r="16" spans="1:23" ht="13.5" customHeight="1">
      <c r="A16" s="31"/>
      <c r="B16" s="31"/>
      <c r="C16" s="31"/>
      <c r="D16" s="31"/>
      <c r="E16" s="31"/>
      <c r="F16" s="31"/>
      <c r="G16" s="35"/>
      <c r="H16" s="516"/>
      <c r="I16" s="69"/>
      <c r="J16" s="31"/>
      <c r="K16" s="31"/>
      <c r="L16" s="31"/>
      <c r="M16" s="31"/>
      <c r="N16" s="73"/>
      <c r="O16" s="289"/>
      <c r="P16" s="31"/>
      <c r="Q16" s="31"/>
      <c r="R16" s="31"/>
      <c r="S16" s="31"/>
      <c r="T16" s="31"/>
      <c r="U16" s="31"/>
      <c r="V16" s="31"/>
      <c r="W16" s="31"/>
    </row>
    <row r="17" spans="1:23" ht="13.5" customHeight="1">
      <c r="A17" s="31"/>
      <c r="B17" s="31"/>
      <c r="C17" s="31"/>
      <c r="D17" s="31"/>
      <c r="E17" s="31"/>
      <c r="F17" s="31"/>
      <c r="G17" s="35"/>
      <c r="H17" s="516"/>
      <c r="I17" s="69"/>
      <c r="J17" s="31"/>
      <c r="K17" s="31"/>
      <c r="L17" s="31"/>
      <c r="M17" s="31"/>
      <c r="N17" s="73"/>
      <c r="O17" s="289"/>
      <c r="P17" s="31"/>
      <c r="Q17" s="31"/>
      <c r="R17" s="31"/>
      <c r="S17" s="31"/>
      <c r="T17" s="31"/>
      <c r="U17" s="31"/>
      <c r="V17" s="31"/>
      <c r="W17" s="31"/>
    </row>
    <row r="18" spans="1:23" ht="13.5" customHeight="1">
      <c r="A18" s="31"/>
      <c r="B18" s="31"/>
      <c r="C18" s="31"/>
      <c r="D18" s="31"/>
      <c r="E18" s="31"/>
      <c r="F18" s="31"/>
      <c r="G18" s="35"/>
      <c r="H18" s="516"/>
      <c r="I18" s="69"/>
      <c r="J18" s="31"/>
      <c r="K18" s="31"/>
      <c r="L18" s="31"/>
      <c r="M18" s="31"/>
      <c r="N18" s="73"/>
      <c r="O18" s="289"/>
      <c r="P18" s="31"/>
      <c r="Q18" s="31"/>
      <c r="R18" s="31"/>
      <c r="S18" s="31"/>
      <c r="T18" s="31"/>
      <c r="U18" s="31"/>
      <c r="V18" s="31"/>
      <c r="W18" s="31"/>
    </row>
    <row r="19" spans="1:23" ht="13.5" customHeight="1">
      <c r="A19" s="31"/>
      <c r="B19" s="31"/>
      <c r="C19" s="31"/>
      <c r="D19" s="31"/>
      <c r="E19" s="31"/>
      <c r="F19" s="31"/>
      <c r="G19" s="35"/>
      <c r="H19" s="516"/>
      <c r="I19" s="69"/>
      <c r="J19" s="31"/>
      <c r="K19" s="31"/>
      <c r="L19" s="31"/>
      <c r="M19" s="31"/>
      <c r="N19" s="73"/>
      <c r="O19" s="289"/>
      <c r="P19" s="31"/>
      <c r="Q19" s="31"/>
      <c r="R19" s="31"/>
      <c r="S19" s="31"/>
      <c r="T19" s="31"/>
      <c r="U19" s="31"/>
      <c r="V19" s="31"/>
      <c r="W19" s="31"/>
    </row>
    <row r="20" spans="1:23" ht="13.5" customHeight="1">
      <c r="A20" s="31"/>
      <c r="B20" s="31"/>
      <c r="C20" s="31"/>
      <c r="D20" s="31"/>
      <c r="E20" s="31"/>
      <c r="F20" s="31"/>
      <c r="G20" s="35"/>
      <c r="H20" s="516"/>
      <c r="I20" s="69"/>
      <c r="J20" s="31"/>
      <c r="K20" s="31"/>
      <c r="L20" s="31"/>
      <c r="M20" s="31"/>
      <c r="N20" s="73"/>
      <c r="O20" s="289"/>
      <c r="P20" s="31"/>
      <c r="Q20" s="31"/>
      <c r="R20" s="31"/>
      <c r="S20" s="31"/>
      <c r="T20" s="31"/>
      <c r="U20" s="31"/>
      <c r="V20" s="31"/>
      <c r="W20" s="31"/>
    </row>
    <row r="21" spans="1:23" ht="13.5" customHeight="1">
      <c r="A21" s="31"/>
      <c r="B21" s="31"/>
      <c r="C21" s="31"/>
      <c r="D21" s="31"/>
      <c r="E21" s="31"/>
      <c r="F21" s="31"/>
      <c r="G21" s="35"/>
      <c r="H21" s="516"/>
      <c r="I21" s="69"/>
      <c r="J21" s="31"/>
      <c r="K21" s="31"/>
      <c r="L21" s="31"/>
      <c r="M21" s="31"/>
      <c r="N21" s="73"/>
      <c r="O21" s="289"/>
      <c r="P21" s="31"/>
      <c r="Q21" s="31"/>
      <c r="R21" s="31"/>
      <c r="S21" s="31"/>
      <c r="T21" s="31"/>
      <c r="U21" s="31"/>
      <c r="V21" s="31"/>
      <c r="W21" s="31"/>
    </row>
    <row r="22" spans="1:23" ht="13.5" customHeight="1">
      <c r="A22" s="31"/>
      <c r="B22" s="31"/>
      <c r="C22" s="31"/>
      <c r="D22" s="31"/>
      <c r="E22" s="31"/>
      <c r="F22" s="31"/>
      <c r="G22" s="35"/>
      <c r="H22" s="516"/>
      <c r="I22" s="69"/>
      <c r="J22" s="31"/>
      <c r="K22" s="31"/>
      <c r="L22" s="31"/>
      <c r="M22" s="31"/>
      <c r="N22" s="73"/>
      <c r="O22" s="289"/>
      <c r="P22" s="31"/>
      <c r="Q22" s="31"/>
      <c r="R22" s="31"/>
      <c r="S22" s="31"/>
      <c r="T22" s="31"/>
      <c r="U22" s="31"/>
      <c r="V22" s="31"/>
      <c r="W22" s="31"/>
    </row>
    <row r="23" spans="1:23" ht="13.5" customHeight="1">
      <c r="A23" s="31"/>
      <c r="B23" s="31"/>
      <c r="C23" s="31"/>
      <c r="D23" s="31"/>
      <c r="E23" s="31"/>
      <c r="F23" s="31"/>
      <c r="G23" s="35"/>
      <c r="H23" s="516"/>
      <c r="I23" s="69"/>
      <c r="J23" s="31"/>
      <c r="K23" s="31"/>
      <c r="L23" s="31"/>
      <c r="M23" s="31"/>
      <c r="N23" s="73"/>
      <c r="O23" s="289"/>
      <c r="P23" s="31"/>
      <c r="Q23" s="31"/>
      <c r="R23" s="31"/>
      <c r="S23" s="31"/>
      <c r="T23" s="31"/>
      <c r="U23" s="31"/>
      <c r="V23" s="31"/>
      <c r="W23" s="31"/>
    </row>
    <row r="24" spans="1:23" ht="13.5" customHeight="1">
      <c r="A24" s="31"/>
      <c r="B24" s="31"/>
      <c r="C24" s="31"/>
      <c r="D24" s="31"/>
      <c r="E24" s="31"/>
      <c r="F24" s="31"/>
      <c r="G24" s="35"/>
      <c r="H24" s="516"/>
      <c r="I24" s="69"/>
      <c r="J24" s="31"/>
      <c r="K24" s="31"/>
      <c r="L24" s="31"/>
      <c r="M24" s="31"/>
      <c r="N24" s="73"/>
      <c r="O24" s="289"/>
      <c r="P24" s="31"/>
      <c r="Q24" s="31"/>
      <c r="R24" s="31"/>
      <c r="S24" s="31"/>
      <c r="T24" s="31"/>
      <c r="U24" s="31"/>
      <c r="V24" s="31"/>
      <c r="W24" s="31"/>
    </row>
    <row r="25" spans="1:23" ht="13.5" customHeight="1">
      <c r="A25" s="31"/>
      <c r="B25" s="31"/>
      <c r="C25" s="31"/>
      <c r="D25" s="31"/>
      <c r="E25" s="31"/>
      <c r="F25" s="31"/>
      <c r="G25" s="35"/>
      <c r="H25" s="516"/>
      <c r="I25" s="69"/>
      <c r="J25" s="31"/>
      <c r="K25" s="31"/>
      <c r="L25" s="31"/>
      <c r="M25" s="31"/>
      <c r="N25" s="73"/>
      <c r="O25" s="289"/>
      <c r="P25" s="31"/>
      <c r="Q25" s="31"/>
      <c r="R25" s="31"/>
      <c r="S25" s="31"/>
      <c r="T25" s="31"/>
      <c r="U25" s="31"/>
      <c r="V25" s="31"/>
      <c r="W25" s="31"/>
    </row>
    <row r="26" spans="1:23" ht="13.5" customHeight="1">
      <c r="A26" s="31"/>
      <c r="B26" s="31"/>
      <c r="C26" s="31"/>
      <c r="D26" s="31"/>
      <c r="E26" s="31"/>
      <c r="F26" s="31"/>
      <c r="G26" s="35"/>
      <c r="H26" s="73"/>
      <c r="I26" s="31"/>
      <c r="J26" s="31"/>
      <c r="K26" s="31"/>
      <c r="L26" s="31"/>
      <c r="M26" s="31"/>
      <c r="N26" s="73"/>
      <c r="O26" s="289"/>
      <c r="P26" s="31"/>
      <c r="Q26" s="31"/>
      <c r="R26" s="31"/>
      <c r="S26" s="31"/>
      <c r="T26" s="31"/>
      <c r="U26" s="31"/>
      <c r="V26" s="31"/>
      <c r="W26" s="31"/>
    </row>
    <row r="27" spans="1:23" ht="13.5" customHeight="1">
      <c r="A27" s="31"/>
      <c r="B27" s="31"/>
      <c r="C27" s="31"/>
      <c r="D27" s="31"/>
      <c r="E27" s="31"/>
      <c r="F27" s="31"/>
      <c r="G27" s="35"/>
      <c r="H27" s="73"/>
      <c r="I27" s="31"/>
      <c r="J27" s="31"/>
      <c r="K27" s="31"/>
      <c r="L27" s="31"/>
      <c r="M27" s="31"/>
      <c r="N27" s="73"/>
      <c r="O27" s="289"/>
      <c r="P27" s="31"/>
      <c r="Q27" s="31"/>
      <c r="R27" s="31"/>
      <c r="S27" s="31"/>
      <c r="T27" s="31"/>
      <c r="U27" s="31"/>
      <c r="V27" s="31"/>
      <c r="W27" s="31"/>
    </row>
    <row r="28" spans="1:23" ht="13.5" customHeight="1">
      <c r="A28" s="31"/>
      <c r="B28" s="31"/>
      <c r="C28" s="31"/>
      <c r="D28" s="31"/>
      <c r="E28" s="31"/>
      <c r="F28" s="31"/>
      <c r="G28" s="35"/>
      <c r="H28" s="73"/>
      <c r="I28" s="31"/>
      <c r="J28" s="31"/>
      <c r="K28" s="31"/>
      <c r="L28" s="31"/>
      <c r="M28" s="31"/>
      <c r="N28" s="73"/>
      <c r="O28" s="289"/>
      <c r="P28" s="31"/>
      <c r="Q28" s="31"/>
      <c r="R28" s="31"/>
      <c r="S28" s="31"/>
      <c r="T28" s="31"/>
      <c r="U28" s="31"/>
      <c r="V28" s="31"/>
      <c r="W28" s="31"/>
    </row>
    <row r="29" spans="1:23" ht="13.5" customHeight="1">
      <c r="A29" s="31"/>
      <c r="B29" s="31"/>
      <c r="C29" s="31"/>
      <c r="D29" s="31"/>
      <c r="E29" s="31"/>
      <c r="F29" s="31"/>
      <c r="G29" s="35"/>
      <c r="H29" s="73"/>
      <c r="I29" s="31"/>
      <c r="J29" s="31"/>
      <c r="K29" s="31"/>
      <c r="L29" s="31"/>
      <c r="M29" s="31"/>
      <c r="N29" s="73"/>
      <c r="O29" s="289"/>
      <c r="P29" s="31"/>
      <c r="Q29" s="31"/>
      <c r="R29" s="31"/>
      <c r="S29" s="31"/>
      <c r="T29" s="31"/>
      <c r="U29" s="31"/>
      <c r="V29" s="31"/>
      <c r="W29" s="31"/>
    </row>
    <row r="30" spans="1:23" ht="13.5" customHeight="1">
      <c r="A30" s="31"/>
      <c r="B30" s="31"/>
      <c r="C30" s="31"/>
      <c r="D30" s="31"/>
      <c r="E30" s="31"/>
      <c r="F30" s="31"/>
      <c r="G30" s="35"/>
      <c r="H30" s="73"/>
      <c r="I30" s="31"/>
      <c r="J30" s="31"/>
      <c r="K30" s="31"/>
      <c r="L30" s="31"/>
      <c r="M30" s="31"/>
      <c r="N30" s="73"/>
      <c r="O30" s="289"/>
      <c r="P30" s="31"/>
      <c r="Q30" s="31"/>
      <c r="R30" s="31"/>
      <c r="S30" s="31"/>
      <c r="T30" s="31"/>
      <c r="U30" s="31"/>
      <c r="V30" s="31"/>
      <c r="W30" s="31"/>
    </row>
    <row r="31" spans="1:23" ht="13.5" customHeight="1">
      <c r="A31" s="31"/>
      <c r="B31" s="31"/>
      <c r="C31" s="31"/>
      <c r="D31" s="31"/>
      <c r="E31" s="31"/>
      <c r="F31" s="31"/>
      <c r="G31" s="35"/>
      <c r="H31" s="73"/>
      <c r="I31" s="31"/>
      <c r="J31" s="31"/>
      <c r="K31" s="31"/>
      <c r="L31" s="31"/>
      <c r="M31" s="31"/>
      <c r="N31" s="73"/>
      <c r="O31" s="289"/>
      <c r="P31" s="31"/>
      <c r="Q31" s="31"/>
      <c r="R31" s="31"/>
      <c r="S31" s="31"/>
      <c r="T31" s="31"/>
      <c r="U31" s="31"/>
      <c r="V31" s="31"/>
      <c r="W31" s="31"/>
    </row>
    <row r="32" spans="1:23" ht="13.5" customHeight="1">
      <c r="A32" s="31"/>
      <c r="B32" s="31"/>
      <c r="C32" s="31"/>
      <c r="D32" s="31"/>
      <c r="E32" s="31"/>
      <c r="F32" s="31"/>
      <c r="G32" s="35"/>
      <c r="H32" s="73"/>
      <c r="I32" s="31"/>
      <c r="J32" s="31"/>
      <c r="K32" s="31"/>
      <c r="L32" s="31"/>
      <c r="M32" s="31"/>
      <c r="N32" s="73"/>
      <c r="O32" s="289"/>
      <c r="P32" s="31"/>
      <c r="Q32" s="31"/>
      <c r="R32" s="31"/>
      <c r="S32" s="31"/>
      <c r="T32" s="31"/>
      <c r="U32" s="31"/>
      <c r="V32" s="31"/>
      <c r="W32" s="31"/>
    </row>
    <row r="33" spans="1:23" ht="13.5" customHeight="1">
      <c r="A33" s="31"/>
      <c r="B33" s="31"/>
      <c r="C33" s="31"/>
      <c r="D33" s="31"/>
      <c r="E33" s="31"/>
      <c r="F33" s="31"/>
      <c r="G33" s="35"/>
      <c r="H33" s="73"/>
      <c r="I33" s="31"/>
      <c r="J33" s="31"/>
      <c r="K33" s="31"/>
      <c r="L33" s="31"/>
      <c r="M33" s="31"/>
      <c r="N33" s="73"/>
      <c r="O33" s="289"/>
      <c r="P33" s="31"/>
      <c r="Q33" s="31"/>
      <c r="R33" s="31"/>
      <c r="S33" s="31"/>
      <c r="T33" s="31"/>
      <c r="U33" s="31"/>
      <c r="V33" s="31"/>
      <c r="W33" s="31"/>
    </row>
    <row r="34" spans="1:23" ht="13.5" customHeight="1">
      <c r="A34" s="31"/>
      <c r="B34" s="31"/>
      <c r="C34" s="31"/>
      <c r="D34" s="31"/>
      <c r="E34" s="31"/>
      <c r="F34" s="31"/>
      <c r="G34" s="35"/>
      <c r="H34" s="73"/>
      <c r="I34" s="31"/>
      <c r="J34" s="31"/>
      <c r="K34" s="31"/>
      <c r="L34" s="31"/>
      <c r="M34" s="31"/>
      <c r="N34" s="73"/>
      <c r="O34" s="289"/>
      <c r="P34" s="31"/>
      <c r="Q34" s="31"/>
      <c r="R34" s="31"/>
      <c r="S34" s="31"/>
      <c r="T34" s="31"/>
      <c r="U34" s="31"/>
      <c r="V34" s="31"/>
      <c r="W34" s="31"/>
    </row>
    <row r="35" spans="1:23" ht="13.5" customHeight="1">
      <c r="A35" s="31"/>
      <c r="B35" s="31"/>
      <c r="C35" s="31"/>
      <c r="D35" s="31"/>
      <c r="E35" s="31"/>
      <c r="F35" s="31"/>
      <c r="G35" s="35"/>
      <c r="H35" s="73"/>
      <c r="I35" s="31"/>
      <c r="J35" s="31"/>
      <c r="K35" s="31"/>
      <c r="L35" s="31"/>
      <c r="M35" s="31"/>
      <c r="N35" s="73"/>
      <c r="O35" s="289"/>
      <c r="P35" s="31"/>
      <c r="Q35" s="31"/>
      <c r="R35" s="31"/>
      <c r="S35" s="31"/>
      <c r="T35" s="31"/>
      <c r="U35" s="31"/>
      <c r="V35" s="31"/>
      <c r="W35" s="31"/>
    </row>
    <row r="36" spans="1:23" ht="13.5" customHeight="1">
      <c r="A36" s="31"/>
      <c r="B36" s="31"/>
      <c r="C36" s="31"/>
      <c r="D36" s="31"/>
      <c r="E36" s="31"/>
      <c r="F36" s="31"/>
      <c r="G36" s="35"/>
      <c r="H36" s="73"/>
      <c r="I36" s="31"/>
      <c r="J36" s="31"/>
      <c r="K36" s="31"/>
      <c r="L36" s="31"/>
      <c r="M36" s="31"/>
      <c r="N36" s="73"/>
      <c r="O36" s="289"/>
      <c r="P36" s="31"/>
      <c r="Q36" s="31"/>
      <c r="R36" s="31"/>
      <c r="S36" s="31"/>
      <c r="T36" s="31"/>
      <c r="U36" s="31"/>
      <c r="V36" s="31"/>
      <c r="W36" s="31"/>
    </row>
    <row r="37" spans="1:23" ht="13.5" customHeight="1">
      <c r="A37" s="31"/>
      <c r="B37" s="31"/>
      <c r="C37" s="31"/>
      <c r="D37" s="31"/>
      <c r="E37" s="31"/>
      <c r="F37" s="31"/>
      <c r="G37" s="35"/>
      <c r="H37" s="73"/>
      <c r="I37" s="31"/>
      <c r="J37" s="31"/>
      <c r="K37" s="31"/>
      <c r="L37" s="31"/>
      <c r="M37" s="31"/>
      <c r="N37" s="73"/>
      <c r="O37" s="289"/>
      <c r="P37" s="31"/>
      <c r="Q37" s="31"/>
      <c r="R37" s="31"/>
      <c r="S37" s="31"/>
      <c r="T37" s="31"/>
      <c r="U37" s="31"/>
      <c r="V37" s="31"/>
      <c r="W37" s="31"/>
    </row>
    <row r="38" spans="1:23" ht="13.5" customHeight="1">
      <c r="A38" s="31"/>
      <c r="B38" s="31"/>
      <c r="C38" s="31"/>
      <c r="D38" s="31"/>
      <c r="E38" s="31"/>
      <c r="F38" s="31"/>
      <c r="G38" s="35"/>
      <c r="H38" s="73"/>
      <c r="I38" s="31"/>
      <c r="J38" s="31"/>
      <c r="K38" s="31"/>
      <c r="L38" s="31"/>
      <c r="M38" s="31"/>
      <c r="N38" s="73"/>
      <c r="O38" s="289"/>
      <c r="P38" s="31"/>
      <c r="Q38" s="31"/>
      <c r="R38" s="31"/>
      <c r="S38" s="31"/>
      <c r="T38" s="31"/>
      <c r="U38" s="31"/>
      <c r="V38" s="31"/>
      <c r="W38" s="31"/>
    </row>
    <row r="39" spans="1:23" ht="13.5" customHeight="1">
      <c r="A39" s="31"/>
      <c r="B39" s="31"/>
      <c r="C39" s="31"/>
      <c r="D39" s="31"/>
      <c r="E39" s="31"/>
      <c r="F39" s="31"/>
      <c r="G39" s="35"/>
      <c r="H39" s="73"/>
      <c r="I39" s="31"/>
      <c r="J39" s="31"/>
      <c r="K39" s="31"/>
      <c r="L39" s="31"/>
      <c r="M39" s="31"/>
      <c r="N39" s="73"/>
      <c r="O39" s="289"/>
      <c r="P39" s="31"/>
      <c r="Q39" s="31"/>
      <c r="R39" s="31"/>
      <c r="S39" s="31"/>
      <c r="T39" s="31"/>
      <c r="U39" s="31"/>
      <c r="V39" s="31"/>
      <c r="W39" s="31"/>
    </row>
    <row r="40" spans="1:23" ht="13.5" customHeight="1">
      <c r="A40" s="31"/>
      <c r="B40" s="31"/>
      <c r="C40" s="31"/>
      <c r="D40" s="31"/>
      <c r="E40" s="31"/>
      <c r="F40" s="31"/>
      <c r="G40" s="35"/>
      <c r="H40" s="73"/>
      <c r="I40" s="31"/>
      <c r="J40" s="31"/>
      <c r="K40" s="31"/>
      <c r="L40" s="31"/>
      <c r="M40" s="31"/>
      <c r="N40" s="73"/>
      <c r="O40" s="289"/>
      <c r="P40" s="31"/>
      <c r="Q40" s="31"/>
      <c r="R40" s="31"/>
      <c r="S40" s="31"/>
      <c r="T40" s="31"/>
      <c r="U40" s="31"/>
      <c r="V40" s="31"/>
      <c r="W40" s="31"/>
    </row>
    <row r="41" spans="1:23" ht="13.5" customHeight="1">
      <c r="A41" s="31"/>
      <c r="B41" s="31"/>
      <c r="C41" s="31"/>
      <c r="D41" s="31"/>
      <c r="E41" s="31"/>
      <c r="F41" s="31"/>
      <c r="G41" s="35"/>
      <c r="H41" s="73"/>
      <c r="I41" s="31"/>
      <c r="J41" s="31"/>
      <c r="K41" s="31"/>
      <c r="L41" s="31"/>
      <c r="M41" s="31"/>
      <c r="N41" s="73"/>
      <c r="O41" s="289"/>
      <c r="P41" s="31"/>
      <c r="Q41" s="31"/>
      <c r="R41" s="31"/>
      <c r="S41" s="31"/>
      <c r="T41" s="31"/>
      <c r="U41" s="31"/>
      <c r="V41" s="31"/>
      <c r="W41" s="31"/>
    </row>
    <row r="42" spans="1:23" ht="13.5" customHeight="1">
      <c r="A42" s="31"/>
      <c r="B42" s="31"/>
      <c r="C42" s="31"/>
      <c r="D42" s="31"/>
      <c r="E42" s="31"/>
      <c r="F42" s="31"/>
      <c r="G42" s="35"/>
      <c r="H42" s="73"/>
      <c r="I42" s="31"/>
      <c r="J42" s="31"/>
      <c r="K42" s="31"/>
      <c r="L42" s="31"/>
      <c r="M42" s="31"/>
      <c r="N42" s="73"/>
      <c r="O42" s="289"/>
      <c r="P42" s="31"/>
      <c r="Q42" s="31"/>
      <c r="R42" s="31"/>
      <c r="S42" s="31"/>
      <c r="T42" s="31"/>
      <c r="U42" s="31"/>
      <c r="V42" s="31"/>
      <c r="W42" s="31"/>
    </row>
    <row r="43" spans="1:23" ht="13.5" customHeight="1">
      <c r="A43" s="31"/>
      <c r="B43" s="31"/>
      <c r="C43" s="31"/>
      <c r="D43" s="31"/>
      <c r="E43" s="31"/>
      <c r="F43" s="31"/>
      <c r="G43" s="35"/>
      <c r="H43" s="73"/>
      <c r="I43" s="31"/>
      <c r="J43" s="31"/>
      <c r="K43" s="31"/>
      <c r="L43" s="31"/>
      <c r="M43" s="31"/>
      <c r="N43" s="73"/>
      <c r="O43" s="289"/>
      <c r="P43" s="31"/>
      <c r="Q43" s="31"/>
      <c r="R43" s="31"/>
      <c r="S43" s="31"/>
      <c r="T43" s="31"/>
      <c r="U43" s="31"/>
      <c r="V43" s="31"/>
      <c r="W43" s="31"/>
    </row>
    <row r="44" spans="1:23" ht="13.5" customHeight="1">
      <c r="A44" s="31"/>
      <c r="B44" s="31"/>
      <c r="C44" s="31"/>
      <c r="D44" s="31"/>
      <c r="E44" s="31"/>
      <c r="F44" s="31"/>
      <c r="G44" s="35"/>
      <c r="H44" s="73"/>
      <c r="I44" s="31"/>
      <c r="J44" s="31"/>
      <c r="K44" s="31"/>
      <c r="L44" s="31"/>
      <c r="M44" s="31"/>
      <c r="N44" s="73"/>
      <c r="O44" s="289"/>
      <c r="P44" s="31"/>
      <c r="Q44" s="31"/>
      <c r="R44" s="31"/>
      <c r="S44" s="31"/>
      <c r="T44" s="31"/>
      <c r="U44" s="31"/>
      <c r="V44" s="31"/>
      <c r="W44" s="31"/>
    </row>
    <row r="45" spans="1:23" ht="13.5" customHeight="1">
      <c r="A45" s="31"/>
      <c r="B45" s="31"/>
      <c r="C45" s="31"/>
      <c r="D45" s="31"/>
      <c r="E45" s="31"/>
      <c r="F45" s="31"/>
      <c r="G45" s="35"/>
      <c r="H45" s="73"/>
      <c r="I45" s="31"/>
      <c r="J45" s="31"/>
      <c r="K45" s="31"/>
      <c r="L45" s="31"/>
      <c r="M45" s="31"/>
      <c r="N45" s="73"/>
      <c r="O45" s="289"/>
      <c r="P45" s="31"/>
      <c r="Q45" s="31"/>
      <c r="R45" s="31"/>
      <c r="S45" s="31"/>
      <c r="T45" s="31"/>
      <c r="U45" s="31"/>
      <c r="V45" s="31"/>
      <c r="W45" s="31"/>
    </row>
    <row r="46" spans="1:23" ht="13.5" customHeight="1">
      <c r="A46" s="31"/>
      <c r="B46" s="31"/>
      <c r="C46" s="31"/>
      <c r="D46" s="31"/>
      <c r="E46" s="31"/>
      <c r="F46" s="31"/>
      <c r="G46" s="35"/>
      <c r="H46" s="73"/>
      <c r="I46" s="31"/>
      <c r="J46" s="31"/>
      <c r="K46" s="31"/>
      <c r="L46" s="31"/>
      <c r="M46" s="31"/>
      <c r="N46" s="73"/>
      <c r="O46" s="289"/>
      <c r="P46" s="31"/>
      <c r="Q46" s="31"/>
      <c r="R46" s="31"/>
      <c r="S46" s="31"/>
      <c r="T46" s="31"/>
      <c r="U46" s="31"/>
      <c r="V46" s="31"/>
      <c r="W46" s="31"/>
    </row>
    <row r="47" spans="1:23" ht="13.5" customHeight="1">
      <c r="A47" s="31"/>
      <c r="B47" s="31"/>
      <c r="C47" s="31"/>
      <c r="D47" s="31"/>
      <c r="E47" s="31"/>
      <c r="F47" s="31"/>
      <c r="G47" s="35"/>
      <c r="H47" s="73"/>
      <c r="I47" s="31"/>
      <c r="J47" s="31"/>
      <c r="K47" s="31"/>
      <c r="L47" s="31"/>
      <c r="M47" s="31"/>
      <c r="N47" s="73"/>
      <c r="O47" s="289"/>
      <c r="P47" s="31"/>
      <c r="Q47" s="31"/>
      <c r="R47" s="31"/>
      <c r="S47" s="31"/>
      <c r="T47" s="31"/>
      <c r="U47" s="31"/>
      <c r="V47" s="31"/>
      <c r="W47" s="31"/>
    </row>
    <row r="48" spans="1:23" ht="13.5" customHeight="1">
      <c r="A48" s="31"/>
      <c r="B48" s="31"/>
      <c r="C48" s="31"/>
      <c r="D48" s="31"/>
      <c r="E48" s="31"/>
      <c r="F48" s="31"/>
      <c r="G48" s="35"/>
      <c r="H48" s="73"/>
      <c r="I48" s="31"/>
      <c r="J48" s="31"/>
      <c r="K48" s="31"/>
      <c r="L48" s="31"/>
      <c r="M48" s="31"/>
      <c r="N48" s="73"/>
      <c r="O48" s="289"/>
      <c r="P48" s="31"/>
      <c r="Q48" s="31"/>
      <c r="R48" s="31"/>
      <c r="S48" s="31"/>
      <c r="T48" s="31"/>
      <c r="U48" s="31"/>
      <c r="V48" s="31"/>
      <c r="W48" s="31"/>
    </row>
    <row r="49" spans="1:23" ht="13.5" customHeight="1">
      <c r="A49" s="31"/>
      <c r="B49" s="31"/>
      <c r="C49" s="31"/>
      <c r="D49" s="31"/>
      <c r="E49" s="31"/>
      <c r="F49" s="31"/>
      <c r="G49" s="35"/>
      <c r="H49" s="73"/>
      <c r="I49" s="31"/>
      <c r="J49" s="31"/>
      <c r="K49" s="31"/>
      <c r="L49" s="31"/>
      <c r="M49" s="31"/>
      <c r="N49" s="73"/>
      <c r="O49" s="289"/>
      <c r="P49" s="31"/>
      <c r="Q49" s="31"/>
      <c r="R49" s="31"/>
      <c r="S49" s="31"/>
      <c r="T49" s="31"/>
      <c r="U49" s="31"/>
      <c r="V49" s="31"/>
      <c r="W49" s="31"/>
    </row>
    <row r="50" spans="1:23" ht="13.5" customHeight="1">
      <c r="A50" s="31"/>
      <c r="B50" s="31"/>
      <c r="C50" s="31"/>
      <c r="D50" s="31"/>
      <c r="E50" s="31"/>
      <c r="F50" s="31"/>
      <c r="G50" s="35"/>
      <c r="H50" s="73"/>
      <c r="I50" s="31"/>
      <c r="J50" s="31"/>
      <c r="K50" s="31"/>
      <c r="L50" s="31"/>
      <c r="M50" s="31"/>
      <c r="N50" s="73"/>
      <c r="O50" s="289"/>
      <c r="P50" s="31"/>
      <c r="Q50" s="31"/>
      <c r="R50" s="31"/>
      <c r="S50" s="31"/>
      <c r="T50" s="31"/>
      <c r="U50" s="31"/>
      <c r="V50" s="31"/>
      <c r="W50" s="31"/>
    </row>
    <row r="51" spans="1:23" ht="13.5" customHeight="1">
      <c r="A51" s="31"/>
      <c r="B51" s="31"/>
      <c r="C51" s="31"/>
      <c r="D51" s="31"/>
      <c r="E51" s="31"/>
      <c r="F51" s="31"/>
      <c r="G51" s="35"/>
      <c r="H51" s="73"/>
      <c r="I51" s="31"/>
      <c r="J51" s="31"/>
      <c r="K51" s="31"/>
      <c r="L51" s="31"/>
      <c r="M51" s="31"/>
      <c r="N51" s="73"/>
      <c r="O51" s="289"/>
      <c r="P51" s="31"/>
      <c r="Q51" s="31"/>
      <c r="R51" s="31"/>
      <c r="S51" s="31"/>
      <c r="T51" s="31"/>
      <c r="U51" s="31"/>
      <c r="V51" s="31"/>
      <c r="W51" s="31"/>
    </row>
    <row r="52" spans="1:23" ht="13.5" customHeight="1">
      <c r="A52" s="31"/>
      <c r="B52" s="31"/>
      <c r="C52" s="31"/>
      <c r="D52" s="31"/>
      <c r="E52" s="31"/>
      <c r="F52" s="31"/>
      <c r="G52" s="35"/>
      <c r="H52" s="73"/>
      <c r="I52" s="31"/>
      <c r="J52" s="31"/>
      <c r="K52" s="31"/>
      <c r="L52" s="31"/>
      <c r="M52" s="31"/>
      <c r="N52" s="73"/>
      <c r="O52" s="289"/>
      <c r="P52" s="31"/>
      <c r="Q52" s="31"/>
      <c r="R52" s="31"/>
      <c r="S52" s="31"/>
      <c r="T52" s="31"/>
      <c r="U52" s="31"/>
      <c r="V52" s="31"/>
      <c r="W52" s="31"/>
    </row>
    <row r="53" spans="1:23" ht="13.5" customHeight="1">
      <c r="A53" s="31"/>
      <c r="B53" s="31"/>
      <c r="C53" s="31"/>
      <c r="D53" s="31"/>
      <c r="E53" s="31"/>
      <c r="F53" s="31"/>
      <c r="G53" s="35"/>
      <c r="H53" s="73"/>
      <c r="I53" s="31"/>
      <c r="J53" s="31"/>
      <c r="K53" s="31"/>
      <c r="L53" s="31"/>
      <c r="M53" s="31"/>
      <c r="N53" s="73"/>
      <c r="O53" s="289"/>
      <c r="P53" s="31"/>
      <c r="Q53" s="31"/>
      <c r="R53" s="31"/>
      <c r="S53" s="31"/>
      <c r="T53" s="31"/>
      <c r="U53" s="31"/>
      <c r="V53" s="31"/>
      <c r="W53" s="31"/>
    </row>
    <row r="54" spans="1:23" ht="13.5" customHeight="1">
      <c r="A54" s="31"/>
      <c r="B54" s="31"/>
      <c r="C54" s="31"/>
      <c r="D54" s="31"/>
      <c r="E54" s="31"/>
      <c r="F54" s="31"/>
      <c r="G54" s="35"/>
      <c r="H54" s="73"/>
      <c r="I54" s="31"/>
      <c r="J54" s="31"/>
      <c r="K54" s="31"/>
      <c r="L54" s="31"/>
      <c r="M54" s="31"/>
      <c r="N54" s="73"/>
      <c r="O54" s="289"/>
      <c r="P54" s="31"/>
      <c r="Q54" s="31"/>
      <c r="R54" s="31"/>
      <c r="S54" s="31"/>
      <c r="T54" s="31"/>
      <c r="U54" s="31"/>
      <c r="V54" s="31"/>
      <c r="W54" s="31"/>
    </row>
    <row r="55" spans="1:23" ht="13.5" customHeight="1">
      <c r="A55" s="31"/>
      <c r="B55" s="31"/>
      <c r="C55" s="31"/>
      <c r="D55" s="31"/>
      <c r="E55" s="31"/>
      <c r="F55" s="31"/>
      <c r="G55" s="35"/>
      <c r="H55" s="73"/>
      <c r="I55" s="31"/>
      <c r="J55" s="31"/>
      <c r="K55" s="31"/>
      <c r="L55" s="31"/>
      <c r="M55" s="31"/>
      <c r="N55" s="73"/>
      <c r="O55" s="289"/>
      <c r="P55" s="31"/>
      <c r="Q55" s="31"/>
      <c r="R55" s="31"/>
      <c r="S55" s="31"/>
      <c r="T55" s="31"/>
      <c r="U55" s="31"/>
      <c r="V55" s="31"/>
      <c r="W55" s="31"/>
    </row>
    <row r="56" spans="1:23" ht="13.5" customHeight="1">
      <c r="A56" s="31"/>
      <c r="B56" s="31"/>
      <c r="C56" s="31"/>
      <c r="D56" s="31"/>
      <c r="E56" s="31"/>
      <c r="F56" s="31"/>
      <c r="G56" s="35"/>
      <c r="H56" s="73"/>
      <c r="I56" s="31"/>
      <c r="J56" s="31"/>
      <c r="K56" s="31"/>
      <c r="L56" s="31"/>
      <c r="M56" s="31"/>
      <c r="N56" s="73"/>
      <c r="O56" s="289"/>
      <c r="P56" s="31"/>
      <c r="Q56" s="31"/>
      <c r="R56" s="31"/>
      <c r="S56" s="31"/>
      <c r="T56" s="31"/>
      <c r="U56" s="31"/>
      <c r="V56" s="31"/>
      <c r="W56" s="31"/>
    </row>
    <row r="57" spans="1:23" ht="13.5" customHeight="1">
      <c r="A57" s="31"/>
      <c r="B57" s="31"/>
      <c r="C57" s="31"/>
      <c r="D57" s="31"/>
      <c r="E57" s="31"/>
      <c r="F57" s="31"/>
      <c r="G57" s="35"/>
      <c r="H57" s="73"/>
      <c r="I57" s="31"/>
      <c r="J57" s="31"/>
      <c r="K57" s="31"/>
      <c r="L57" s="31"/>
      <c r="M57" s="31"/>
      <c r="N57" s="73"/>
      <c r="O57" s="289"/>
      <c r="P57" s="31"/>
      <c r="Q57" s="31"/>
      <c r="R57" s="31"/>
      <c r="S57" s="31"/>
      <c r="T57" s="31"/>
      <c r="U57" s="31"/>
      <c r="V57" s="31"/>
      <c r="W57" s="31"/>
    </row>
    <row r="58" spans="1:23" ht="13.5" customHeight="1">
      <c r="A58" s="31"/>
      <c r="B58" s="31"/>
      <c r="C58" s="31"/>
      <c r="D58" s="31"/>
      <c r="E58" s="31"/>
      <c r="F58" s="31"/>
      <c r="G58" s="35"/>
      <c r="H58" s="73"/>
      <c r="I58" s="31"/>
      <c r="J58" s="31"/>
      <c r="K58" s="31"/>
      <c r="L58" s="31"/>
      <c r="M58" s="31"/>
      <c r="N58" s="73"/>
      <c r="O58" s="289"/>
      <c r="P58" s="31"/>
      <c r="Q58" s="31"/>
      <c r="R58" s="31"/>
      <c r="S58" s="31"/>
      <c r="T58" s="31"/>
      <c r="U58" s="31"/>
      <c r="V58" s="31"/>
      <c r="W58" s="31"/>
    </row>
    <row r="59" spans="1:23" ht="13.5" customHeight="1">
      <c r="A59" s="31"/>
      <c r="B59" s="31"/>
      <c r="C59" s="31"/>
      <c r="D59" s="31"/>
      <c r="E59" s="31"/>
      <c r="F59" s="31"/>
      <c r="G59" s="35"/>
      <c r="H59" s="73"/>
      <c r="I59" s="31"/>
      <c r="J59" s="31"/>
      <c r="K59" s="31"/>
      <c r="L59" s="31"/>
      <c r="M59" s="31"/>
      <c r="N59" s="73"/>
      <c r="O59" s="289"/>
      <c r="P59" s="31"/>
      <c r="Q59" s="31"/>
      <c r="R59" s="31"/>
      <c r="S59" s="31"/>
      <c r="T59" s="31"/>
      <c r="U59" s="31"/>
      <c r="V59" s="31"/>
      <c r="W59" s="31"/>
    </row>
    <row r="60" spans="1:23" ht="13.5" customHeight="1">
      <c r="A60" s="31"/>
      <c r="B60" s="31"/>
      <c r="C60" s="31"/>
      <c r="D60" s="31"/>
      <c r="E60" s="31"/>
      <c r="F60" s="31"/>
      <c r="G60" s="35"/>
      <c r="H60" s="73"/>
      <c r="I60" s="31"/>
      <c r="J60" s="31"/>
      <c r="K60" s="31"/>
      <c r="L60" s="31"/>
      <c r="M60" s="31"/>
      <c r="N60" s="73"/>
      <c r="O60" s="289"/>
      <c r="P60" s="31"/>
      <c r="Q60" s="31"/>
      <c r="R60" s="31"/>
      <c r="S60" s="31"/>
      <c r="T60" s="31"/>
      <c r="U60" s="31"/>
      <c r="V60" s="31"/>
      <c r="W60" s="31"/>
    </row>
    <row r="61" spans="1:23" ht="13.5" customHeight="1">
      <c r="A61" s="31"/>
      <c r="B61" s="31"/>
      <c r="C61" s="31"/>
      <c r="D61" s="31"/>
      <c r="E61" s="31"/>
      <c r="F61" s="31"/>
      <c r="G61" s="35"/>
      <c r="H61" s="73"/>
      <c r="I61" s="31"/>
      <c r="J61" s="31"/>
      <c r="K61" s="31"/>
      <c r="L61" s="31"/>
      <c r="M61" s="31"/>
      <c r="N61" s="73"/>
      <c r="O61" s="289"/>
      <c r="P61" s="31"/>
      <c r="Q61" s="31"/>
      <c r="R61" s="31"/>
      <c r="S61" s="31"/>
      <c r="T61" s="31"/>
      <c r="U61" s="31"/>
      <c r="V61" s="31"/>
      <c r="W61" s="31"/>
    </row>
    <row r="62" spans="1:23" ht="13.5" customHeight="1">
      <c r="A62" s="31"/>
      <c r="B62" s="31"/>
      <c r="C62" s="31"/>
      <c r="D62" s="31"/>
      <c r="E62" s="31"/>
      <c r="F62" s="31"/>
      <c r="G62" s="35"/>
      <c r="H62" s="73"/>
      <c r="I62" s="31"/>
      <c r="J62" s="31"/>
      <c r="K62" s="31"/>
      <c r="L62" s="31"/>
      <c r="M62" s="31"/>
      <c r="N62" s="73"/>
      <c r="O62" s="289"/>
      <c r="P62" s="31"/>
      <c r="Q62" s="31"/>
      <c r="R62" s="31"/>
      <c r="S62" s="31"/>
      <c r="T62" s="31"/>
      <c r="U62" s="31"/>
      <c r="V62" s="31"/>
      <c r="W62" s="31"/>
    </row>
    <row r="63" spans="1:23" ht="13.5" customHeight="1">
      <c r="A63" s="31"/>
      <c r="B63" s="31"/>
      <c r="C63" s="31"/>
      <c r="D63" s="31"/>
      <c r="E63" s="31"/>
      <c r="F63" s="31"/>
      <c r="G63" s="35"/>
      <c r="H63" s="73"/>
      <c r="I63" s="31"/>
      <c r="J63" s="31"/>
      <c r="K63" s="31"/>
      <c r="L63" s="31"/>
      <c r="M63" s="31"/>
      <c r="N63" s="73"/>
      <c r="O63" s="289"/>
      <c r="P63" s="31"/>
      <c r="Q63" s="31"/>
      <c r="R63" s="31"/>
      <c r="S63" s="31"/>
      <c r="T63" s="31"/>
      <c r="U63" s="31"/>
      <c r="V63" s="31"/>
      <c r="W63" s="31"/>
    </row>
    <row r="64" spans="1:23" ht="13.5" customHeight="1">
      <c r="A64" s="31"/>
      <c r="B64" s="31"/>
      <c r="C64" s="31"/>
      <c r="D64" s="31"/>
      <c r="E64" s="31"/>
      <c r="F64" s="31"/>
      <c r="G64" s="35"/>
      <c r="H64" s="73"/>
      <c r="I64" s="31"/>
      <c r="J64" s="31"/>
      <c r="K64" s="31"/>
      <c r="L64" s="31"/>
      <c r="M64" s="31"/>
      <c r="N64" s="73"/>
      <c r="O64" s="289"/>
      <c r="P64" s="31"/>
      <c r="Q64" s="31"/>
      <c r="R64" s="31"/>
      <c r="S64" s="31"/>
      <c r="T64" s="31"/>
      <c r="U64" s="31"/>
      <c r="V64" s="31"/>
      <c r="W64" s="31"/>
    </row>
    <row r="65" spans="1:23" ht="13.5" customHeight="1">
      <c r="A65" s="31"/>
      <c r="B65" s="31"/>
      <c r="C65" s="31"/>
      <c r="D65" s="31"/>
      <c r="E65" s="31"/>
      <c r="F65" s="31"/>
      <c r="G65" s="35"/>
      <c r="H65" s="73"/>
      <c r="I65" s="31"/>
      <c r="J65" s="31"/>
      <c r="K65" s="31"/>
      <c r="L65" s="31"/>
      <c r="M65" s="31"/>
      <c r="N65" s="73"/>
      <c r="O65" s="289"/>
      <c r="P65" s="31"/>
      <c r="Q65" s="31"/>
      <c r="R65" s="31"/>
      <c r="S65" s="31"/>
      <c r="T65" s="31"/>
      <c r="U65" s="31"/>
      <c r="V65" s="31"/>
      <c r="W65" s="31"/>
    </row>
    <row r="66" spans="1:23" ht="13.5" customHeight="1">
      <c r="A66" s="31"/>
      <c r="B66" s="31"/>
      <c r="C66" s="31"/>
      <c r="D66" s="31"/>
      <c r="E66" s="31"/>
      <c r="F66" s="31"/>
      <c r="G66" s="35"/>
      <c r="H66" s="73"/>
      <c r="I66" s="31"/>
      <c r="J66" s="31"/>
      <c r="K66" s="31"/>
      <c r="L66" s="31"/>
      <c r="M66" s="31"/>
      <c r="N66" s="73"/>
      <c r="O66" s="289"/>
      <c r="P66" s="31"/>
      <c r="Q66" s="31"/>
      <c r="R66" s="31"/>
      <c r="S66" s="31"/>
      <c r="T66" s="31"/>
      <c r="U66" s="31"/>
      <c r="V66" s="31"/>
      <c r="W66" s="31"/>
    </row>
    <row r="67" spans="1:23" ht="13.5" customHeight="1">
      <c r="A67" s="31"/>
      <c r="B67" s="31"/>
      <c r="C67" s="31"/>
      <c r="D67" s="31"/>
      <c r="E67" s="31"/>
      <c r="F67" s="31"/>
      <c r="G67" s="35"/>
      <c r="H67" s="73"/>
      <c r="I67" s="31"/>
      <c r="J67" s="31"/>
      <c r="K67" s="31"/>
      <c r="L67" s="31"/>
      <c r="M67" s="31"/>
      <c r="N67" s="73"/>
      <c r="O67" s="289"/>
      <c r="P67" s="31"/>
      <c r="Q67" s="31"/>
      <c r="R67" s="31"/>
      <c r="S67" s="31"/>
      <c r="T67" s="31"/>
      <c r="U67" s="31"/>
      <c r="V67" s="31"/>
      <c r="W67" s="31"/>
    </row>
    <row r="68" spans="1:23" ht="13.5" customHeight="1">
      <c r="A68" s="31"/>
      <c r="B68" s="31"/>
      <c r="C68" s="31"/>
      <c r="D68" s="31"/>
      <c r="E68" s="31"/>
      <c r="F68" s="31"/>
      <c r="G68" s="35"/>
      <c r="H68" s="73"/>
      <c r="I68" s="31"/>
      <c r="J68" s="31"/>
      <c r="K68" s="31"/>
      <c r="L68" s="31"/>
      <c r="M68" s="31"/>
      <c r="N68" s="73"/>
      <c r="O68" s="289"/>
      <c r="P68" s="31"/>
      <c r="Q68" s="31"/>
      <c r="R68" s="31"/>
      <c r="S68" s="31"/>
      <c r="T68" s="31"/>
      <c r="U68" s="31"/>
      <c r="V68" s="31"/>
      <c r="W68" s="31"/>
    </row>
    <row r="69" spans="1:23" ht="13.5" customHeight="1">
      <c r="A69" s="31"/>
      <c r="B69" s="31"/>
      <c r="C69" s="31"/>
      <c r="D69" s="31"/>
      <c r="E69" s="31"/>
      <c r="F69" s="31"/>
      <c r="G69" s="35"/>
      <c r="H69" s="73"/>
      <c r="I69" s="31"/>
      <c r="J69" s="31"/>
      <c r="K69" s="31"/>
      <c r="L69" s="31"/>
      <c r="M69" s="31"/>
      <c r="N69" s="73"/>
      <c r="O69" s="289"/>
      <c r="P69" s="31"/>
      <c r="Q69" s="31"/>
      <c r="R69" s="31"/>
      <c r="S69" s="31"/>
      <c r="T69" s="31"/>
      <c r="U69" s="31"/>
      <c r="V69" s="31"/>
      <c r="W69" s="31"/>
    </row>
    <row r="70" spans="1:23" ht="13.5" customHeight="1">
      <c r="A70" s="31"/>
      <c r="B70" s="31"/>
      <c r="C70" s="31"/>
      <c r="D70" s="31"/>
      <c r="E70" s="31"/>
      <c r="F70" s="31"/>
      <c r="G70" s="35"/>
      <c r="H70" s="73"/>
      <c r="I70" s="31"/>
      <c r="J70" s="31"/>
      <c r="K70" s="31"/>
      <c r="L70" s="31"/>
      <c r="M70" s="31"/>
      <c r="N70" s="73"/>
      <c r="O70" s="289"/>
      <c r="P70" s="31"/>
      <c r="Q70" s="31"/>
      <c r="R70" s="31"/>
      <c r="S70" s="31"/>
      <c r="T70" s="31"/>
      <c r="U70" s="31"/>
      <c r="V70" s="31"/>
      <c r="W70" s="31"/>
    </row>
    <row r="71" spans="1:23" ht="13.5" customHeight="1">
      <c r="A71" s="31"/>
      <c r="B71" s="31"/>
      <c r="C71" s="31"/>
      <c r="D71" s="31"/>
      <c r="E71" s="31"/>
      <c r="F71" s="31"/>
      <c r="G71" s="35"/>
      <c r="H71" s="73"/>
      <c r="I71" s="31"/>
      <c r="J71" s="31"/>
      <c r="K71" s="31"/>
      <c r="L71" s="31"/>
      <c r="M71" s="31"/>
      <c r="N71" s="73"/>
      <c r="O71" s="289"/>
      <c r="P71" s="31"/>
      <c r="Q71" s="31"/>
      <c r="R71" s="31"/>
      <c r="S71" s="31"/>
      <c r="T71" s="31"/>
      <c r="U71" s="31"/>
      <c r="V71" s="31"/>
      <c r="W71" s="31"/>
    </row>
    <row r="72" spans="1:23" ht="13.5" customHeight="1">
      <c r="A72" s="31"/>
      <c r="B72" s="31"/>
      <c r="C72" s="31"/>
      <c r="D72" s="31"/>
      <c r="E72" s="31"/>
      <c r="F72" s="31"/>
      <c r="G72" s="35"/>
      <c r="H72" s="73"/>
      <c r="I72" s="31"/>
      <c r="J72" s="31"/>
      <c r="K72" s="31"/>
      <c r="L72" s="31"/>
      <c r="M72" s="31"/>
      <c r="N72" s="73"/>
      <c r="O72" s="289"/>
      <c r="P72" s="31"/>
      <c r="Q72" s="31"/>
      <c r="R72" s="31"/>
      <c r="S72" s="31"/>
      <c r="T72" s="31"/>
      <c r="U72" s="31"/>
      <c r="V72" s="31"/>
      <c r="W72" s="31"/>
    </row>
    <row r="73" spans="1:23" ht="13.5" customHeight="1">
      <c r="A73" s="31"/>
      <c r="B73" s="31"/>
      <c r="C73" s="31"/>
      <c r="D73" s="31"/>
      <c r="E73" s="31"/>
      <c r="F73" s="31"/>
      <c r="G73" s="35"/>
      <c r="H73" s="73"/>
      <c r="I73" s="31"/>
      <c r="J73" s="31"/>
      <c r="K73" s="31"/>
      <c r="L73" s="31"/>
      <c r="M73" s="31"/>
      <c r="N73" s="73"/>
      <c r="O73" s="289"/>
      <c r="P73" s="31"/>
      <c r="Q73" s="31"/>
      <c r="R73" s="31"/>
      <c r="S73" s="31"/>
      <c r="T73" s="31"/>
      <c r="U73" s="31"/>
      <c r="V73" s="31"/>
      <c r="W73" s="31"/>
    </row>
    <row r="74" spans="1:23" ht="13.5" customHeight="1">
      <c r="A74" s="31"/>
      <c r="B74" s="31"/>
      <c r="C74" s="31"/>
      <c r="D74" s="31"/>
      <c r="E74" s="31"/>
      <c r="F74" s="31"/>
      <c r="G74" s="35"/>
      <c r="H74" s="73"/>
      <c r="I74" s="31"/>
      <c r="J74" s="31"/>
      <c r="K74" s="31"/>
      <c r="L74" s="31"/>
      <c r="M74" s="31"/>
      <c r="N74" s="73"/>
      <c r="O74" s="289"/>
      <c r="P74" s="31"/>
      <c r="Q74" s="31"/>
      <c r="R74" s="31"/>
      <c r="S74" s="31"/>
      <c r="T74" s="31"/>
      <c r="U74" s="31"/>
      <c r="V74" s="31"/>
      <c r="W74" s="31"/>
    </row>
    <row r="75" spans="1:23" ht="13.5" customHeight="1">
      <c r="A75" s="31"/>
      <c r="B75" s="31"/>
      <c r="C75" s="31"/>
      <c r="D75" s="31"/>
      <c r="E75" s="31"/>
      <c r="F75" s="31"/>
      <c r="G75" s="35"/>
      <c r="H75" s="73"/>
      <c r="I75" s="31"/>
      <c r="J75" s="31"/>
      <c r="K75" s="31"/>
      <c r="L75" s="31"/>
      <c r="M75" s="31"/>
      <c r="N75" s="73"/>
      <c r="O75" s="289"/>
      <c r="P75" s="31"/>
      <c r="Q75" s="31"/>
      <c r="R75" s="31"/>
      <c r="S75" s="31"/>
      <c r="T75" s="31"/>
      <c r="U75" s="31"/>
      <c r="V75" s="31"/>
      <c r="W75" s="31"/>
    </row>
    <row r="76" spans="1:23" ht="13.5" customHeight="1">
      <c r="A76" s="31"/>
      <c r="B76" s="31"/>
      <c r="C76" s="31"/>
      <c r="D76" s="31"/>
      <c r="E76" s="31"/>
      <c r="F76" s="31"/>
      <c r="G76" s="35"/>
      <c r="H76" s="73"/>
      <c r="I76" s="31"/>
      <c r="J76" s="31"/>
      <c r="K76" s="31"/>
      <c r="L76" s="31"/>
      <c r="M76" s="31"/>
      <c r="N76" s="73"/>
      <c r="O76" s="289"/>
      <c r="P76" s="31"/>
      <c r="Q76" s="31"/>
      <c r="R76" s="31"/>
      <c r="S76" s="31"/>
      <c r="T76" s="31"/>
      <c r="U76" s="31"/>
      <c r="V76" s="31"/>
      <c r="W76" s="31"/>
    </row>
    <row r="77" spans="1:23" ht="13.5" customHeight="1">
      <c r="A77" s="31"/>
      <c r="B77" s="31"/>
      <c r="C77" s="31"/>
      <c r="D77" s="31"/>
      <c r="E77" s="31"/>
      <c r="F77" s="31"/>
      <c r="G77" s="35"/>
      <c r="H77" s="73"/>
      <c r="I77" s="31"/>
      <c r="J77" s="31"/>
      <c r="K77" s="31"/>
      <c r="L77" s="31"/>
      <c r="M77" s="31"/>
      <c r="N77" s="73"/>
      <c r="O77" s="289"/>
      <c r="P77" s="31"/>
      <c r="Q77" s="31"/>
      <c r="R77" s="31"/>
      <c r="S77" s="31"/>
      <c r="T77" s="31"/>
      <c r="U77" s="31"/>
      <c r="V77" s="31"/>
      <c r="W77" s="31"/>
    </row>
    <row r="78" spans="1:23" ht="13.5" customHeight="1">
      <c r="A78" s="31"/>
      <c r="B78" s="31"/>
      <c r="C78" s="31"/>
      <c r="D78" s="31"/>
      <c r="E78" s="31"/>
      <c r="F78" s="31"/>
      <c r="G78" s="35"/>
      <c r="H78" s="73"/>
      <c r="I78" s="31"/>
      <c r="J78" s="31"/>
      <c r="K78" s="31"/>
      <c r="L78" s="31"/>
      <c r="M78" s="31"/>
      <c r="N78" s="73"/>
      <c r="O78" s="289"/>
      <c r="P78" s="31"/>
      <c r="Q78" s="31"/>
      <c r="R78" s="31"/>
      <c r="S78" s="31"/>
      <c r="T78" s="31"/>
      <c r="U78" s="31"/>
      <c r="V78" s="31"/>
      <c r="W78" s="31"/>
    </row>
    <row r="79" spans="1:23" ht="13.5" customHeight="1">
      <c r="A79" s="31"/>
      <c r="B79" s="31"/>
      <c r="C79" s="31"/>
      <c r="D79" s="31"/>
      <c r="E79" s="31"/>
      <c r="F79" s="31"/>
      <c r="G79" s="35"/>
      <c r="H79" s="73"/>
      <c r="I79" s="31"/>
      <c r="J79" s="31"/>
      <c r="K79" s="31"/>
      <c r="L79" s="31"/>
      <c r="M79" s="31"/>
      <c r="N79" s="73"/>
      <c r="O79" s="289"/>
      <c r="P79" s="31"/>
      <c r="Q79" s="31"/>
      <c r="R79" s="31"/>
      <c r="S79" s="31"/>
      <c r="T79" s="31"/>
      <c r="U79" s="31"/>
      <c r="V79" s="31"/>
      <c r="W79" s="31"/>
    </row>
    <row r="80" spans="1:23" ht="13.5" customHeight="1">
      <c r="A80" s="31"/>
      <c r="B80" s="31"/>
      <c r="C80" s="31"/>
      <c r="D80" s="31"/>
      <c r="E80" s="31"/>
      <c r="F80" s="31"/>
      <c r="G80" s="35"/>
      <c r="H80" s="73"/>
      <c r="I80" s="31"/>
      <c r="J80" s="31"/>
      <c r="K80" s="31"/>
      <c r="L80" s="31"/>
      <c r="M80" s="31"/>
      <c r="N80" s="73"/>
      <c r="O80" s="289"/>
      <c r="P80" s="31"/>
      <c r="Q80" s="31"/>
      <c r="R80" s="31"/>
      <c r="S80" s="31"/>
      <c r="T80" s="31"/>
      <c r="U80" s="31"/>
      <c r="V80" s="31"/>
      <c r="W80" s="31"/>
    </row>
    <row r="81" spans="1:23" ht="13.5" customHeight="1">
      <c r="A81" s="31"/>
      <c r="B81" s="31"/>
      <c r="C81" s="31"/>
      <c r="D81" s="31"/>
      <c r="E81" s="31"/>
      <c r="F81" s="31"/>
      <c r="G81" s="35"/>
      <c r="H81" s="73"/>
      <c r="I81" s="31"/>
      <c r="J81" s="31"/>
      <c r="K81" s="31"/>
      <c r="L81" s="31"/>
      <c r="M81" s="31"/>
      <c r="N81" s="73"/>
      <c r="O81" s="289"/>
      <c r="P81" s="31"/>
      <c r="Q81" s="31"/>
      <c r="R81" s="31"/>
      <c r="S81" s="31"/>
      <c r="T81" s="31"/>
      <c r="U81" s="31"/>
      <c r="V81" s="31"/>
      <c r="W81" s="31"/>
    </row>
    <row r="82" spans="1:23" ht="13.5" customHeight="1">
      <c r="A82" s="31"/>
      <c r="B82" s="31"/>
      <c r="C82" s="31"/>
      <c r="D82" s="31"/>
      <c r="E82" s="31"/>
      <c r="F82" s="31"/>
      <c r="G82" s="35"/>
      <c r="H82" s="73"/>
      <c r="I82" s="31"/>
      <c r="J82" s="31"/>
      <c r="K82" s="31"/>
      <c r="L82" s="31"/>
      <c r="M82" s="31"/>
      <c r="N82" s="73"/>
      <c r="O82" s="289"/>
      <c r="P82" s="31"/>
      <c r="Q82" s="31"/>
      <c r="R82" s="31"/>
      <c r="S82" s="31"/>
      <c r="T82" s="31"/>
      <c r="U82" s="31"/>
      <c r="V82" s="31"/>
      <c r="W82" s="31"/>
    </row>
    <row r="83" spans="1:23" ht="13.5" customHeight="1">
      <c r="A83" s="31"/>
      <c r="B83" s="31"/>
      <c r="C83" s="31"/>
      <c r="D83" s="31"/>
      <c r="E83" s="31"/>
      <c r="F83" s="31"/>
      <c r="G83" s="35"/>
      <c r="H83" s="73"/>
      <c r="I83" s="31"/>
      <c r="J83" s="31"/>
      <c r="K83" s="31"/>
      <c r="L83" s="31"/>
      <c r="M83" s="31"/>
      <c r="N83" s="73"/>
      <c r="O83" s="289"/>
      <c r="P83" s="31"/>
      <c r="Q83" s="31"/>
      <c r="R83" s="31"/>
      <c r="S83" s="31"/>
      <c r="T83" s="31"/>
      <c r="U83" s="31"/>
      <c r="V83" s="31"/>
      <c r="W83" s="31"/>
    </row>
    <row r="84" spans="1:23" ht="13.5" customHeight="1">
      <c r="A84" s="31"/>
      <c r="B84" s="31"/>
      <c r="C84" s="31"/>
      <c r="D84" s="31"/>
      <c r="E84" s="31"/>
      <c r="F84" s="31"/>
      <c r="G84" s="35"/>
      <c r="H84" s="73"/>
      <c r="I84" s="31"/>
      <c r="J84" s="31"/>
      <c r="K84" s="31"/>
      <c r="L84" s="31"/>
      <c r="M84" s="31"/>
      <c r="N84" s="73"/>
      <c r="O84" s="289"/>
      <c r="P84" s="31"/>
      <c r="Q84" s="31"/>
      <c r="R84" s="31"/>
      <c r="S84" s="31"/>
      <c r="T84" s="31"/>
      <c r="U84" s="31"/>
      <c r="V84" s="31"/>
      <c r="W84" s="31"/>
    </row>
    <row r="85" spans="1:23" ht="13.5" customHeight="1">
      <c r="A85" s="31"/>
      <c r="B85" s="31"/>
      <c r="C85" s="31"/>
      <c r="D85" s="31"/>
      <c r="E85" s="31"/>
      <c r="F85" s="31"/>
      <c r="G85" s="35"/>
      <c r="H85" s="73"/>
      <c r="I85" s="31"/>
      <c r="J85" s="31"/>
      <c r="K85" s="31"/>
      <c r="L85" s="31"/>
      <c r="M85" s="31"/>
      <c r="N85" s="73"/>
      <c r="O85" s="289"/>
      <c r="P85" s="31"/>
      <c r="Q85" s="31"/>
      <c r="R85" s="31"/>
      <c r="S85" s="31"/>
      <c r="T85" s="31"/>
      <c r="U85" s="31"/>
      <c r="V85" s="31"/>
      <c r="W85" s="31"/>
    </row>
    <row r="86" spans="1:23" ht="13.5" customHeight="1">
      <c r="A86" s="31"/>
      <c r="B86" s="31"/>
      <c r="C86" s="31"/>
      <c r="D86" s="31"/>
      <c r="E86" s="31"/>
      <c r="F86" s="31"/>
      <c r="G86" s="35"/>
      <c r="H86" s="73"/>
      <c r="I86" s="31"/>
      <c r="J86" s="31"/>
      <c r="K86" s="31"/>
      <c r="L86" s="31"/>
      <c r="M86" s="31"/>
      <c r="N86" s="73"/>
      <c r="O86" s="289"/>
      <c r="P86" s="31"/>
      <c r="Q86" s="31"/>
      <c r="R86" s="31"/>
      <c r="S86" s="31"/>
      <c r="T86" s="31"/>
      <c r="U86" s="31"/>
      <c r="V86" s="31"/>
      <c r="W86" s="31"/>
    </row>
    <row r="87" spans="1:23" ht="13.5" customHeight="1">
      <c r="A87" s="31"/>
      <c r="B87" s="31"/>
      <c r="C87" s="31"/>
      <c r="D87" s="31"/>
      <c r="E87" s="31"/>
      <c r="F87" s="31"/>
      <c r="G87" s="35"/>
      <c r="H87" s="73"/>
      <c r="I87" s="31"/>
      <c r="J87" s="31"/>
      <c r="K87" s="31"/>
      <c r="L87" s="31"/>
      <c r="M87" s="31"/>
      <c r="N87" s="73"/>
      <c r="O87" s="289"/>
      <c r="P87" s="31"/>
      <c r="Q87" s="31"/>
      <c r="R87" s="31"/>
      <c r="S87" s="31"/>
      <c r="T87" s="31"/>
      <c r="U87" s="31"/>
      <c r="V87" s="31"/>
      <c r="W87" s="31"/>
    </row>
    <row r="88" spans="1:23" ht="13.5" customHeight="1">
      <c r="A88" s="31"/>
      <c r="B88" s="31"/>
      <c r="C88" s="31"/>
      <c r="D88" s="31"/>
      <c r="E88" s="31"/>
      <c r="F88" s="31"/>
      <c r="G88" s="35"/>
      <c r="H88" s="73"/>
      <c r="I88" s="31"/>
      <c r="J88" s="31"/>
      <c r="K88" s="31"/>
      <c r="L88" s="31"/>
      <c r="M88" s="31"/>
      <c r="N88" s="73"/>
      <c r="O88" s="289"/>
      <c r="P88" s="31"/>
      <c r="Q88" s="31"/>
      <c r="R88" s="31"/>
      <c r="S88" s="31"/>
      <c r="T88" s="31"/>
      <c r="U88" s="31"/>
      <c r="V88" s="31"/>
      <c r="W88" s="31"/>
    </row>
    <row r="89" spans="1:23" ht="13.5" customHeight="1">
      <c r="A89" s="31"/>
      <c r="B89" s="31"/>
      <c r="C89" s="31"/>
      <c r="D89" s="31"/>
      <c r="E89" s="31"/>
      <c r="F89" s="31"/>
      <c r="G89" s="35"/>
      <c r="H89" s="73"/>
      <c r="I89" s="31"/>
      <c r="J89" s="31"/>
      <c r="K89" s="31"/>
      <c r="L89" s="31"/>
      <c r="M89" s="31"/>
      <c r="N89" s="73"/>
      <c r="O89" s="289"/>
      <c r="P89" s="31"/>
      <c r="Q89" s="31"/>
      <c r="R89" s="31"/>
      <c r="S89" s="31"/>
      <c r="T89" s="31"/>
      <c r="U89" s="31"/>
      <c r="V89" s="31"/>
      <c r="W89" s="31"/>
    </row>
    <row r="90" spans="1:23" ht="13.5" customHeight="1">
      <c r="A90" s="31"/>
      <c r="B90" s="31"/>
      <c r="C90" s="31"/>
      <c r="D90" s="31"/>
      <c r="E90" s="31"/>
      <c r="F90" s="31"/>
      <c r="G90" s="35"/>
      <c r="H90" s="73"/>
      <c r="I90" s="31"/>
      <c r="J90" s="31"/>
      <c r="K90" s="31"/>
      <c r="L90" s="31"/>
      <c r="M90" s="31"/>
      <c r="N90" s="73"/>
      <c r="O90" s="289"/>
      <c r="P90" s="31"/>
      <c r="Q90" s="31"/>
      <c r="R90" s="31"/>
      <c r="S90" s="31"/>
      <c r="T90" s="31"/>
      <c r="U90" s="31"/>
      <c r="V90" s="31"/>
      <c r="W90" s="31"/>
    </row>
    <row r="91" spans="1:23" ht="13.5" customHeight="1">
      <c r="A91" s="31"/>
      <c r="B91" s="31"/>
      <c r="C91" s="31"/>
      <c r="D91" s="31"/>
      <c r="E91" s="31"/>
      <c r="F91" s="31"/>
      <c r="G91" s="35"/>
      <c r="H91" s="73"/>
      <c r="I91" s="31"/>
      <c r="J91" s="31"/>
      <c r="K91" s="31"/>
      <c r="L91" s="31"/>
      <c r="M91" s="31"/>
      <c r="N91" s="73"/>
      <c r="O91" s="289"/>
      <c r="P91" s="31"/>
      <c r="Q91" s="31"/>
      <c r="R91" s="31"/>
      <c r="S91" s="31"/>
      <c r="T91" s="31"/>
      <c r="U91" s="31"/>
      <c r="V91" s="31"/>
      <c r="W91" s="31"/>
    </row>
    <row r="92" spans="1:23" ht="13.5" customHeight="1">
      <c r="A92" s="31"/>
      <c r="B92" s="31"/>
      <c r="C92" s="31"/>
      <c r="D92" s="31"/>
      <c r="E92" s="31"/>
      <c r="F92" s="31"/>
      <c r="G92" s="35"/>
      <c r="H92" s="73"/>
      <c r="I92" s="31"/>
      <c r="J92" s="31"/>
      <c r="K92" s="31"/>
      <c r="L92" s="31"/>
      <c r="M92" s="31"/>
      <c r="N92" s="73"/>
      <c r="O92" s="289"/>
      <c r="P92" s="31"/>
      <c r="Q92" s="31"/>
      <c r="R92" s="31"/>
      <c r="S92" s="31"/>
      <c r="T92" s="31"/>
      <c r="U92" s="31"/>
      <c r="V92" s="31"/>
      <c r="W92" s="31"/>
    </row>
    <row r="93" spans="1:23" ht="13.5" customHeight="1">
      <c r="A93" s="31"/>
      <c r="B93" s="31"/>
      <c r="C93" s="31"/>
      <c r="D93" s="31"/>
      <c r="E93" s="31"/>
      <c r="F93" s="31"/>
      <c r="G93" s="35"/>
      <c r="H93" s="73"/>
      <c r="I93" s="31"/>
      <c r="J93" s="31"/>
      <c r="K93" s="31"/>
      <c r="L93" s="31"/>
      <c r="M93" s="31"/>
      <c r="N93" s="73"/>
      <c r="O93" s="289"/>
      <c r="P93" s="31"/>
      <c r="Q93" s="31"/>
      <c r="R93" s="31"/>
      <c r="S93" s="31"/>
      <c r="T93" s="31"/>
      <c r="U93" s="31"/>
      <c r="V93" s="31"/>
      <c r="W93" s="31"/>
    </row>
    <row r="94" spans="1:23" ht="13.5" customHeight="1">
      <c r="A94" s="31"/>
      <c r="B94" s="31"/>
      <c r="C94" s="31"/>
      <c r="D94" s="31"/>
      <c r="E94" s="31"/>
      <c r="F94" s="31"/>
      <c r="G94" s="35"/>
      <c r="H94" s="73"/>
      <c r="I94" s="31"/>
      <c r="J94" s="31"/>
      <c r="K94" s="31"/>
      <c r="L94" s="31"/>
      <c r="M94" s="31"/>
      <c r="N94" s="73"/>
      <c r="O94" s="289"/>
      <c r="P94" s="31"/>
      <c r="Q94" s="31"/>
      <c r="R94" s="31"/>
      <c r="S94" s="31"/>
      <c r="T94" s="31"/>
      <c r="U94" s="31"/>
      <c r="V94" s="31"/>
      <c r="W94" s="31"/>
    </row>
    <row r="95" spans="1:23" ht="13.5" customHeight="1">
      <c r="A95" s="31"/>
      <c r="B95" s="31"/>
      <c r="C95" s="31"/>
      <c r="D95" s="31"/>
      <c r="E95" s="31"/>
      <c r="F95" s="31"/>
      <c r="G95" s="35"/>
      <c r="H95" s="73"/>
      <c r="I95" s="31"/>
      <c r="J95" s="31"/>
      <c r="K95" s="31"/>
      <c r="L95" s="31"/>
      <c r="M95" s="31"/>
      <c r="N95" s="73"/>
      <c r="O95" s="289"/>
      <c r="P95" s="31"/>
      <c r="Q95" s="31"/>
      <c r="R95" s="31"/>
      <c r="S95" s="31"/>
      <c r="T95" s="31"/>
      <c r="U95" s="31"/>
      <c r="V95" s="31"/>
      <c r="W95" s="31"/>
    </row>
    <row r="96" spans="1:23" ht="13.5" customHeight="1">
      <c r="A96" s="31"/>
      <c r="B96" s="31"/>
      <c r="C96" s="31"/>
      <c r="D96" s="31"/>
      <c r="E96" s="31"/>
      <c r="F96" s="31"/>
      <c r="G96" s="35"/>
      <c r="H96" s="73"/>
      <c r="I96" s="31"/>
      <c r="J96" s="31"/>
      <c r="K96" s="31"/>
      <c r="L96" s="31"/>
      <c r="M96" s="31"/>
      <c r="N96" s="73"/>
      <c r="O96" s="289"/>
      <c r="P96" s="31"/>
      <c r="Q96" s="31"/>
      <c r="R96" s="31"/>
      <c r="S96" s="31"/>
      <c r="T96" s="31"/>
      <c r="U96" s="31"/>
      <c r="V96" s="31"/>
      <c r="W96" s="31"/>
    </row>
    <row r="97" spans="1:23" ht="13.5" customHeight="1">
      <c r="A97" s="31"/>
      <c r="B97" s="31"/>
      <c r="C97" s="31"/>
      <c r="D97" s="31"/>
      <c r="E97" s="31"/>
      <c r="F97" s="31"/>
      <c r="G97" s="35"/>
      <c r="H97" s="73"/>
      <c r="I97" s="31"/>
      <c r="J97" s="31"/>
      <c r="K97" s="31"/>
      <c r="L97" s="31"/>
      <c r="M97" s="31"/>
      <c r="N97" s="73"/>
      <c r="O97" s="289"/>
      <c r="P97" s="31"/>
      <c r="Q97" s="31"/>
      <c r="R97" s="31"/>
      <c r="S97" s="31"/>
      <c r="T97" s="31"/>
      <c r="U97" s="31"/>
      <c r="V97" s="31"/>
      <c r="W97" s="31"/>
    </row>
    <row r="98" spans="1:23" ht="13.5" customHeight="1">
      <c r="A98" s="31"/>
      <c r="B98" s="31"/>
      <c r="C98" s="31"/>
      <c r="D98" s="31"/>
      <c r="E98" s="31"/>
      <c r="F98" s="31"/>
      <c r="G98" s="35"/>
      <c r="H98" s="73"/>
      <c r="I98" s="31"/>
      <c r="J98" s="31"/>
      <c r="K98" s="31"/>
      <c r="L98" s="31"/>
      <c r="M98" s="31"/>
      <c r="N98" s="73"/>
      <c r="O98" s="289"/>
      <c r="P98" s="31"/>
      <c r="Q98" s="31"/>
      <c r="R98" s="31"/>
      <c r="S98" s="31"/>
      <c r="T98" s="31"/>
      <c r="U98" s="31"/>
      <c r="V98" s="31"/>
      <c r="W98" s="31"/>
    </row>
    <row r="99" spans="1:23" ht="13.5" customHeight="1">
      <c r="A99" s="31"/>
      <c r="B99" s="31"/>
      <c r="C99" s="31"/>
      <c r="D99" s="31"/>
      <c r="E99" s="31"/>
      <c r="F99" s="31"/>
      <c r="G99" s="35"/>
      <c r="H99" s="73"/>
      <c r="I99" s="31"/>
      <c r="J99" s="31"/>
      <c r="K99" s="31"/>
      <c r="L99" s="31"/>
      <c r="M99" s="31"/>
      <c r="N99" s="73"/>
      <c r="O99" s="289"/>
      <c r="P99" s="31"/>
      <c r="Q99" s="31"/>
      <c r="R99" s="31"/>
      <c r="S99" s="31"/>
      <c r="T99" s="31"/>
      <c r="U99" s="31"/>
      <c r="V99" s="31"/>
      <c r="W99" s="31"/>
    </row>
    <row r="100" spans="1:23" ht="13.5" customHeight="1">
      <c r="A100" s="31"/>
      <c r="B100" s="31"/>
      <c r="C100" s="31"/>
      <c r="D100" s="31"/>
      <c r="E100" s="31"/>
      <c r="F100" s="31"/>
      <c r="G100" s="35"/>
      <c r="H100" s="73"/>
      <c r="I100" s="31"/>
      <c r="J100" s="31"/>
      <c r="K100" s="31"/>
      <c r="L100" s="31"/>
      <c r="M100" s="31"/>
      <c r="N100" s="73"/>
      <c r="O100" s="289"/>
      <c r="P100" s="31"/>
      <c r="Q100" s="31"/>
      <c r="R100" s="31"/>
      <c r="S100" s="31"/>
      <c r="T100" s="31"/>
      <c r="U100" s="31"/>
      <c r="V100" s="31"/>
      <c r="W100" s="31"/>
    </row>
    <row r="101" spans="1:23" ht="13.5" customHeight="1">
      <c r="A101" s="31"/>
      <c r="B101" s="31"/>
      <c r="C101" s="31"/>
      <c r="D101" s="31"/>
      <c r="E101" s="31"/>
      <c r="F101" s="31"/>
      <c r="G101" s="35"/>
      <c r="H101" s="73"/>
      <c r="I101" s="31"/>
      <c r="J101" s="31"/>
      <c r="K101" s="31"/>
      <c r="L101" s="31"/>
      <c r="M101" s="31"/>
      <c r="N101" s="73"/>
      <c r="O101" s="289"/>
      <c r="P101" s="31"/>
      <c r="Q101" s="31"/>
      <c r="R101" s="31"/>
      <c r="S101" s="31"/>
      <c r="T101" s="31"/>
      <c r="U101" s="31"/>
      <c r="V101" s="31"/>
      <c r="W101" s="31"/>
    </row>
    <row r="102" spans="1:23" ht="13.5" customHeight="1">
      <c r="A102" s="31"/>
      <c r="B102" s="31"/>
      <c r="C102" s="31"/>
      <c r="D102" s="31"/>
      <c r="E102" s="31"/>
      <c r="F102" s="31"/>
      <c r="G102" s="35"/>
      <c r="H102" s="73"/>
      <c r="I102" s="31"/>
      <c r="J102" s="31"/>
      <c r="K102" s="31"/>
      <c r="L102" s="31"/>
      <c r="M102" s="31"/>
      <c r="N102" s="73"/>
      <c r="O102" s="289"/>
      <c r="P102" s="31"/>
      <c r="Q102" s="31"/>
      <c r="R102" s="31"/>
      <c r="S102" s="31"/>
      <c r="T102" s="31"/>
      <c r="U102" s="31"/>
      <c r="V102" s="31"/>
      <c r="W102" s="31"/>
    </row>
    <row r="103" spans="1:23" ht="13.5" customHeight="1">
      <c r="A103" s="31"/>
      <c r="B103" s="31"/>
      <c r="C103" s="31"/>
      <c r="D103" s="31"/>
      <c r="E103" s="31"/>
      <c r="F103" s="31"/>
      <c r="G103" s="35"/>
      <c r="H103" s="73"/>
      <c r="I103" s="31"/>
      <c r="J103" s="31"/>
      <c r="K103" s="31"/>
      <c r="L103" s="31"/>
      <c r="M103" s="31"/>
      <c r="N103" s="73"/>
      <c r="O103" s="289"/>
      <c r="P103" s="31"/>
      <c r="Q103" s="31"/>
      <c r="R103" s="31"/>
      <c r="S103" s="31"/>
      <c r="T103" s="31"/>
      <c r="U103" s="31"/>
      <c r="V103" s="31"/>
      <c r="W103" s="31"/>
    </row>
    <row r="104" spans="1:23" ht="13.5" customHeight="1">
      <c r="A104" s="31"/>
      <c r="B104" s="31"/>
      <c r="C104" s="31"/>
      <c r="D104" s="31"/>
      <c r="E104" s="31"/>
      <c r="F104" s="31"/>
      <c r="G104" s="35"/>
      <c r="H104" s="73"/>
      <c r="I104" s="31"/>
      <c r="J104" s="31"/>
      <c r="K104" s="31"/>
      <c r="L104" s="31"/>
      <c r="M104" s="31"/>
      <c r="N104" s="73"/>
      <c r="O104" s="289"/>
      <c r="P104" s="31"/>
      <c r="Q104" s="31"/>
      <c r="R104" s="31"/>
      <c r="S104" s="31"/>
      <c r="T104" s="31"/>
      <c r="U104" s="31"/>
      <c r="V104" s="31"/>
      <c r="W104" s="31"/>
    </row>
    <row r="105" spans="1:23" ht="13.5" customHeight="1">
      <c r="A105" s="31"/>
      <c r="B105" s="31"/>
      <c r="C105" s="31"/>
      <c r="D105" s="31"/>
      <c r="E105" s="31"/>
      <c r="F105" s="31"/>
      <c r="G105" s="35"/>
      <c r="H105" s="73"/>
      <c r="I105" s="31"/>
      <c r="J105" s="31"/>
      <c r="K105" s="31"/>
      <c r="L105" s="31"/>
      <c r="M105" s="31"/>
      <c r="N105" s="73"/>
      <c r="O105" s="289"/>
      <c r="P105" s="31"/>
      <c r="Q105" s="31"/>
      <c r="R105" s="31"/>
      <c r="S105" s="31"/>
      <c r="T105" s="31"/>
      <c r="U105" s="31"/>
      <c r="V105" s="31"/>
      <c r="W105" s="31"/>
    </row>
    <row r="106" spans="1:23" ht="13.5" customHeight="1">
      <c r="A106" s="31"/>
      <c r="B106" s="31"/>
      <c r="C106" s="31"/>
      <c r="D106" s="31"/>
      <c r="E106" s="31"/>
      <c r="F106" s="31"/>
      <c r="G106" s="35"/>
      <c r="H106" s="73"/>
      <c r="I106" s="31"/>
      <c r="J106" s="31"/>
      <c r="K106" s="31"/>
      <c r="L106" s="31"/>
      <c r="M106" s="31"/>
      <c r="N106" s="73"/>
      <c r="O106" s="289"/>
      <c r="P106" s="31"/>
      <c r="Q106" s="31"/>
      <c r="R106" s="31"/>
      <c r="S106" s="31"/>
      <c r="T106" s="31"/>
      <c r="U106" s="31"/>
      <c r="V106" s="31"/>
      <c r="W106" s="31"/>
    </row>
    <row r="107" spans="1:23" ht="13.5" customHeight="1">
      <c r="A107" s="31"/>
      <c r="B107" s="31"/>
      <c r="C107" s="31"/>
      <c r="D107" s="31"/>
      <c r="E107" s="31"/>
      <c r="F107" s="31"/>
      <c r="G107" s="35"/>
      <c r="H107" s="73"/>
      <c r="I107" s="31"/>
      <c r="J107" s="31"/>
      <c r="K107" s="31"/>
      <c r="L107" s="31"/>
      <c r="M107" s="31"/>
      <c r="N107" s="73"/>
      <c r="O107" s="289"/>
      <c r="P107" s="31"/>
      <c r="Q107" s="31"/>
      <c r="R107" s="31"/>
      <c r="S107" s="31"/>
      <c r="T107" s="31"/>
      <c r="U107" s="31"/>
      <c r="V107" s="31"/>
      <c r="W107" s="31"/>
    </row>
    <row r="108" spans="1:23" ht="13.5" customHeight="1">
      <c r="A108" s="31"/>
      <c r="B108" s="31"/>
      <c r="C108" s="31"/>
      <c r="D108" s="31"/>
      <c r="E108" s="31"/>
      <c r="F108" s="31"/>
      <c r="G108" s="35"/>
      <c r="H108" s="73"/>
      <c r="I108" s="31"/>
      <c r="J108" s="31"/>
      <c r="K108" s="31"/>
      <c r="L108" s="31"/>
      <c r="M108" s="31"/>
      <c r="N108" s="73"/>
      <c r="O108" s="289"/>
      <c r="P108" s="31"/>
      <c r="Q108" s="31"/>
      <c r="R108" s="31"/>
      <c r="S108" s="31"/>
      <c r="T108" s="31"/>
      <c r="U108" s="31"/>
      <c r="V108" s="31"/>
      <c r="W108" s="31"/>
    </row>
    <row r="109" spans="1:23" ht="13.5" customHeight="1">
      <c r="A109" s="31"/>
      <c r="B109" s="31"/>
      <c r="C109" s="31"/>
      <c r="D109" s="31"/>
      <c r="E109" s="31"/>
      <c r="F109" s="31"/>
      <c r="G109" s="35"/>
      <c r="H109" s="73"/>
      <c r="I109" s="31"/>
      <c r="J109" s="31"/>
      <c r="K109" s="31"/>
      <c r="L109" s="31"/>
      <c r="M109" s="31"/>
      <c r="N109" s="73"/>
      <c r="O109" s="289"/>
      <c r="P109" s="31"/>
      <c r="Q109" s="31"/>
      <c r="R109" s="31"/>
      <c r="S109" s="31"/>
      <c r="T109" s="31"/>
      <c r="U109" s="31"/>
      <c r="V109" s="31"/>
      <c r="W109" s="31"/>
    </row>
    <row r="110" spans="1:23" ht="13.5" customHeight="1">
      <c r="A110" s="31"/>
      <c r="B110" s="31"/>
      <c r="C110" s="31"/>
      <c r="D110" s="31"/>
      <c r="E110" s="31"/>
      <c r="F110" s="31"/>
      <c r="G110" s="35"/>
      <c r="H110" s="73"/>
      <c r="I110" s="31"/>
      <c r="J110" s="31"/>
      <c r="K110" s="31"/>
      <c r="L110" s="31"/>
      <c r="M110" s="31"/>
      <c r="N110" s="73"/>
      <c r="O110" s="289"/>
      <c r="P110" s="31"/>
      <c r="Q110" s="31"/>
      <c r="R110" s="31"/>
      <c r="S110" s="31"/>
      <c r="T110" s="31"/>
      <c r="U110" s="31"/>
      <c r="V110" s="31"/>
      <c r="W110" s="31"/>
    </row>
    <row r="111" spans="1:23" ht="13.5" customHeight="1">
      <c r="A111" s="31"/>
      <c r="B111" s="31"/>
      <c r="C111" s="31"/>
      <c r="D111" s="31"/>
      <c r="E111" s="31"/>
      <c r="F111" s="31"/>
      <c r="G111" s="35"/>
      <c r="H111" s="73"/>
      <c r="I111" s="31"/>
      <c r="J111" s="31"/>
      <c r="K111" s="31"/>
      <c r="L111" s="31"/>
      <c r="M111" s="31"/>
      <c r="N111" s="73"/>
      <c r="O111" s="289"/>
      <c r="P111" s="31"/>
      <c r="Q111" s="31"/>
      <c r="R111" s="31"/>
      <c r="S111" s="31"/>
      <c r="T111" s="31"/>
      <c r="U111" s="31"/>
      <c r="V111" s="31"/>
      <c r="W111" s="31"/>
    </row>
    <row r="112" spans="1:23" ht="13.5" customHeight="1">
      <c r="A112" s="31"/>
      <c r="B112" s="31"/>
      <c r="C112" s="31"/>
      <c r="D112" s="31"/>
      <c r="E112" s="31"/>
      <c r="F112" s="31"/>
      <c r="G112" s="35"/>
      <c r="H112" s="73"/>
      <c r="I112" s="31"/>
      <c r="J112" s="31"/>
      <c r="K112" s="31"/>
      <c r="L112" s="31"/>
      <c r="M112" s="31"/>
      <c r="N112" s="73"/>
      <c r="O112" s="289"/>
      <c r="P112" s="31"/>
      <c r="Q112" s="31"/>
      <c r="R112" s="31"/>
      <c r="S112" s="31"/>
      <c r="T112" s="31"/>
      <c r="U112" s="31"/>
      <c r="V112" s="31"/>
      <c r="W112" s="31"/>
    </row>
    <row r="113" spans="1:23" ht="13.5" customHeight="1">
      <c r="A113" s="31"/>
      <c r="B113" s="31"/>
      <c r="C113" s="31"/>
      <c r="D113" s="31"/>
      <c r="E113" s="31"/>
      <c r="F113" s="31"/>
      <c r="G113" s="35"/>
      <c r="H113" s="73"/>
      <c r="I113" s="31"/>
      <c r="J113" s="31"/>
      <c r="K113" s="31"/>
      <c r="L113" s="31"/>
      <c r="M113" s="31"/>
      <c r="N113" s="73"/>
      <c r="O113" s="289"/>
      <c r="P113" s="31"/>
      <c r="Q113" s="31"/>
      <c r="R113" s="31"/>
      <c r="S113" s="31"/>
      <c r="T113" s="31"/>
      <c r="U113" s="31"/>
      <c r="V113" s="31"/>
      <c r="W113" s="31"/>
    </row>
    <row r="114" spans="1:23" ht="13.5" customHeight="1">
      <c r="A114" s="31"/>
      <c r="B114" s="31"/>
      <c r="C114" s="31"/>
      <c r="D114" s="31"/>
      <c r="E114" s="31"/>
      <c r="F114" s="31"/>
      <c r="G114" s="35"/>
      <c r="H114" s="73"/>
      <c r="I114" s="31"/>
      <c r="J114" s="31"/>
      <c r="K114" s="31"/>
      <c r="L114" s="31"/>
      <c r="M114" s="31"/>
      <c r="N114" s="73"/>
      <c r="O114" s="289"/>
      <c r="P114" s="31"/>
      <c r="Q114" s="31"/>
      <c r="R114" s="31"/>
      <c r="S114" s="31"/>
      <c r="T114" s="31"/>
      <c r="U114" s="31"/>
      <c r="V114" s="31"/>
      <c r="W114" s="31"/>
    </row>
    <row r="115" spans="1:23" ht="13.5" customHeight="1">
      <c r="A115" s="31"/>
      <c r="B115" s="31"/>
      <c r="C115" s="31"/>
      <c r="D115" s="31"/>
      <c r="E115" s="31"/>
      <c r="F115" s="31"/>
      <c r="G115" s="35"/>
      <c r="H115" s="73"/>
      <c r="I115" s="31"/>
      <c r="J115" s="31"/>
      <c r="K115" s="31"/>
      <c r="L115" s="31"/>
      <c r="M115" s="31"/>
      <c r="N115" s="73"/>
      <c r="O115" s="289"/>
      <c r="P115" s="31"/>
      <c r="Q115" s="31"/>
      <c r="R115" s="31"/>
      <c r="S115" s="31"/>
      <c r="T115" s="31"/>
      <c r="U115" s="31"/>
      <c r="V115" s="31"/>
      <c r="W115" s="31"/>
    </row>
    <row r="116" spans="1:23" ht="13.5" customHeight="1">
      <c r="A116" s="31"/>
      <c r="B116" s="31"/>
      <c r="C116" s="31"/>
      <c r="D116" s="31"/>
      <c r="E116" s="31"/>
      <c r="F116" s="31"/>
      <c r="G116" s="35"/>
      <c r="H116" s="73"/>
      <c r="I116" s="31"/>
      <c r="J116" s="31"/>
      <c r="K116" s="31"/>
      <c r="L116" s="31"/>
      <c r="M116" s="31"/>
      <c r="N116" s="73"/>
      <c r="O116" s="289"/>
      <c r="P116" s="31"/>
      <c r="Q116" s="31"/>
      <c r="R116" s="31"/>
      <c r="S116" s="31"/>
      <c r="T116" s="31"/>
      <c r="U116" s="31"/>
      <c r="V116" s="31"/>
      <c r="W116" s="31"/>
    </row>
    <row r="117" spans="1:23" ht="13.5" customHeight="1">
      <c r="A117" s="31"/>
      <c r="B117" s="31"/>
      <c r="C117" s="31"/>
      <c r="D117" s="31"/>
      <c r="E117" s="31"/>
      <c r="F117" s="31"/>
      <c r="G117" s="35"/>
      <c r="H117" s="73"/>
      <c r="I117" s="31"/>
      <c r="J117" s="31"/>
      <c r="K117" s="31"/>
      <c r="L117" s="31"/>
      <c r="M117" s="31"/>
      <c r="N117" s="73"/>
      <c r="O117" s="289"/>
      <c r="P117" s="31"/>
      <c r="Q117" s="31"/>
      <c r="R117" s="31"/>
      <c r="S117" s="31"/>
      <c r="T117" s="31"/>
      <c r="U117" s="31"/>
      <c r="V117" s="31"/>
      <c r="W117" s="31"/>
    </row>
    <row r="118" spans="1:23" ht="13.5" customHeight="1">
      <c r="A118" s="31"/>
      <c r="B118" s="31"/>
      <c r="C118" s="31"/>
      <c r="D118" s="31"/>
      <c r="E118" s="31"/>
      <c r="F118" s="31"/>
      <c r="G118" s="35"/>
      <c r="H118" s="73"/>
      <c r="I118" s="31"/>
      <c r="J118" s="31"/>
      <c r="K118" s="31"/>
      <c r="L118" s="31"/>
      <c r="M118" s="31"/>
      <c r="N118" s="73"/>
      <c r="O118" s="289"/>
      <c r="P118" s="31"/>
      <c r="Q118" s="31"/>
      <c r="R118" s="31"/>
      <c r="S118" s="31"/>
      <c r="T118" s="31"/>
      <c r="U118" s="31"/>
      <c r="V118" s="31"/>
      <c r="W118" s="31"/>
    </row>
    <row r="119" spans="1:23" ht="13.5" customHeight="1">
      <c r="A119" s="31"/>
      <c r="B119" s="31"/>
      <c r="C119" s="31"/>
      <c r="D119" s="31"/>
      <c r="E119" s="31"/>
      <c r="F119" s="31"/>
      <c r="G119" s="35"/>
      <c r="H119" s="73"/>
      <c r="I119" s="31"/>
      <c r="J119" s="31"/>
      <c r="K119" s="31"/>
      <c r="L119" s="31"/>
      <c r="M119" s="31"/>
      <c r="N119" s="73"/>
      <c r="O119" s="289"/>
      <c r="P119" s="31"/>
      <c r="Q119" s="31"/>
      <c r="R119" s="31"/>
      <c r="S119" s="31"/>
      <c r="T119" s="31"/>
      <c r="U119" s="31"/>
      <c r="V119" s="31"/>
      <c r="W119" s="31"/>
    </row>
    <row r="120" spans="1:23" ht="13.5" customHeight="1">
      <c r="A120" s="31"/>
      <c r="B120" s="31"/>
      <c r="C120" s="31"/>
      <c r="D120" s="31"/>
      <c r="E120" s="31"/>
      <c r="F120" s="31"/>
      <c r="G120" s="35"/>
      <c r="H120" s="73"/>
      <c r="I120" s="31"/>
      <c r="J120" s="31"/>
      <c r="K120" s="31"/>
      <c r="L120" s="31"/>
      <c r="M120" s="31"/>
      <c r="N120" s="73"/>
      <c r="O120" s="289"/>
      <c r="P120" s="31"/>
      <c r="Q120" s="31"/>
      <c r="R120" s="31"/>
      <c r="S120" s="31"/>
      <c r="T120" s="31"/>
      <c r="U120" s="31"/>
      <c r="V120" s="31"/>
      <c r="W120" s="31"/>
    </row>
    <row r="121" spans="1:23" ht="13.5" customHeight="1">
      <c r="A121" s="31"/>
      <c r="B121" s="31"/>
      <c r="C121" s="31"/>
      <c r="D121" s="31"/>
      <c r="E121" s="31"/>
      <c r="F121" s="31"/>
      <c r="G121" s="35"/>
      <c r="H121" s="73"/>
      <c r="I121" s="31"/>
      <c r="J121" s="31"/>
      <c r="K121" s="31"/>
      <c r="L121" s="31"/>
      <c r="M121" s="31"/>
      <c r="N121" s="73"/>
      <c r="O121" s="289"/>
      <c r="P121" s="31"/>
      <c r="Q121" s="31"/>
      <c r="R121" s="31"/>
      <c r="S121" s="31"/>
      <c r="T121" s="31"/>
      <c r="U121" s="31"/>
      <c r="V121" s="31"/>
      <c r="W121" s="31"/>
    </row>
    <row r="122" spans="1:23" ht="13.5" customHeight="1">
      <c r="A122" s="31"/>
      <c r="B122" s="31"/>
      <c r="C122" s="31"/>
      <c r="D122" s="31"/>
      <c r="E122" s="31"/>
      <c r="F122" s="31"/>
      <c r="G122" s="35"/>
      <c r="H122" s="73"/>
      <c r="I122" s="31"/>
      <c r="J122" s="31"/>
      <c r="K122" s="31"/>
      <c r="L122" s="31"/>
      <c r="M122" s="31"/>
      <c r="N122" s="73"/>
      <c r="O122" s="289"/>
      <c r="P122" s="31"/>
      <c r="Q122" s="31"/>
      <c r="R122" s="31"/>
      <c r="S122" s="31"/>
      <c r="T122" s="31"/>
      <c r="U122" s="31"/>
      <c r="V122" s="31"/>
      <c r="W122" s="31"/>
    </row>
    <row r="123" spans="1:23" ht="13.5" customHeight="1">
      <c r="A123" s="31"/>
      <c r="B123" s="31"/>
      <c r="C123" s="31"/>
      <c r="D123" s="31"/>
      <c r="E123" s="31"/>
      <c r="F123" s="31"/>
      <c r="G123" s="35"/>
      <c r="H123" s="73"/>
      <c r="I123" s="31"/>
      <c r="J123" s="31"/>
      <c r="K123" s="31"/>
      <c r="L123" s="31"/>
      <c r="M123" s="31"/>
      <c r="N123" s="73"/>
      <c r="O123" s="289"/>
      <c r="P123" s="31"/>
      <c r="Q123" s="31"/>
      <c r="R123" s="31"/>
      <c r="S123" s="31"/>
      <c r="T123" s="31"/>
      <c r="U123" s="31"/>
      <c r="V123" s="31"/>
      <c r="W123" s="31"/>
    </row>
    <row r="124" spans="1:23" ht="13.5" customHeight="1">
      <c r="A124" s="31"/>
      <c r="B124" s="31"/>
      <c r="C124" s="31"/>
      <c r="D124" s="31"/>
      <c r="E124" s="31"/>
      <c r="F124" s="31"/>
      <c r="G124" s="35"/>
      <c r="H124" s="73"/>
      <c r="I124" s="31"/>
      <c r="J124" s="31"/>
      <c r="K124" s="31"/>
      <c r="L124" s="31"/>
      <c r="M124" s="31"/>
      <c r="N124" s="73"/>
      <c r="O124" s="289"/>
      <c r="P124" s="31"/>
      <c r="Q124" s="31"/>
      <c r="R124" s="31"/>
      <c r="S124" s="31"/>
      <c r="T124" s="31"/>
      <c r="U124" s="31"/>
      <c r="V124" s="31"/>
      <c r="W124" s="31"/>
    </row>
    <row r="125" spans="1:23" ht="13.5" customHeight="1">
      <c r="A125" s="31"/>
      <c r="B125" s="31"/>
      <c r="C125" s="31"/>
      <c r="D125" s="31"/>
      <c r="E125" s="31"/>
      <c r="F125" s="31"/>
      <c r="G125" s="35"/>
      <c r="H125" s="73"/>
      <c r="I125" s="31"/>
      <c r="J125" s="31"/>
      <c r="K125" s="31"/>
      <c r="L125" s="31"/>
      <c r="M125" s="31"/>
      <c r="N125" s="73"/>
      <c r="O125" s="289"/>
      <c r="P125" s="31"/>
      <c r="Q125" s="31"/>
      <c r="R125" s="31"/>
      <c r="S125" s="31"/>
      <c r="T125" s="31"/>
      <c r="U125" s="31"/>
      <c r="V125" s="31"/>
      <c r="W125" s="31"/>
    </row>
    <row r="126" spans="1:23" ht="13.5" customHeight="1">
      <c r="A126" s="31"/>
      <c r="B126" s="31"/>
      <c r="C126" s="31"/>
      <c r="D126" s="31"/>
      <c r="E126" s="31"/>
      <c r="F126" s="31"/>
      <c r="G126" s="35"/>
      <c r="H126" s="73"/>
      <c r="I126" s="31"/>
      <c r="J126" s="31"/>
      <c r="K126" s="31"/>
      <c r="L126" s="31"/>
      <c r="M126" s="31"/>
      <c r="N126" s="73"/>
      <c r="O126" s="289"/>
      <c r="P126" s="31"/>
      <c r="Q126" s="31"/>
      <c r="R126" s="31"/>
      <c r="S126" s="31"/>
      <c r="T126" s="31"/>
      <c r="U126" s="31"/>
      <c r="V126" s="31"/>
      <c r="W126" s="31"/>
    </row>
    <row r="127" spans="1:23" ht="13.5" customHeight="1">
      <c r="A127" s="31"/>
      <c r="B127" s="31"/>
      <c r="C127" s="31"/>
      <c r="D127" s="31"/>
      <c r="E127" s="31"/>
      <c r="F127" s="31"/>
      <c r="G127" s="35"/>
      <c r="H127" s="73"/>
      <c r="I127" s="31"/>
      <c r="J127" s="31"/>
      <c r="K127" s="31"/>
      <c r="L127" s="31"/>
      <c r="M127" s="31"/>
      <c r="N127" s="73"/>
      <c r="O127" s="289"/>
      <c r="P127" s="31"/>
      <c r="Q127" s="31"/>
      <c r="R127" s="31"/>
      <c r="S127" s="31"/>
      <c r="T127" s="31"/>
      <c r="U127" s="31"/>
      <c r="V127" s="31"/>
      <c r="W127" s="31"/>
    </row>
    <row r="128" spans="1:23" ht="13.5" customHeight="1">
      <c r="A128" s="31"/>
      <c r="B128" s="31"/>
      <c r="C128" s="31"/>
      <c r="D128" s="31"/>
      <c r="E128" s="31"/>
      <c r="F128" s="31"/>
      <c r="G128" s="35"/>
      <c r="H128" s="73"/>
      <c r="I128" s="31"/>
      <c r="J128" s="31"/>
      <c r="K128" s="31"/>
      <c r="L128" s="31"/>
      <c r="M128" s="31"/>
      <c r="N128" s="73"/>
      <c r="O128" s="289"/>
      <c r="P128" s="31"/>
      <c r="Q128" s="31"/>
      <c r="R128" s="31"/>
      <c r="S128" s="31"/>
      <c r="T128" s="31"/>
      <c r="U128" s="31"/>
      <c r="V128" s="31"/>
      <c r="W128" s="31"/>
    </row>
    <row r="129" spans="1:23" ht="13.5" customHeight="1">
      <c r="A129" s="31"/>
      <c r="B129" s="31"/>
      <c r="C129" s="31"/>
      <c r="D129" s="31"/>
      <c r="E129" s="31"/>
      <c r="F129" s="31"/>
      <c r="G129" s="35"/>
      <c r="H129" s="73"/>
      <c r="I129" s="31"/>
      <c r="J129" s="31"/>
      <c r="K129" s="31"/>
      <c r="L129" s="31"/>
      <c r="M129" s="31"/>
      <c r="N129" s="73"/>
      <c r="O129" s="289"/>
      <c r="P129" s="31"/>
      <c r="Q129" s="31"/>
      <c r="R129" s="31"/>
      <c r="S129" s="31"/>
      <c r="T129" s="31"/>
      <c r="U129" s="31"/>
      <c r="V129" s="31"/>
      <c r="W129" s="31"/>
    </row>
    <row r="130" spans="1:23" ht="13.5" customHeight="1">
      <c r="A130" s="31"/>
      <c r="B130" s="31"/>
      <c r="C130" s="31"/>
      <c r="D130" s="31"/>
      <c r="E130" s="31"/>
      <c r="F130" s="31"/>
      <c r="G130" s="35"/>
      <c r="H130" s="73"/>
      <c r="I130" s="31"/>
      <c r="J130" s="31"/>
      <c r="K130" s="31"/>
      <c r="L130" s="31"/>
      <c r="M130" s="31"/>
      <c r="N130" s="73"/>
      <c r="O130" s="289"/>
      <c r="P130" s="31"/>
      <c r="Q130" s="31"/>
      <c r="R130" s="31"/>
      <c r="S130" s="31"/>
      <c r="T130" s="31"/>
      <c r="U130" s="31"/>
      <c r="V130" s="31"/>
      <c r="W130" s="31"/>
    </row>
    <row r="131" spans="1:23" ht="13.5" customHeight="1">
      <c r="A131" s="31"/>
      <c r="B131" s="31"/>
      <c r="C131" s="31"/>
      <c r="D131" s="31"/>
      <c r="E131" s="31"/>
      <c r="F131" s="31"/>
      <c r="G131" s="35"/>
      <c r="H131" s="73"/>
      <c r="I131" s="31"/>
      <c r="J131" s="31"/>
      <c r="K131" s="31"/>
      <c r="L131" s="31"/>
      <c r="M131" s="31"/>
      <c r="N131" s="73"/>
      <c r="O131" s="289"/>
      <c r="P131" s="31"/>
      <c r="Q131" s="31"/>
      <c r="R131" s="31"/>
      <c r="S131" s="31"/>
      <c r="T131" s="31"/>
      <c r="U131" s="31"/>
      <c r="V131" s="31"/>
      <c r="W131" s="31"/>
    </row>
    <row r="132" spans="1:23" ht="13.5" customHeight="1">
      <c r="A132" s="31"/>
      <c r="B132" s="31"/>
      <c r="C132" s="31"/>
      <c r="D132" s="31"/>
      <c r="E132" s="31"/>
      <c r="F132" s="31"/>
      <c r="G132" s="35"/>
      <c r="H132" s="73"/>
      <c r="I132" s="31"/>
      <c r="J132" s="31"/>
      <c r="K132" s="31"/>
      <c r="L132" s="31"/>
      <c r="M132" s="31"/>
      <c r="N132" s="73"/>
      <c r="O132" s="289"/>
      <c r="P132" s="31"/>
      <c r="Q132" s="31"/>
      <c r="R132" s="31"/>
      <c r="S132" s="31"/>
      <c r="T132" s="31"/>
      <c r="U132" s="31"/>
      <c r="V132" s="31"/>
      <c r="W132" s="31"/>
    </row>
    <row r="133" spans="1:23" ht="13.5" customHeight="1">
      <c r="A133" s="31"/>
      <c r="B133" s="31"/>
      <c r="C133" s="31"/>
      <c r="D133" s="31"/>
      <c r="E133" s="31"/>
      <c r="F133" s="31"/>
      <c r="G133" s="35"/>
      <c r="H133" s="73"/>
      <c r="I133" s="31"/>
      <c r="J133" s="31"/>
      <c r="K133" s="31"/>
      <c r="L133" s="31"/>
      <c r="M133" s="31"/>
      <c r="N133" s="73"/>
      <c r="O133" s="289"/>
      <c r="P133" s="31"/>
      <c r="Q133" s="31"/>
      <c r="R133" s="31"/>
      <c r="S133" s="31"/>
      <c r="T133" s="31"/>
      <c r="U133" s="31"/>
      <c r="V133" s="31"/>
      <c r="W133" s="31"/>
    </row>
    <row r="134" spans="1:23" ht="13.5" customHeight="1">
      <c r="A134" s="31"/>
      <c r="B134" s="31"/>
      <c r="C134" s="31"/>
      <c r="D134" s="31"/>
      <c r="E134" s="31"/>
      <c r="F134" s="31"/>
      <c r="G134" s="35"/>
      <c r="H134" s="73"/>
      <c r="I134" s="31"/>
      <c r="J134" s="31"/>
      <c r="K134" s="31"/>
      <c r="L134" s="31"/>
      <c r="M134" s="31"/>
      <c r="N134" s="73"/>
      <c r="O134" s="289"/>
      <c r="P134" s="31"/>
      <c r="Q134" s="31"/>
      <c r="R134" s="31"/>
      <c r="S134" s="31"/>
      <c r="T134" s="31"/>
      <c r="U134" s="31"/>
      <c r="V134" s="31"/>
      <c r="W134" s="31"/>
    </row>
    <row r="135" spans="1:23" ht="13.5" customHeight="1">
      <c r="A135" s="31"/>
      <c r="B135" s="31"/>
      <c r="C135" s="31"/>
      <c r="D135" s="31"/>
      <c r="E135" s="31"/>
      <c r="F135" s="31"/>
      <c r="G135" s="35"/>
      <c r="H135" s="73"/>
      <c r="I135" s="31"/>
      <c r="J135" s="31"/>
      <c r="K135" s="31"/>
      <c r="L135" s="31"/>
      <c r="M135" s="31"/>
      <c r="N135" s="73"/>
      <c r="O135" s="289"/>
      <c r="P135" s="31"/>
      <c r="Q135" s="31"/>
      <c r="R135" s="31"/>
      <c r="S135" s="31"/>
      <c r="T135" s="31"/>
      <c r="U135" s="31"/>
      <c r="V135" s="31"/>
      <c r="W135" s="31"/>
    </row>
    <row r="136" spans="1:23" ht="13.5" customHeight="1">
      <c r="A136" s="31"/>
      <c r="B136" s="31"/>
      <c r="C136" s="31"/>
      <c r="D136" s="31"/>
      <c r="E136" s="31"/>
      <c r="F136" s="31"/>
      <c r="G136" s="35"/>
      <c r="H136" s="73"/>
      <c r="I136" s="31"/>
      <c r="J136" s="31"/>
      <c r="K136" s="31"/>
      <c r="L136" s="31"/>
      <c r="M136" s="31"/>
      <c r="N136" s="73"/>
      <c r="O136" s="289"/>
      <c r="P136" s="31"/>
      <c r="Q136" s="31"/>
      <c r="R136" s="31"/>
      <c r="S136" s="31"/>
      <c r="T136" s="31"/>
      <c r="U136" s="31"/>
      <c r="V136" s="31"/>
      <c r="W136" s="31"/>
    </row>
    <row r="137" spans="1:23" ht="13.5" customHeight="1">
      <c r="A137" s="31"/>
      <c r="B137" s="31"/>
      <c r="C137" s="31"/>
      <c r="D137" s="31"/>
      <c r="E137" s="31"/>
      <c r="F137" s="31"/>
      <c r="G137" s="35"/>
      <c r="H137" s="73"/>
      <c r="I137" s="31"/>
      <c r="J137" s="31"/>
      <c r="K137" s="31"/>
      <c r="L137" s="31"/>
      <c r="M137" s="31"/>
      <c r="N137" s="73"/>
      <c r="O137" s="289"/>
      <c r="P137" s="31"/>
      <c r="Q137" s="31"/>
      <c r="R137" s="31"/>
      <c r="S137" s="31"/>
      <c r="T137" s="31"/>
      <c r="U137" s="31"/>
      <c r="V137" s="31"/>
      <c r="W137" s="31"/>
    </row>
    <row r="138" spans="1:23" ht="13.5" customHeight="1">
      <c r="A138" s="31"/>
      <c r="B138" s="31"/>
      <c r="C138" s="31"/>
      <c r="D138" s="31"/>
      <c r="E138" s="31"/>
      <c r="F138" s="31"/>
      <c r="G138" s="35"/>
      <c r="H138" s="73"/>
      <c r="I138" s="31"/>
      <c r="J138" s="31"/>
      <c r="K138" s="31"/>
      <c r="L138" s="31"/>
      <c r="M138" s="31"/>
      <c r="N138" s="73"/>
      <c r="O138" s="289"/>
      <c r="P138" s="31"/>
      <c r="Q138" s="31"/>
      <c r="R138" s="31"/>
      <c r="S138" s="31"/>
      <c r="T138" s="31"/>
      <c r="U138" s="31"/>
      <c r="V138" s="31"/>
      <c r="W138" s="31"/>
    </row>
    <row r="139" spans="1:23" ht="13.5" customHeight="1">
      <c r="A139" s="31"/>
      <c r="B139" s="31"/>
      <c r="C139" s="31"/>
      <c r="D139" s="31"/>
      <c r="E139" s="31"/>
      <c r="F139" s="31"/>
      <c r="G139" s="35"/>
      <c r="H139" s="73"/>
      <c r="I139" s="31"/>
      <c r="J139" s="31"/>
      <c r="K139" s="31"/>
      <c r="L139" s="31"/>
      <c r="M139" s="31"/>
      <c r="N139" s="73"/>
      <c r="O139" s="289"/>
      <c r="P139" s="31"/>
      <c r="Q139" s="31"/>
      <c r="R139" s="31"/>
      <c r="S139" s="31"/>
      <c r="T139" s="31"/>
      <c r="U139" s="31"/>
      <c r="V139" s="31"/>
      <c r="W139" s="31"/>
    </row>
    <row r="140" spans="1:23" ht="13.5" customHeight="1">
      <c r="A140" s="31"/>
      <c r="B140" s="31"/>
      <c r="C140" s="31"/>
      <c r="D140" s="31"/>
      <c r="E140" s="31"/>
      <c r="F140" s="31"/>
      <c r="G140" s="35"/>
      <c r="H140" s="73"/>
      <c r="I140" s="31"/>
      <c r="J140" s="31"/>
      <c r="K140" s="31"/>
      <c r="L140" s="31"/>
      <c r="M140" s="31"/>
      <c r="N140" s="73"/>
      <c r="O140" s="289"/>
      <c r="P140" s="31"/>
      <c r="Q140" s="31"/>
      <c r="R140" s="31"/>
      <c r="S140" s="31"/>
      <c r="T140" s="31"/>
      <c r="U140" s="31"/>
      <c r="V140" s="31"/>
      <c r="W140" s="31"/>
    </row>
    <row r="141" spans="1:23" ht="13.5" customHeight="1">
      <c r="A141" s="31"/>
      <c r="B141" s="31"/>
      <c r="C141" s="31"/>
      <c r="D141" s="31"/>
      <c r="E141" s="31"/>
      <c r="F141" s="31"/>
      <c r="G141" s="35"/>
      <c r="H141" s="73"/>
      <c r="I141" s="31"/>
      <c r="J141" s="31"/>
      <c r="K141" s="31"/>
      <c r="L141" s="31"/>
      <c r="M141" s="31"/>
      <c r="N141" s="73"/>
      <c r="O141" s="289"/>
      <c r="P141" s="31"/>
      <c r="Q141" s="31"/>
      <c r="R141" s="31"/>
      <c r="S141" s="31"/>
      <c r="T141" s="31"/>
      <c r="U141" s="31"/>
      <c r="V141" s="31"/>
      <c r="W141" s="31"/>
    </row>
    <row r="142" spans="1:23" ht="13.5" customHeight="1">
      <c r="A142" s="31"/>
      <c r="B142" s="31"/>
      <c r="C142" s="31"/>
      <c r="D142" s="31"/>
      <c r="E142" s="31"/>
      <c r="F142" s="31"/>
      <c r="G142" s="35"/>
      <c r="H142" s="73"/>
      <c r="I142" s="31"/>
      <c r="J142" s="31"/>
      <c r="K142" s="31"/>
      <c r="L142" s="31"/>
      <c r="M142" s="31"/>
      <c r="N142" s="73"/>
      <c r="O142" s="289"/>
      <c r="P142" s="31"/>
      <c r="Q142" s="31"/>
      <c r="R142" s="31"/>
      <c r="S142" s="31"/>
      <c r="T142" s="31"/>
      <c r="U142" s="31"/>
      <c r="V142" s="31"/>
      <c r="W142" s="31"/>
    </row>
    <row r="143" spans="1:23" ht="13.5" customHeight="1">
      <c r="A143" s="31"/>
      <c r="B143" s="31"/>
      <c r="C143" s="31"/>
      <c r="D143" s="31"/>
      <c r="E143" s="31"/>
      <c r="F143" s="31"/>
      <c r="G143" s="35"/>
      <c r="H143" s="73"/>
      <c r="I143" s="31"/>
      <c r="J143" s="31"/>
      <c r="K143" s="31"/>
      <c r="L143" s="31"/>
      <c r="M143" s="31"/>
      <c r="N143" s="73"/>
      <c r="O143" s="289"/>
      <c r="P143" s="31"/>
      <c r="Q143" s="31"/>
      <c r="R143" s="31"/>
      <c r="S143" s="31"/>
      <c r="T143" s="31"/>
      <c r="U143" s="31"/>
      <c r="V143" s="31"/>
      <c r="W143" s="31"/>
    </row>
    <row r="144" spans="1:23" ht="13.5" customHeight="1">
      <c r="A144" s="31"/>
      <c r="B144" s="31"/>
      <c r="C144" s="31"/>
      <c r="D144" s="31"/>
      <c r="E144" s="31"/>
      <c r="F144" s="31"/>
      <c r="G144" s="35"/>
      <c r="H144" s="73"/>
      <c r="I144" s="31"/>
      <c r="J144" s="31"/>
      <c r="K144" s="31"/>
      <c r="L144" s="31"/>
      <c r="M144" s="31"/>
      <c r="N144" s="73"/>
      <c r="O144" s="289"/>
      <c r="P144" s="31"/>
      <c r="Q144" s="31"/>
      <c r="R144" s="31"/>
      <c r="S144" s="31"/>
      <c r="T144" s="31"/>
      <c r="U144" s="31"/>
      <c r="V144" s="31"/>
      <c r="W144" s="31"/>
    </row>
    <row r="145" spans="1:23" ht="13.5" customHeight="1">
      <c r="A145" s="31"/>
      <c r="B145" s="31"/>
      <c r="C145" s="31"/>
      <c r="D145" s="31"/>
      <c r="E145" s="31"/>
      <c r="F145" s="31"/>
      <c r="G145" s="35"/>
      <c r="H145" s="73"/>
      <c r="I145" s="31"/>
      <c r="J145" s="31"/>
      <c r="K145" s="31"/>
      <c r="L145" s="31"/>
      <c r="M145" s="31"/>
      <c r="N145" s="73"/>
      <c r="O145" s="289"/>
      <c r="P145" s="31"/>
      <c r="Q145" s="31"/>
      <c r="R145" s="31"/>
      <c r="S145" s="31"/>
      <c r="T145" s="31"/>
      <c r="U145" s="31"/>
      <c r="V145" s="31"/>
      <c r="W145" s="31"/>
    </row>
    <row r="146" spans="1:23" ht="13.5" customHeight="1">
      <c r="A146" s="31"/>
      <c r="B146" s="31"/>
      <c r="C146" s="31"/>
      <c r="D146" s="31"/>
      <c r="E146" s="31"/>
      <c r="F146" s="31"/>
      <c r="G146" s="35"/>
      <c r="H146" s="73"/>
      <c r="I146" s="31"/>
      <c r="J146" s="31"/>
      <c r="K146" s="31"/>
      <c r="L146" s="31"/>
      <c r="M146" s="31"/>
      <c r="N146" s="73"/>
      <c r="O146" s="289"/>
      <c r="P146" s="31"/>
      <c r="Q146" s="31"/>
      <c r="R146" s="31"/>
      <c r="S146" s="31"/>
      <c r="T146" s="31"/>
      <c r="U146" s="31"/>
      <c r="V146" s="31"/>
      <c r="W146" s="31"/>
    </row>
    <row r="147" spans="1:23" ht="13.5" customHeight="1">
      <c r="A147" s="31"/>
      <c r="B147" s="31"/>
      <c r="C147" s="31"/>
      <c r="D147" s="31"/>
      <c r="E147" s="31"/>
      <c r="F147" s="31"/>
      <c r="G147" s="35"/>
      <c r="H147" s="73"/>
      <c r="I147" s="31"/>
      <c r="J147" s="31"/>
      <c r="K147" s="31"/>
      <c r="L147" s="31"/>
      <c r="M147" s="31"/>
      <c r="N147" s="73"/>
      <c r="O147" s="289"/>
      <c r="P147" s="31"/>
      <c r="Q147" s="31"/>
      <c r="R147" s="31"/>
      <c r="S147" s="31"/>
      <c r="T147" s="31"/>
      <c r="U147" s="31"/>
      <c r="V147" s="31"/>
      <c r="W147" s="31"/>
    </row>
    <row r="148" spans="1:23" ht="13.5" customHeight="1">
      <c r="A148" s="31"/>
      <c r="B148" s="31"/>
      <c r="C148" s="31"/>
      <c r="D148" s="31"/>
      <c r="E148" s="31"/>
      <c r="F148" s="31"/>
      <c r="G148" s="35"/>
      <c r="H148" s="73"/>
      <c r="I148" s="31"/>
      <c r="J148" s="31"/>
      <c r="K148" s="31"/>
      <c r="L148" s="31"/>
      <c r="M148" s="31"/>
      <c r="N148" s="73"/>
      <c r="O148" s="289"/>
      <c r="P148" s="31"/>
      <c r="Q148" s="31"/>
      <c r="R148" s="31"/>
      <c r="S148" s="31"/>
      <c r="T148" s="31"/>
      <c r="U148" s="31"/>
      <c r="V148" s="31"/>
      <c r="W148" s="31"/>
    </row>
    <row r="149" spans="1:23" ht="13.5" customHeight="1">
      <c r="A149" s="31"/>
      <c r="B149" s="31"/>
      <c r="C149" s="31"/>
      <c r="D149" s="31"/>
      <c r="E149" s="31"/>
      <c r="F149" s="31"/>
      <c r="G149" s="35"/>
      <c r="H149" s="73"/>
      <c r="I149" s="31"/>
      <c r="J149" s="31"/>
      <c r="K149" s="31"/>
      <c r="L149" s="31"/>
      <c r="M149" s="31"/>
      <c r="N149" s="73"/>
      <c r="O149" s="289"/>
      <c r="P149" s="31"/>
      <c r="Q149" s="31"/>
      <c r="R149" s="31"/>
      <c r="S149" s="31"/>
      <c r="T149" s="31"/>
      <c r="U149" s="31"/>
      <c r="V149" s="31"/>
      <c r="W149" s="31"/>
    </row>
    <row r="150" spans="1:23" ht="13.5" customHeight="1">
      <c r="A150" s="31"/>
      <c r="B150" s="31"/>
      <c r="C150" s="31"/>
      <c r="D150" s="31"/>
      <c r="E150" s="31"/>
      <c r="F150" s="31"/>
      <c r="G150" s="35"/>
      <c r="H150" s="73"/>
      <c r="I150" s="31"/>
      <c r="J150" s="31"/>
      <c r="K150" s="31"/>
      <c r="L150" s="31"/>
      <c r="M150" s="31"/>
      <c r="N150" s="73"/>
      <c r="O150" s="289"/>
      <c r="P150" s="31"/>
      <c r="Q150" s="31"/>
      <c r="R150" s="31"/>
      <c r="S150" s="31"/>
      <c r="T150" s="31"/>
      <c r="U150" s="31"/>
      <c r="V150" s="31"/>
      <c r="W150" s="31"/>
    </row>
    <row r="151" spans="1:23" ht="13.5" customHeight="1">
      <c r="A151" s="31"/>
      <c r="B151" s="31"/>
      <c r="C151" s="31"/>
      <c r="D151" s="31"/>
      <c r="E151" s="31"/>
      <c r="F151" s="31"/>
      <c r="G151" s="35"/>
      <c r="H151" s="73"/>
      <c r="I151" s="31"/>
      <c r="J151" s="31"/>
      <c r="K151" s="31"/>
      <c r="L151" s="31"/>
      <c r="M151" s="31"/>
      <c r="N151" s="73"/>
      <c r="O151" s="289"/>
      <c r="P151" s="31"/>
      <c r="Q151" s="31"/>
      <c r="R151" s="31"/>
      <c r="S151" s="31"/>
      <c r="T151" s="31"/>
      <c r="U151" s="31"/>
      <c r="V151" s="31"/>
      <c r="W151" s="31"/>
    </row>
    <row r="152" spans="1:23" ht="13.5" customHeight="1">
      <c r="A152" s="31"/>
      <c r="B152" s="31"/>
      <c r="C152" s="31"/>
      <c r="D152" s="31"/>
      <c r="E152" s="31"/>
      <c r="F152" s="31"/>
      <c r="G152" s="35"/>
      <c r="H152" s="73"/>
      <c r="I152" s="31"/>
      <c r="J152" s="31"/>
      <c r="K152" s="31"/>
      <c r="L152" s="31"/>
      <c r="M152" s="31"/>
      <c r="N152" s="73"/>
      <c r="O152" s="289"/>
      <c r="P152" s="31"/>
      <c r="Q152" s="31"/>
      <c r="R152" s="31"/>
      <c r="S152" s="31"/>
      <c r="T152" s="31"/>
      <c r="U152" s="31"/>
      <c r="V152" s="31"/>
      <c r="W152" s="31"/>
    </row>
    <row r="153" spans="1:23" ht="13.5" customHeight="1">
      <c r="A153" s="31"/>
      <c r="B153" s="31"/>
      <c r="C153" s="31"/>
      <c r="D153" s="31"/>
      <c r="E153" s="31"/>
      <c r="F153" s="31"/>
      <c r="G153" s="35"/>
      <c r="H153" s="73"/>
      <c r="I153" s="31"/>
      <c r="J153" s="31"/>
      <c r="K153" s="31"/>
      <c r="L153" s="31"/>
      <c r="M153" s="31"/>
      <c r="N153" s="73"/>
      <c r="O153" s="289"/>
      <c r="P153" s="31"/>
      <c r="Q153" s="31"/>
      <c r="R153" s="31"/>
      <c r="S153" s="31"/>
      <c r="T153" s="31"/>
      <c r="U153" s="31"/>
      <c r="V153" s="31"/>
      <c r="W153" s="31"/>
    </row>
    <row r="154" spans="1:23" ht="13.5" customHeight="1">
      <c r="A154" s="31"/>
      <c r="B154" s="31"/>
      <c r="C154" s="31"/>
      <c r="D154" s="31"/>
      <c r="E154" s="31"/>
      <c r="F154" s="31"/>
      <c r="G154" s="35"/>
      <c r="H154" s="73"/>
      <c r="I154" s="31"/>
      <c r="J154" s="31"/>
      <c r="K154" s="31"/>
      <c r="L154" s="31"/>
      <c r="M154" s="31"/>
      <c r="N154" s="73"/>
      <c r="O154" s="289"/>
      <c r="P154" s="31"/>
      <c r="Q154" s="31"/>
      <c r="R154" s="31"/>
      <c r="S154" s="31"/>
      <c r="T154" s="31"/>
      <c r="U154" s="31"/>
      <c r="V154" s="31"/>
      <c r="W154" s="31"/>
    </row>
    <row r="155" spans="1:23" ht="13.5" customHeight="1">
      <c r="A155" s="31"/>
      <c r="B155" s="31"/>
      <c r="C155" s="31"/>
      <c r="D155" s="31"/>
      <c r="E155" s="31"/>
      <c r="F155" s="31"/>
      <c r="G155" s="35"/>
      <c r="H155" s="73"/>
      <c r="I155" s="31"/>
      <c r="J155" s="31"/>
      <c r="K155" s="31"/>
      <c r="L155" s="31"/>
      <c r="M155" s="31"/>
      <c r="N155" s="73"/>
      <c r="O155" s="289"/>
      <c r="P155" s="31"/>
      <c r="Q155" s="31"/>
      <c r="R155" s="31"/>
      <c r="S155" s="31"/>
      <c r="T155" s="31"/>
      <c r="U155" s="31"/>
      <c r="V155" s="31"/>
      <c r="W155" s="31"/>
    </row>
    <row r="156" spans="1:23" ht="13.5" customHeight="1">
      <c r="A156" s="31"/>
      <c r="B156" s="31"/>
      <c r="C156" s="31"/>
      <c r="D156" s="31"/>
      <c r="E156" s="31"/>
      <c r="F156" s="31"/>
      <c r="G156" s="35"/>
      <c r="H156" s="73"/>
      <c r="I156" s="31"/>
      <c r="J156" s="31"/>
      <c r="K156" s="31"/>
      <c r="L156" s="31"/>
      <c r="M156" s="31"/>
      <c r="N156" s="73"/>
      <c r="O156" s="289"/>
      <c r="P156" s="31"/>
      <c r="Q156" s="31"/>
      <c r="R156" s="31"/>
      <c r="S156" s="31"/>
      <c r="T156" s="31"/>
      <c r="U156" s="31"/>
      <c r="V156" s="31"/>
      <c r="W156" s="31"/>
    </row>
    <row r="157" spans="1:23" ht="13.5" customHeight="1">
      <c r="A157" s="31"/>
      <c r="B157" s="31"/>
      <c r="C157" s="31"/>
      <c r="D157" s="31"/>
      <c r="E157" s="31"/>
      <c r="F157" s="31"/>
      <c r="G157" s="35"/>
      <c r="H157" s="73"/>
      <c r="I157" s="31"/>
      <c r="J157" s="31"/>
      <c r="K157" s="31"/>
      <c r="L157" s="31"/>
      <c r="M157" s="31"/>
      <c r="N157" s="73"/>
      <c r="O157" s="289"/>
      <c r="P157" s="31"/>
      <c r="Q157" s="31"/>
      <c r="R157" s="31"/>
      <c r="S157" s="31"/>
      <c r="T157" s="31"/>
      <c r="U157" s="31"/>
      <c r="V157" s="31"/>
      <c r="W157" s="31"/>
    </row>
    <row r="158" spans="1:23" ht="13.5" customHeight="1">
      <c r="A158" s="31"/>
      <c r="B158" s="31"/>
      <c r="C158" s="31"/>
      <c r="D158" s="31"/>
      <c r="E158" s="31"/>
      <c r="F158" s="31"/>
      <c r="G158" s="35"/>
      <c r="H158" s="73"/>
      <c r="I158" s="31"/>
      <c r="J158" s="31"/>
      <c r="K158" s="31"/>
      <c r="L158" s="31"/>
      <c r="M158" s="31"/>
      <c r="N158" s="73"/>
      <c r="O158" s="289"/>
      <c r="P158" s="31"/>
      <c r="Q158" s="31"/>
      <c r="R158" s="31"/>
      <c r="S158" s="31"/>
      <c r="T158" s="31"/>
      <c r="U158" s="31"/>
      <c r="V158" s="31"/>
      <c r="W158" s="31"/>
    </row>
    <row r="159" spans="1:23" ht="13.5" customHeight="1">
      <c r="A159" s="31"/>
      <c r="B159" s="31"/>
      <c r="C159" s="31"/>
      <c r="D159" s="31"/>
      <c r="E159" s="31"/>
      <c r="F159" s="31"/>
      <c r="G159" s="35"/>
      <c r="H159" s="73"/>
      <c r="I159" s="31"/>
      <c r="J159" s="31"/>
      <c r="K159" s="31"/>
      <c r="L159" s="31"/>
      <c r="M159" s="31"/>
      <c r="N159" s="73"/>
      <c r="O159" s="289"/>
      <c r="P159" s="31"/>
      <c r="Q159" s="31"/>
      <c r="R159" s="31"/>
      <c r="S159" s="31"/>
      <c r="T159" s="31"/>
      <c r="U159" s="31"/>
      <c r="V159" s="31"/>
      <c r="W159" s="31"/>
    </row>
    <row r="160" spans="1:23" ht="13.5" customHeight="1">
      <c r="A160" s="31"/>
      <c r="B160" s="31"/>
      <c r="C160" s="31"/>
      <c r="D160" s="31"/>
      <c r="E160" s="31"/>
      <c r="F160" s="31"/>
      <c r="G160" s="35"/>
      <c r="H160" s="73"/>
      <c r="I160" s="31"/>
      <c r="J160" s="31"/>
      <c r="K160" s="31"/>
      <c r="L160" s="31"/>
      <c r="M160" s="31"/>
      <c r="N160" s="73"/>
      <c r="O160" s="289"/>
      <c r="P160" s="31"/>
      <c r="Q160" s="31"/>
      <c r="R160" s="31"/>
      <c r="S160" s="31"/>
      <c r="T160" s="31"/>
      <c r="U160" s="31"/>
      <c r="V160" s="31"/>
      <c r="W160" s="31"/>
    </row>
    <row r="161" spans="1:23" ht="13.5" customHeight="1">
      <c r="A161" s="31"/>
      <c r="B161" s="31"/>
      <c r="C161" s="31"/>
      <c r="D161" s="31"/>
      <c r="E161" s="31"/>
      <c r="F161" s="31"/>
      <c r="G161" s="35"/>
      <c r="H161" s="73"/>
      <c r="I161" s="31"/>
      <c r="J161" s="31"/>
      <c r="K161" s="31"/>
      <c r="L161" s="31"/>
      <c r="M161" s="31"/>
      <c r="N161" s="73"/>
      <c r="O161" s="289"/>
      <c r="P161" s="31"/>
      <c r="Q161" s="31"/>
      <c r="R161" s="31"/>
      <c r="S161" s="31"/>
      <c r="T161" s="31"/>
      <c r="U161" s="31"/>
      <c r="V161" s="31"/>
      <c r="W161" s="31"/>
    </row>
    <row r="162" spans="1:23" ht="13.5" customHeight="1">
      <c r="A162" s="31"/>
      <c r="B162" s="31"/>
      <c r="C162" s="31"/>
      <c r="D162" s="31"/>
      <c r="E162" s="31"/>
      <c r="F162" s="31"/>
      <c r="G162" s="35"/>
      <c r="H162" s="73"/>
      <c r="I162" s="31"/>
      <c r="J162" s="31"/>
      <c r="K162" s="31"/>
      <c r="L162" s="31"/>
      <c r="M162" s="31"/>
      <c r="N162" s="73"/>
      <c r="O162" s="289"/>
      <c r="P162" s="31"/>
      <c r="Q162" s="31"/>
      <c r="R162" s="31"/>
      <c r="S162" s="31"/>
      <c r="T162" s="31"/>
      <c r="U162" s="31"/>
      <c r="V162" s="31"/>
      <c r="W162" s="31"/>
    </row>
    <row r="163" spans="1:23" ht="13.5" customHeight="1">
      <c r="A163" s="31"/>
      <c r="B163" s="31"/>
      <c r="C163" s="31"/>
      <c r="D163" s="31"/>
      <c r="E163" s="31"/>
      <c r="F163" s="31"/>
      <c r="G163" s="35"/>
      <c r="H163" s="73"/>
      <c r="I163" s="31"/>
      <c r="J163" s="31"/>
      <c r="K163" s="31"/>
      <c r="L163" s="31"/>
      <c r="M163" s="31"/>
      <c r="N163" s="73"/>
      <c r="O163" s="289"/>
      <c r="P163" s="31"/>
      <c r="Q163" s="31"/>
      <c r="R163" s="31"/>
      <c r="S163" s="31"/>
      <c r="T163" s="31"/>
      <c r="U163" s="31"/>
      <c r="V163" s="31"/>
      <c r="W163" s="31"/>
    </row>
    <row r="164" spans="1:23" ht="13.5" customHeight="1">
      <c r="A164" s="31"/>
      <c r="B164" s="31"/>
      <c r="C164" s="31"/>
      <c r="D164" s="31"/>
      <c r="E164" s="31"/>
      <c r="F164" s="31"/>
      <c r="G164" s="35"/>
      <c r="H164" s="73"/>
      <c r="I164" s="31"/>
      <c r="J164" s="31"/>
      <c r="K164" s="31"/>
      <c r="L164" s="31"/>
      <c r="M164" s="31"/>
      <c r="N164" s="73"/>
      <c r="O164" s="289"/>
      <c r="P164" s="31"/>
      <c r="Q164" s="31"/>
      <c r="R164" s="31"/>
      <c r="S164" s="31"/>
      <c r="T164" s="31"/>
      <c r="U164" s="31"/>
      <c r="V164" s="31"/>
      <c r="W164" s="31"/>
    </row>
    <row r="165" spans="1:23" ht="13.5" customHeight="1">
      <c r="A165" s="31"/>
      <c r="B165" s="31"/>
      <c r="C165" s="31"/>
      <c r="D165" s="31"/>
      <c r="E165" s="31"/>
      <c r="F165" s="31"/>
      <c r="G165" s="35"/>
      <c r="H165" s="73"/>
      <c r="I165" s="31"/>
      <c r="J165" s="31"/>
      <c r="K165" s="31"/>
      <c r="L165" s="31"/>
      <c r="M165" s="31"/>
      <c r="N165" s="73"/>
      <c r="O165" s="289"/>
      <c r="P165" s="31"/>
      <c r="Q165" s="31"/>
      <c r="R165" s="31"/>
      <c r="S165" s="31"/>
      <c r="T165" s="31"/>
      <c r="U165" s="31"/>
      <c r="V165" s="31"/>
      <c r="W165" s="31"/>
    </row>
    <row r="166" spans="1:23" ht="13.5" customHeight="1">
      <c r="A166" s="31"/>
      <c r="B166" s="31"/>
      <c r="C166" s="31"/>
      <c r="D166" s="31"/>
      <c r="E166" s="31"/>
      <c r="F166" s="31"/>
      <c r="G166" s="35"/>
      <c r="H166" s="73"/>
      <c r="I166" s="31"/>
      <c r="J166" s="31"/>
      <c r="K166" s="31"/>
      <c r="L166" s="31"/>
      <c r="M166" s="31"/>
      <c r="N166" s="73"/>
      <c r="O166" s="289"/>
      <c r="P166" s="31"/>
      <c r="Q166" s="31"/>
      <c r="R166" s="31"/>
      <c r="S166" s="31"/>
      <c r="T166" s="31"/>
      <c r="U166" s="31"/>
      <c r="V166" s="31"/>
      <c r="W166" s="31"/>
    </row>
    <row r="167" spans="1:23" ht="13.5" customHeight="1">
      <c r="A167" s="31"/>
      <c r="B167" s="31"/>
      <c r="C167" s="31"/>
      <c r="D167" s="31"/>
      <c r="E167" s="31"/>
      <c r="F167" s="31"/>
      <c r="G167" s="35"/>
      <c r="H167" s="73"/>
      <c r="I167" s="31"/>
      <c r="J167" s="31"/>
      <c r="K167" s="31"/>
      <c r="L167" s="31"/>
      <c r="M167" s="31"/>
      <c r="N167" s="73"/>
      <c r="O167" s="289"/>
      <c r="P167" s="31"/>
      <c r="Q167" s="31"/>
      <c r="R167" s="31"/>
      <c r="S167" s="31"/>
      <c r="T167" s="31"/>
      <c r="U167" s="31"/>
      <c r="V167" s="31"/>
      <c r="W167" s="31"/>
    </row>
    <row r="168" spans="1:23" ht="13.5" customHeight="1">
      <c r="A168" s="31"/>
      <c r="B168" s="31"/>
      <c r="C168" s="31"/>
      <c r="D168" s="31"/>
      <c r="E168" s="31"/>
      <c r="F168" s="31"/>
      <c r="G168" s="35"/>
      <c r="H168" s="73"/>
      <c r="I168" s="31"/>
      <c r="J168" s="31"/>
      <c r="K168" s="31"/>
      <c r="L168" s="31"/>
      <c r="M168" s="31"/>
      <c r="N168" s="73"/>
      <c r="O168" s="289"/>
      <c r="P168" s="31"/>
      <c r="Q168" s="31"/>
      <c r="R168" s="31"/>
      <c r="S168" s="31"/>
      <c r="T168" s="31"/>
      <c r="U168" s="31"/>
      <c r="V168" s="31"/>
      <c r="W168" s="31"/>
    </row>
    <row r="169" spans="1:23" ht="13.5" customHeight="1">
      <c r="A169" s="31"/>
      <c r="B169" s="31"/>
      <c r="C169" s="31"/>
      <c r="D169" s="31"/>
      <c r="E169" s="31"/>
      <c r="F169" s="31"/>
      <c r="G169" s="35"/>
      <c r="H169" s="73"/>
      <c r="I169" s="31"/>
      <c r="J169" s="31"/>
      <c r="K169" s="31"/>
      <c r="L169" s="31"/>
      <c r="M169" s="31"/>
      <c r="N169" s="73"/>
      <c r="O169" s="289"/>
      <c r="P169" s="31"/>
      <c r="Q169" s="31"/>
      <c r="R169" s="31"/>
      <c r="S169" s="31"/>
      <c r="T169" s="31"/>
      <c r="U169" s="31"/>
      <c r="V169" s="31"/>
      <c r="W169" s="31"/>
    </row>
    <row r="170" spans="1:23" ht="13.5" customHeight="1">
      <c r="A170" s="31"/>
      <c r="B170" s="31"/>
      <c r="C170" s="31"/>
      <c r="D170" s="31"/>
      <c r="E170" s="31"/>
      <c r="F170" s="31"/>
      <c r="G170" s="35"/>
      <c r="H170" s="73"/>
      <c r="I170" s="31"/>
      <c r="J170" s="31"/>
      <c r="K170" s="31"/>
      <c r="L170" s="31"/>
      <c r="M170" s="31"/>
      <c r="N170" s="73"/>
      <c r="O170" s="289"/>
      <c r="P170" s="31"/>
      <c r="Q170" s="31"/>
      <c r="R170" s="31"/>
      <c r="S170" s="31"/>
      <c r="T170" s="31"/>
      <c r="U170" s="31"/>
      <c r="V170" s="31"/>
      <c r="W170" s="31"/>
    </row>
    <row r="171" spans="1:23" ht="13.5" customHeight="1">
      <c r="A171" s="31"/>
      <c r="B171" s="31"/>
      <c r="C171" s="31"/>
      <c r="D171" s="31"/>
      <c r="E171" s="31"/>
      <c r="F171" s="31"/>
      <c r="G171" s="35"/>
      <c r="H171" s="73"/>
      <c r="I171" s="31"/>
      <c r="J171" s="31"/>
      <c r="K171" s="31"/>
      <c r="L171" s="31"/>
      <c r="M171" s="31"/>
      <c r="N171" s="73"/>
      <c r="O171" s="289"/>
      <c r="P171" s="31"/>
      <c r="Q171" s="31"/>
      <c r="R171" s="31"/>
      <c r="S171" s="31"/>
      <c r="T171" s="31"/>
      <c r="U171" s="31"/>
      <c r="V171" s="31"/>
      <c r="W171" s="31"/>
    </row>
    <row r="172" spans="1:23" ht="13.5" customHeight="1">
      <c r="A172" s="31"/>
      <c r="B172" s="31"/>
      <c r="C172" s="31"/>
      <c r="D172" s="31"/>
      <c r="E172" s="31"/>
      <c r="F172" s="31"/>
      <c r="G172" s="35"/>
      <c r="H172" s="73"/>
      <c r="I172" s="31"/>
      <c r="J172" s="31"/>
      <c r="K172" s="31"/>
      <c r="L172" s="31"/>
      <c r="M172" s="31"/>
      <c r="N172" s="73"/>
      <c r="O172" s="289"/>
      <c r="P172" s="31"/>
      <c r="Q172" s="31"/>
      <c r="R172" s="31"/>
      <c r="S172" s="31"/>
      <c r="T172" s="31"/>
      <c r="U172" s="31"/>
      <c r="V172" s="31"/>
      <c r="W172" s="31"/>
    </row>
    <row r="173" spans="1:23" ht="13.5" customHeight="1">
      <c r="A173" s="31"/>
      <c r="B173" s="31"/>
      <c r="C173" s="31"/>
      <c r="D173" s="31"/>
      <c r="E173" s="31"/>
      <c r="F173" s="31"/>
      <c r="G173" s="35"/>
      <c r="H173" s="73"/>
      <c r="I173" s="31"/>
      <c r="J173" s="31"/>
      <c r="K173" s="31"/>
      <c r="L173" s="31"/>
      <c r="M173" s="31"/>
      <c r="N173" s="73"/>
      <c r="O173" s="289"/>
      <c r="P173" s="31"/>
      <c r="Q173" s="31"/>
      <c r="R173" s="31"/>
      <c r="S173" s="31"/>
      <c r="T173" s="31"/>
      <c r="U173" s="31"/>
      <c r="V173" s="31"/>
      <c r="W173" s="31"/>
    </row>
    <row r="174" spans="1:23" ht="13.5" customHeight="1">
      <c r="A174" s="31"/>
      <c r="B174" s="31"/>
      <c r="C174" s="31"/>
      <c r="D174" s="31"/>
      <c r="E174" s="31"/>
      <c r="F174" s="31"/>
      <c r="G174" s="35"/>
      <c r="H174" s="73"/>
      <c r="I174" s="31"/>
      <c r="J174" s="31"/>
      <c r="K174" s="31"/>
      <c r="L174" s="31"/>
      <c r="M174" s="31"/>
      <c r="N174" s="73"/>
      <c r="O174" s="289"/>
      <c r="P174" s="31"/>
      <c r="Q174" s="31"/>
      <c r="R174" s="31"/>
      <c r="S174" s="31"/>
      <c r="T174" s="31"/>
      <c r="U174" s="31"/>
      <c r="V174" s="31"/>
      <c r="W174" s="31"/>
    </row>
    <row r="175" spans="1:23" ht="13.5" customHeight="1">
      <c r="A175" s="31"/>
      <c r="B175" s="31"/>
      <c r="C175" s="31"/>
      <c r="D175" s="31"/>
      <c r="E175" s="31"/>
      <c r="F175" s="31"/>
      <c r="G175" s="35"/>
      <c r="H175" s="73"/>
      <c r="I175" s="31"/>
      <c r="J175" s="31"/>
      <c r="K175" s="31"/>
      <c r="L175" s="31"/>
      <c r="M175" s="31"/>
      <c r="N175" s="73"/>
      <c r="O175" s="289"/>
      <c r="P175" s="31"/>
      <c r="Q175" s="31"/>
      <c r="R175" s="31"/>
      <c r="S175" s="31"/>
      <c r="T175" s="31"/>
      <c r="U175" s="31"/>
      <c r="V175" s="31"/>
      <c r="W175" s="31"/>
    </row>
    <row r="176" spans="1:23" ht="13.5" customHeight="1">
      <c r="A176" s="31"/>
      <c r="B176" s="31"/>
      <c r="C176" s="31"/>
      <c r="D176" s="31"/>
      <c r="E176" s="31"/>
      <c r="F176" s="31"/>
      <c r="G176" s="35"/>
      <c r="H176" s="73"/>
      <c r="I176" s="31"/>
      <c r="J176" s="31"/>
      <c r="K176" s="31"/>
      <c r="L176" s="31"/>
      <c r="M176" s="31"/>
      <c r="N176" s="73"/>
      <c r="O176" s="289"/>
      <c r="P176" s="31"/>
      <c r="Q176" s="31"/>
      <c r="R176" s="31"/>
      <c r="S176" s="31"/>
      <c r="T176" s="31"/>
      <c r="U176" s="31"/>
      <c r="V176" s="31"/>
      <c r="W176" s="31"/>
    </row>
    <row r="177" spans="1:23" ht="13.5" customHeight="1">
      <c r="A177" s="31"/>
      <c r="B177" s="31"/>
      <c r="C177" s="31"/>
      <c r="D177" s="31"/>
      <c r="E177" s="31"/>
      <c r="F177" s="31"/>
      <c r="G177" s="35"/>
      <c r="H177" s="73"/>
      <c r="I177" s="31"/>
      <c r="J177" s="31"/>
      <c r="K177" s="31"/>
      <c r="L177" s="31"/>
      <c r="M177" s="31"/>
      <c r="N177" s="73"/>
      <c r="O177" s="289"/>
      <c r="P177" s="31"/>
      <c r="Q177" s="31"/>
      <c r="R177" s="31"/>
      <c r="S177" s="31"/>
      <c r="T177" s="31"/>
      <c r="U177" s="31"/>
      <c r="V177" s="31"/>
      <c r="W177" s="31"/>
    </row>
    <row r="178" spans="1:23" ht="13.5" customHeight="1">
      <c r="A178" s="31"/>
      <c r="B178" s="31"/>
      <c r="C178" s="31"/>
      <c r="D178" s="31"/>
      <c r="E178" s="31"/>
      <c r="F178" s="31"/>
      <c r="G178" s="35"/>
      <c r="H178" s="73"/>
      <c r="I178" s="31"/>
      <c r="J178" s="31"/>
      <c r="K178" s="31"/>
      <c r="L178" s="31"/>
      <c r="M178" s="31"/>
      <c r="N178" s="73"/>
      <c r="O178" s="289"/>
      <c r="P178" s="31"/>
      <c r="Q178" s="31"/>
      <c r="R178" s="31"/>
      <c r="S178" s="31"/>
      <c r="T178" s="31"/>
      <c r="U178" s="31"/>
      <c r="V178" s="31"/>
      <c r="W178" s="31"/>
    </row>
    <row r="179" spans="1:23" ht="13.5" customHeight="1">
      <c r="A179" s="31"/>
      <c r="B179" s="31"/>
      <c r="C179" s="31"/>
      <c r="D179" s="31"/>
      <c r="E179" s="31"/>
      <c r="F179" s="31"/>
      <c r="G179" s="35"/>
      <c r="H179" s="73"/>
      <c r="I179" s="31"/>
      <c r="J179" s="31"/>
      <c r="K179" s="31"/>
      <c r="L179" s="31"/>
      <c r="M179" s="31"/>
      <c r="N179" s="73"/>
      <c r="O179" s="289"/>
      <c r="P179" s="31"/>
      <c r="Q179" s="31"/>
      <c r="R179" s="31"/>
      <c r="S179" s="31"/>
      <c r="T179" s="31"/>
      <c r="U179" s="31"/>
      <c r="V179" s="31"/>
      <c r="W179" s="31"/>
    </row>
    <row r="180" spans="1:23" ht="13.5" customHeight="1">
      <c r="A180" s="31"/>
      <c r="B180" s="31"/>
      <c r="C180" s="31"/>
      <c r="D180" s="31"/>
      <c r="E180" s="31"/>
      <c r="F180" s="31"/>
      <c r="G180" s="35"/>
      <c r="H180" s="73"/>
      <c r="I180" s="31"/>
      <c r="J180" s="31"/>
      <c r="K180" s="31"/>
      <c r="L180" s="31"/>
      <c r="M180" s="31"/>
      <c r="N180" s="73"/>
      <c r="O180" s="289"/>
      <c r="P180" s="31"/>
      <c r="Q180" s="31"/>
      <c r="R180" s="31"/>
      <c r="S180" s="31"/>
      <c r="T180" s="31"/>
      <c r="U180" s="31"/>
      <c r="V180" s="31"/>
      <c r="W180" s="31"/>
    </row>
    <row r="181" spans="1:23" ht="13.5" customHeight="1">
      <c r="A181" s="31"/>
      <c r="B181" s="31"/>
      <c r="C181" s="31"/>
      <c r="D181" s="31"/>
      <c r="E181" s="31"/>
      <c r="F181" s="31"/>
      <c r="G181" s="35"/>
      <c r="H181" s="73"/>
      <c r="I181" s="31"/>
      <c r="J181" s="31"/>
      <c r="K181" s="31"/>
      <c r="L181" s="31"/>
      <c r="M181" s="31"/>
      <c r="N181" s="73"/>
      <c r="O181" s="289"/>
      <c r="P181" s="31"/>
      <c r="Q181" s="31"/>
      <c r="R181" s="31"/>
      <c r="S181" s="31"/>
      <c r="T181" s="31"/>
      <c r="U181" s="31"/>
      <c r="V181" s="31"/>
      <c r="W181" s="31"/>
    </row>
    <row r="182" spans="1:23" ht="13.5" customHeight="1">
      <c r="A182" s="31"/>
      <c r="B182" s="31"/>
      <c r="C182" s="31"/>
      <c r="D182" s="31"/>
      <c r="E182" s="31"/>
      <c r="F182" s="31"/>
      <c r="G182" s="35"/>
      <c r="H182" s="73"/>
      <c r="I182" s="31"/>
      <c r="J182" s="31"/>
      <c r="K182" s="31"/>
      <c r="L182" s="31"/>
      <c r="M182" s="31"/>
      <c r="N182" s="73"/>
      <c r="O182" s="289"/>
      <c r="P182" s="31"/>
      <c r="Q182" s="31"/>
      <c r="R182" s="31"/>
      <c r="S182" s="31"/>
      <c r="T182" s="31"/>
      <c r="U182" s="31"/>
      <c r="V182" s="31"/>
      <c r="W182" s="31"/>
    </row>
    <row r="183" spans="1:23" ht="13.5" customHeight="1">
      <c r="A183" s="31"/>
      <c r="B183" s="31"/>
      <c r="C183" s="31"/>
      <c r="D183" s="31"/>
      <c r="E183" s="31"/>
      <c r="F183" s="31"/>
      <c r="G183" s="35"/>
      <c r="H183" s="73"/>
      <c r="I183" s="31"/>
      <c r="J183" s="31"/>
      <c r="K183" s="31"/>
      <c r="L183" s="31"/>
      <c r="M183" s="31"/>
      <c r="N183" s="73"/>
      <c r="O183" s="289"/>
      <c r="P183" s="31"/>
      <c r="Q183" s="31"/>
      <c r="R183" s="31"/>
      <c r="S183" s="31"/>
      <c r="T183" s="31"/>
      <c r="U183" s="31"/>
      <c r="V183" s="31"/>
      <c r="W183" s="31"/>
    </row>
    <row r="184" spans="1:23" ht="13.5" customHeight="1">
      <c r="A184" s="31"/>
      <c r="B184" s="31"/>
      <c r="C184" s="31"/>
      <c r="D184" s="31"/>
      <c r="E184" s="31"/>
      <c r="F184" s="31"/>
      <c r="G184" s="35"/>
      <c r="H184" s="73"/>
      <c r="I184" s="31"/>
      <c r="J184" s="31"/>
      <c r="K184" s="31"/>
      <c r="L184" s="31"/>
      <c r="M184" s="31"/>
      <c r="N184" s="73"/>
      <c r="O184" s="289"/>
      <c r="P184" s="31"/>
      <c r="Q184" s="31"/>
      <c r="R184" s="31"/>
      <c r="S184" s="31"/>
      <c r="T184" s="31"/>
      <c r="U184" s="31"/>
      <c r="V184" s="31"/>
      <c r="W184" s="31"/>
    </row>
    <row r="185" spans="1:23" ht="13.5" customHeight="1">
      <c r="A185" s="31"/>
      <c r="B185" s="31"/>
      <c r="C185" s="31"/>
      <c r="D185" s="31"/>
      <c r="E185" s="31"/>
      <c r="F185" s="31"/>
      <c r="G185" s="35"/>
      <c r="H185" s="73"/>
      <c r="I185" s="31"/>
      <c r="J185" s="31"/>
      <c r="K185" s="31"/>
      <c r="L185" s="31"/>
      <c r="M185" s="31"/>
      <c r="N185" s="73"/>
      <c r="O185" s="289"/>
      <c r="P185" s="31"/>
      <c r="Q185" s="31"/>
      <c r="R185" s="31"/>
      <c r="S185" s="31"/>
      <c r="T185" s="31"/>
      <c r="U185" s="31"/>
      <c r="V185" s="31"/>
      <c r="W185" s="31"/>
    </row>
    <row r="186" spans="1:23" ht="13.5" customHeight="1">
      <c r="A186" s="31"/>
      <c r="B186" s="31"/>
      <c r="C186" s="31"/>
      <c r="D186" s="31"/>
      <c r="E186" s="31"/>
      <c r="F186" s="31"/>
      <c r="G186" s="35"/>
      <c r="H186" s="73"/>
      <c r="I186" s="31"/>
      <c r="J186" s="31"/>
      <c r="K186" s="31"/>
      <c r="L186" s="31"/>
      <c r="M186" s="31"/>
      <c r="N186" s="73"/>
      <c r="O186" s="289"/>
      <c r="P186" s="31"/>
      <c r="Q186" s="31"/>
      <c r="R186" s="31"/>
      <c r="S186" s="31"/>
      <c r="T186" s="31"/>
      <c r="U186" s="31"/>
      <c r="V186" s="31"/>
      <c r="W186" s="31"/>
    </row>
    <row r="187" spans="1:23" ht="13.5" customHeight="1">
      <c r="A187" s="31"/>
      <c r="B187" s="31"/>
      <c r="C187" s="31"/>
      <c r="D187" s="31"/>
      <c r="E187" s="31"/>
      <c r="F187" s="31"/>
      <c r="G187" s="35"/>
      <c r="H187" s="73"/>
      <c r="I187" s="31"/>
      <c r="J187" s="31"/>
      <c r="K187" s="31"/>
      <c r="L187" s="31"/>
      <c r="M187" s="31"/>
      <c r="N187" s="73"/>
      <c r="O187" s="289"/>
      <c r="P187" s="31"/>
      <c r="Q187" s="31"/>
      <c r="R187" s="31"/>
      <c r="S187" s="31"/>
      <c r="T187" s="31"/>
      <c r="U187" s="31"/>
      <c r="V187" s="31"/>
      <c r="W187" s="31"/>
    </row>
    <row r="188" spans="1:23" ht="13.5" customHeight="1">
      <c r="A188" s="31"/>
      <c r="B188" s="31"/>
      <c r="C188" s="31"/>
      <c r="D188" s="31"/>
      <c r="E188" s="31"/>
      <c r="F188" s="31"/>
      <c r="G188" s="35"/>
      <c r="H188" s="73"/>
      <c r="I188" s="31"/>
      <c r="J188" s="31"/>
      <c r="K188" s="31"/>
      <c r="L188" s="31"/>
      <c r="M188" s="31"/>
      <c r="N188" s="73"/>
      <c r="O188" s="289"/>
      <c r="P188" s="31"/>
      <c r="Q188" s="31"/>
      <c r="R188" s="31"/>
      <c r="S188" s="31"/>
      <c r="T188" s="31"/>
      <c r="U188" s="31"/>
      <c r="V188" s="31"/>
      <c r="W188" s="31"/>
    </row>
    <row r="189" spans="1:23" ht="13.5" customHeight="1">
      <c r="A189" s="31"/>
      <c r="B189" s="31"/>
      <c r="C189" s="31"/>
      <c r="D189" s="31"/>
      <c r="E189" s="31"/>
      <c r="F189" s="31"/>
      <c r="G189" s="35"/>
      <c r="H189" s="73"/>
      <c r="I189" s="31"/>
      <c r="J189" s="31"/>
      <c r="K189" s="31"/>
      <c r="L189" s="31"/>
      <c r="M189" s="31"/>
      <c r="N189" s="73"/>
      <c r="O189" s="289"/>
      <c r="P189" s="31"/>
      <c r="Q189" s="31"/>
      <c r="R189" s="31"/>
      <c r="S189" s="31"/>
      <c r="T189" s="31"/>
      <c r="U189" s="31"/>
      <c r="V189" s="31"/>
      <c r="W189" s="31"/>
    </row>
    <row r="190" spans="1:23" ht="13.5" customHeight="1">
      <c r="A190" s="31"/>
      <c r="B190" s="31"/>
      <c r="C190" s="31"/>
      <c r="D190" s="31"/>
      <c r="E190" s="31"/>
      <c r="F190" s="31"/>
      <c r="G190" s="35"/>
      <c r="H190" s="73"/>
      <c r="I190" s="31"/>
      <c r="J190" s="31"/>
      <c r="K190" s="31"/>
      <c r="L190" s="31"/>
      <c r="M190" s="31"/>
      <c r="N190" s="73"/>
      <c r="O190" s="289"/>
      <c r="P190" s="31"/>
      <c r="Q190" s="31"/>
      <c r="R190" s="31"/>
      <c r="S190" s="31"/>
      <c r="T190" s="31"/>
      <c r="U190" s="31"/>
      <c r="V190" s="31"/>
      <c r="W190" s="31"/>
    </row>
    <row r="191" spans="1:23" ht="13.5" customHeight="1">
      <c r="A191" s="31"/>
      <c r="B191" s="31"/>
      <c r="C191" s="31"/>
      <c r="D191" s="31"/>
      <c r="E191" s="31"/>
      <c r="F191" s="31"/>
      <c r="G191" s="35"/>
      <c r="H191" s="73"/>
      <c r="I191" s="31"/>
      <c r="J191" s="31"/>
      <c r="K191" s="31"/>
      <c r="L191" s="31"/>
      <c r="M191" s="31"/>
      <c r="N191" s="73"/>
      <c r="O191" s="289"/>
      <c r="P191" s="31"/>
      <c r="Q191" s="31"/>
      <c r="R191" s="31"/>
      <c r="S191" s="31"/>
      <c r="T191" s="31"/>
      <c r="U191" s="31"/>
      <c r="V191" s="31"/>
      <c r="W191" s="31"/>
    </row>
    <row r="192" spans="1:23" ht="13.5" customHeight="1">
      <c r="A192" s="31"/>
      <c r="B192" s="31"/>
      <c r="C192" s="31"/>
      <c r="D192" s="31"/>
      <c r="E192" s="31"/>
      <c r="F192" s="31"/>
      <c r="G192" s="35"/>
      <c r="H192" s="73"/>
      <c r="I192" s="31"/>
      <c r="J192" s="31"/>
      <c r="K192" s="31"/>
      <c r="L192" s="31"/>
      <c r="M192" s="31"/>
      <c r="N192" s="73"/>
      <c r="O192" s="289"/>
      <c r="P192" s="31"/>
      <c r="Q192" s="31"/>
      <c r="R192" s="31"/>
      <c r="S192" s="31"/>
      <c r="T192" s="31"/>
      <c r="U192" s="31"/>
      <c r="V192" s="31"/>
      <c r="W192" s="31"/>
    </row>
    <row r="193" spans="1:23" ht="13.5" customHeight="1">
      <c r="A193" s="31"/>
      <c r="B193" s="31"/>
      <c r="C193" s="31"/>
      <c r="D193" s="31"/>
      <c r="E193" s="31"/>
      <c r="F193" s="31"/>
      <c r="G193" s="35"/>
      <c r="H193" s="73"/>
      <c r="I193" s="31"/>
      <c r="J193" s="31"/>
      <c r="K193" s="31"/>
      <c r="L193" s="31"/>
      <c r="M193" s="31"/>
      <c r="N193" s="73"/>
      <c r="O193" s="289"/>
      <c r="P193" s="31"/>
      <c r="Q193" s="31"/>
      <c r="R193" s="31"/>
      <c r="S193" s="31"/>
      <c r="T193" s="31"/>
      <c r="U193" s="31"/>
      <c r="V193" s="31"/>
      <c r="W193" s="31"/>
    </row>
    <row r="194" spans="1:23" ht="13.5" customHeight="1">
      <c r="A194" s="31"/>
      <c r="B194" s="31"/>
      <c r="C194" s="31"/>
      <c r="D194" s="31"/>
      <c r="E194" s="31"/>
      <c r="F194" s="31"/>
      <c r="G194" s="35"/>
      <c r="H194" s="73"/>
      <c r="I194" s="31"/>
      <c r="J194" s="31"/>
      <c r="K194" s="31"/>
      <c r="L194" s="31"/>
      <c r="M194" s="31"/>
      <c r="N194" s="73"/>
      <c r="O194" s="289"/>
      <c r="P194" s="31"/>
      <c r="Q194" s="31"/>
      <c r="R194" s="31"/>
      <c r="S194" s="31"/>
      <c r="T194" s="31"/>
      <c r="U194" s="31"/>
      <c r="V194" s="31"/>
      <c r="W194" s="31"/>
    </row>
    <row r="195" spans="1:23" ht="13.5" customHeight="1">
      <c r="A195" s="31"/>
      <c r="B195" s="31"/>
      <c r="C195" s="31"/>
      <c r="D195" s="31"/>
      <c r="E195" s="31"/>
      <c r="F195" s="31"/>
      <c r="G195" s="35"/>
      <c r="H195" s="73"/>
      <c r="I195" s="31"/>
      <c r="J195" s="31"/>
      <c r="K195" s="31"/>
      <c r="L195" s="31"/>
      <c r="M195" s="31"/>
      <c r="N195" s="73"/>
      <c r="O195" s="289"/>
      <c r="P195" s="31"/>
      <c r="Q195" s="31"/>
      <c r="R195" s="31"/>
      <c r="S195" s="31"/>
      <c r="T195" s="31"/>
      <c r="U195" s="31"/>
      <c r="V195" s="31"/>
      <c r="W195" s="31"/>
    </row>
    <row r="196" spans="1:23" ht="13.5" customHeight="1">
      <c r="A196" s="31"/>
      <c r="B196" s="31"/>
      <c r="C196" s="31"/>
      <c r="D196" s="31"/>
      <c r="E196" s="31"/>
      <c r="F196" s="31"/>
      <c r="G196" s="35"/>
      <c r="H196" s="73"/>
      <c r="I196" s="31"/>
      <c r="J196" s="31"/>
      <c r="K196" s="31"/>
      <c r="L196" s="31"/>
      <c r="M196" s="31"/>
      <c r="N196" s="73"/>
      <c r="O196" s="289"/>
      <c r="P196" s="31"/>
      <c r="Q196" s="31"/>
      <c r="R196" s="31"/>
      <c r="S196" s="31"/>
      <c r="T196" s="31"/>
      <c r="U196" s="31"/>
      <c r="V196" s="31"/>
      <c r="W196" s="31"/>
    </row>
    <row r="197" spans="1:23" ht="13.5" customHeight="1">
      <c r="A197" s="31"/>
      <c r="B197" s="31"/>
      <c r="C197" s="31"/>
      <c r="D197" s="31"/>
      <c r="E197" s="31"/>
      <c r="F197" s="31"/>
      <c r="G197" s="35"/>
      <c r="H197" s="73"/>
      <c r="I197" s="31"/>
      <c r="J197" s="31"/>
      <c r="K197" s="31"/>
      <c r="L197" s="31"/>
      <c r="M197" s="31"/>
      <c r="N197" s="73"/>
      <c r="O197" s="289"/>
      <c r="P197" s="31"/>
      <c r="Q197" s="31"/>
      <c r="R197" s="31"/>
      <c r="S197" s="31"/>
      <c r="T197" s="31"/>
      <c r="U197" s="31"/>
      <c r="V197" s="31"/>
      <c r="W197" s="31"/>
    </row>
    <row r="198" spans="1:23" ht="13.5" customHeight="1">
      <c r="A198" s="31"/>
      <c r="B198" s="31"/>
      <c r="C198" s="31"/>
      <c r="D198" s="31"/>
      <c r="E198" s="31"/>
      <c r="F198" s="31"/>
      <c r="G198" s="35"/>
      <c r="H198" s="73"/>
      <c r="I198" s="31"/>
      <c r="J198" s="31"/>
      <c r="K198" s="31"/>
      <c r="L198" s="31"/>
      <c r="M198" s="31"/>
      <c r="N198" s="73"/>
      <c r="O198" s="289"/>
      <c r="P198" s="31"/>
      <c r="Q198" s="31"/>
      <c r="R198" s="31"/>
      <c r="S198" s="31"/>
      <c r="T198" s="31"/>
      <c r="U198" s="31"/>
      <c r="V198" s="31"/>
      <c r="W198" s="31"/>
    </row>
    <row r="199" spans="1:23" ht="13.5" customHeight="1">
      <c r="A199" s="31"/>
      <c r="B199" s="31"/>
      <c r="C199" s="31"/>
      <c r="D199" s="31"/>
      <c r="E199" s="31"/>
      <c r="F199" s="31"/>
      <c r="G199" s="35"/>
      <c r="H199" s="73"/>
      <c r="I199" s="31"/>
      <c r="J199" s="31"/>
      <c r="K199" s="31"/>
      <c r="L199" s="31"/>
      <c r="M199" s="31"/>
      <c r="N199" s="73"/>
      <c r="O199" s="289"/>
      <c r="P199" s="31"/>
      <c r="Q199" s="31"/>
      <c r="R199" s="31"/>
      <c r="S199" s="31"/>
      <c r="T199" s="31"/>
      <c r="U199" s="31"/>
      <c r="V199" s="31"/>
      <c r="W199" s="31"/>
    </row>
    <row r="200" spans="1:23" ht="13.5" customHeight="1">
      <c r="A200" s="31"/>
      <c r="B200" s="31"/>
      <c r="C200" s="31"/>
      <c r="D200" s="31"/>
      <c r="E200" s="31"/>
      <c r="F200" s="31"/>
      <c r="G200" s="35"/>
      <c r="H200" s="73"/>
      <c r="I200" s="31"/>
      <c r="J200" s="31"/>
      <c r="K200" s="31"/>
      <c r="L200" s="31"/>
      <c r="M200" s="31"/>
      <c r="N200" s="73"/>
      <c r="O200" s="289"/>
      <c r="P200" s="31"/>
      <c r="Q200" s="31"/>
      <c r="R200" s="31"/>
      <c r="S200" s="31"/>
      <c r="T200" s="31"/>
      <c r="U200" s="31"/>
      <c r="V200" s="31"/>
      <c r="W200" s="31"/>
    </row>
    <row r="201" spans="1:23" ht="13.5" customHeight="1">
      <c r="A201" s="31"/>
      <c r="B201" s="31"/>
      <c r="C201" s="31"/>
      <c r="D201" s="31"/>
      <c r="E201" s="31"/>
      <c r="F201" s="31"/>
      <c r="G201" s="35"/>
      <c r="H201" s="73"/>
      <c r="I201" s="31"/>
      <c r="J201" s="31"/>
      <c r="K201" s="31"/>
      <c r="L201" s="31"/>
      <c r="M201" s="31"/>
      <c r="N201" s="73"/>
      <c r="O201" s="289"/>
      <c r="P201" s="31"/>
      <c r="Q201" s="31"/>
      <c r="R201" s="31"/>
      <c r="S201" s="31"/>
      <c r="T201" s="31"/>
      <c r="U201" s="31"/>
      <c r="V201" s="31"/>
      <c r="W201" s="31"/>
    </row>
    <row r="202" spans="1:23" ht="13.5" customHeight="1">
      <c r="A202" s="31"/>
      <c r="B202" s="31"/>
      <c r="C202" s="31"/>
      <c r="D202" s="31"/>
      <c r="E202" s="31"/>
      <c r="F202" s="31"/>
      <c r="G202" s="35"/>
      <c r="H202" s="73"/>
      <c r="I202" s="31"/>
      <c r="J202" s="31"/>
      <c r="K202" s="31"/>
      <c r="L202" s="31"/>
      <c r="M202" s="31"/>
      <c r="N202" s="73"/>
      <c r="O202" s="289"/>
      <c r="P202" s="31"/>
      <c r="Q202" s="31"/>
      <c r="R202" s="31"/>
      <c r="S202" s="31"/>
      <c r="T202" s="31"/>
      <c r="U202" s="31"/>
      <c r="V202" s="31"/>
      <c r="W202" s="31"/>
    </row>
    <row r="203" spans="1:23" ht="13.5" customHeight="1">
      <c r="A203" s="31"/>
      <c r="B203" s="31"/>
      <c r="C203" s="31"/>
      <c r="D203" s="31"/>
      <c r="E203" s="31"/>
      <c r="F203" s="31"/>
      <c r="G203" s="35"/>
      <c r="H203" s="73"/>
      <c r="I203" s="31"/>
      <c r="J203" s="31"/>
      <c r="K203" s="31"/>
      <c r="L203" s="31"/>
      <c r="M203" s="31"/>
      <c r="N203" s="73"/>
      <c r="O203" s="289"/>
      <c r="P203" s="31"/>
      <c r="Q203" s="31"/>
      <c r="R203" s="31"/>
      <c r="S203" s="31"/>
      <c r="T203" s="31"/>
      <c r="U203" s="31"/>
      <c r="V203" s="31"/>
      <c r="W203" s="31"/>
    </row>
    <row r="204" spans="1:23" ht="13.5" customHeight="1">
      <c r="A204" s="31"/>
      <c r="B204" s="31"/>
      <c r="C204" s="31"/>
      <c r="D204" s="31"/>
      <c r="E204" s="31"/>
      <c r="F204" s="31"/>
      <c r="G204" s="35"/>
      <c r="H204" s="73"/>
      <c r="I204" s="31"/>
      <c r="J204" s="31"/>
      <c r="K204" s="31"/>
      <c r="L204" s="31"/>
      <c r="M204" s="31"/>
      <c r="N204" s="73"/>
      <c r="O204" s="289"/>
      <c r="P204" s="31"/>
      <c r="Q204" s="31"/>
      <c r="R204" s="31"/>
      <c r="S204" s="31"/>
      <c r="T204" s="31"/>
      <c r="U204" s="31"/>
      <c r="V204" s="31"/>
      <c r="W204" s="31"/>
    </row>
    <row r="205" spans="1:23" ht="13.5" customHeight="1">
      <c r="A205" s="31"/>
      <c r="B205" s="31"/>
      <c r="C205" s="31"/>
      <c r="D205" s="31"/>
      <c r="E205" s="31"/>
      <c r="F205" s="31"/>
      <c r="G205" s="35"/>
      <c r="H205" s="73"/>
      <c r="I205" s="31"/>
      <c r="J205" s="31"/>
      <c r="K205" s="31"/>
      <c r="L205" s="31"/>
      <c r="M205" s="31"/>
      <c r="N205" s="73"/>
      <c r="O205" s="289"/>
      <c r="P205" s="31"/>
      <c r="Q205" s="31"/>
      <c r="R205" s="31"/>
      <c r="S205" s="31"/>
      <c r="T205" s="31"/>
      <c r="U205" s="31"/>
      <c r="V205" s="31"/>
      <c r="W205" s="31"/>
    </row>
    <row r="206" spans="1:23" ht="13.5" customHeight="1">
      <c r="A206" s="31"/>
      <c r="B206" s="31"/>
      <c r="C206" s="31"/>
      <c r="D206" s="31"/>
      <c r="E206" s="31"/>
      <c r="F206" s="31"/>
      <c r="G206" s="35"/>
      <c r="H206" s="73"/>
      <c r="I206" s="31"/>
      <c r="J206" s="31"/>
      <c r="K206" s="31"/>
      <c r="L206" s="31"/>
      <c r="M206" s="31"/>
      <c r="N206" s="73"/>
      <c r="O206" s="289"/>
      <c r="P206" s="31"/>
      <c r="Q206" s="31"/>
      <c r="R206" s="31"/>
      <c r="S206" s="31"/>
      <c r="T206" s="31"/>
      <c r="U206" s="31"/>
      <c r="V206" s="31"/>
      <c r="W206" s="31"/>
    </row>
    <row r="207" spans="1:23" ht="13.5" customHeight="1">
      <c r="A207" s="31"/>
      <c r="B207" s="31"/>
      <c r="C207" s="31"/>
      <c r="D207" s="31"/>
      <c r="E207" s="31"/>
      <c r="F207" s="31"/>
      <c r="G207" s="35"/>
      <c r="H207" s="73"/>
      <c r="I207" s="31"/>
      <c r="J207" s="31"/>
      <c r="K207" s="31"/>
      <c r="L207" s="31"/>
      <c r="M207" s="31"/>
      <c r="N207" s="73"/>
      <c r="O207" s="289"/>
      <c r="P207" s="31"/>
      <c r="Q207" s="31"/>
      <c r="R207" s="31"/>
      <c r="S207" s="31"/>
      <c r="T207" s="31"/>
      <c r="U207" s="31"/>
      <c r="V207" s="31"/>
      <c r="W207" s="31"/>
    </row>
    <row r="208" spans="1:23" ht="13.5" customHeight="1">
      <c r="A208" s="31"/>
      <c r="B208" s="31"/>
      <c r="C208" s="31"/>
      <c r="D208" s="31"/>
      <c r="E208" s="31"/>
      <c r="F208" s="31"/>
      <c r="G208" s="35"/>
      <c r="H208" s="73"/>
      <c r="I208" s="31"/>
      <c r="J208" s="31"/>
      <c r="K208" s="31"/>
      <c r="L208" s="31"/>
      <c r="M208" s="31"/>
      <c r="N208" s="73"/>
      <c r="O208" s="289"/>
      <c r="P208" s="31"/>
      <c r="Q208" s="31"/>
      <c r="R208" s="31"/>
      <c r="S208" s="31"/>
      <c r="T208" s="31"/>
      <c r="U208" s="31"/>
      <c r="V208" s="31"/>
      <c r="W208" s="31"/>
    </row>
    <row r="209" spans="1:23" ht="13.5" customHeight="1">
      <c r="A209" s="31"/>
      <c r="B209" s="31"/>
      <c r="C209" s="31"/>
      <c r="D209" s="31"/>
      <c r="E209" s="31"/>
      <c r="F209" s="31"/>
      <c r="G209" s="35"/>
      <c r="H209" s="73"/>
      <c r="I209" s="31"/>
      <c r="J209" s="31"/>
      <c r="K209" s="31"/>
      <c r="L209" s="31"/>
      <c r="M209" s="31"/>
      <c r="N209" s="73"/>
      <c r="O209" s="289"/>
      <c r="P209" s="31"/>
      <c r="Q209" s="31"/>
      <c r="R209" s="31"/>
      <c r="S209" s="31"/>
      <c r="T209" s="31"/>
      <c r="U209" s="31"/>
      <c r="V209" s="31"/>
      <c r="W209" s="31"/>
    </row>
    <row r="210" spans="1:23" ht="13.5" customHeight="1">
      <c r="A210" s="31"/>
      <c r="B210" s="31"/>
      <c r="C210" s="31"/>
      <c r="D210" s="31"/>
      <c r="E210" s="31"/>
      <c r="F210" s="31"/>
      <c r="G210" s="35"/>
      <c r="H210" s="73"/>
      <c r="I210" s="31"/>
      <c r="J210" s="31"/>
      <c r="K210" s="31"/>
      <c r="L210" s="31"/>
      <c r="M210" s="31"/>
      <c r="N210" s="73"/>
      <c r="O210" s="289"/>
      <c r="P210" s="31"/>
      <c r="Q210" s="31"/>
      <c r="R210" s="31"/>
      <c r="S210" s="31"/>
      <c r="T210" s="31"/>
      <c r="U210" s="31"/>
      <c r="V210" s="31"/>
      <c r="W210" s="31"/>
    </row>
    <row r="211" spans="1:23" ht="13.5" customHeight="1">
      <c r="A211" s="31"/>
      <c r="B211" s="31"/>
      <c r="C211" s="31"/>
      <c r="D211" s="31"/>
      <c r="E211" s="31"/>
      <c r="F211" s="31"/>
      <c r="G211" s="35"/>
      <c r="H211" s="73"/>
      <c r="I211" s="31"/>
      <c r="J211" s="31"/>
      <c r="K211" s="31"/>
      <c r="L211" s="31"/>
      <c r="M211" s="31"/>
      <c r="N211" s="73"/>
      <c r="O211" s="289"/>
      <c r="P211" s="31"/>
      <c r="Q211" s="31"/>
      <c r="R211" s="31"/>
      <c r="S211" s="31"/>
      <c r="T211" s="31"/>
      <c r="U211" s="31"/>
      <c r="V211" s="31"/>
      <c r="W211" s="31"/>
    </row>
    <row r="212" spans="1:23" ht="13.5" customHeight="1">
      <c r="A212" s="31"/>
      <c r="B212" s="31"/>
      <c r="C212" s="31"/>
      <c r="D212" s="31"/>
      <c r="E212" s="31"/>
      <c r="F212" s="31"/>
      <c r="G212" s="35"/>
      <c r="H212" s="73"/>
      <c r="I212" s="31"/>
      <c r="J212" s="31"/>
      <c r="K212" s="31"/>
      <c r="L212" s="31"/>
      <c r="M212" s="31"/>
      <c r="N212" s="73"/>
      <c r="O212" s="289"/>
      <c r="P212" s="31"/>
      <c r="Q212" s="31"/>
      <c r="R212" s="31"/>
      <c r="S212" s="31"/>
      <c r="T212" s="31"/>
      <c r="U212" s="31"/>
      <c r="V212" s="31"/>
      <c r="W212" s="31"/>
    </row>
    <row r="213" spans="1:23" ht="13.5" customHeight="1">
      <c r="A213" s="31"/>
      <c r="B213" s="31"/>
      <c r="C213" s="31"/>
      <c r="D213" s="31"/>
      <c r="E213" s="31"/>
      <c r="F213" s="31"/>
      <c r="G213" s="35"/>
      <c r="H213" s="73"/>
      <c r="I213" s="31"/>
      <c r="J213" s="31"/>
      <c r="K213" s="31"/>
      <c r="L213" s="31"/>
      <c r="M213" s="31"/>
      <c r="N213" s="73"/>
      <c r="O213" s="289"/>
      <c r="P213" s="31"/>
      <c r="Q213" s="31"/>
      <c r="R213" s="31"/>
      <c r="S213" s="31"/>
      <c r="T213" s="31"/>
      <c r="U213" s="31"/>
      <c r="V213" s="31"/>
      <c r="W213" s="31"/>
    </row>
    <row r="214" spans="1:23" ht="13.5" customHeight="1">
      <c r="A214" s="31"/>
      <c r="B214" s="31"/>
      <c r="C214" s="31"/>
      <c r="D214" s="31"/>
      <c r="E214" s="31"/>
      <c r="F214" s="31"/>
      <c r="G214" s="35"/>
      <c r="H214" s="73"/>
      <c r="I214" s="31"/>
      <c r="J214" s="31"/>
      <c r="K214" s="31"/>
      <c r="L214" s="31"/>
      <c r="M214" s="31"/>
      <c r="N214" s="73"/>
      <c r="O214" s="289"/>
      <c r="P214" s="31"/>
      <c r="Q214" s="31"/>
      <c r="R214" s="31"/>
      <c r="S214" s="31"/>
      <c r="T214" s="31"/>
      <c r="U214" s="31"/>
      <c r="V214" s="31"/>
      <c r="W214" s="31"/>
    </row>
    <row r="215" spans="1:23" ht="13.5" customHeight="1">
      <c r="A215" s="31"/>
      <c r="B215" s="31"/>
      <c r="C215" s="31"/>
      <c r="D215" s="31"/>
      <c r="E215" s="31"/>
      <c r="F215" s="31"/>
      <c r="G215" s="35"/>
      <c r="H215" s="73"/>
      <c r="I215" s="31"/>
      <c r="J215" s="31"/>
      <c r="K215" s="31"/>
      <c r="L215" s="31"/>
      <c r="M215" s="31"/>
      <c r="N215" s="73"/>
      <c r="O215" s="289"/>
      <c r="P215" s="31"/>
      <c r="Q215" s="31"/>
      <c r="R215" s="31"/>
      <c r="S215" s="31"/>
      <c r="T215" s="31"/>
      <c r="U215" s="31"/>
      <c r="V215" s="31"/>
      <c r="W215" s="31"/>
    </row>
    <row r="216" spans="1:23" ht="13.5" customHeight="1">
      <c r="A216" s="31"/>
      <c r="B216" s="31"/>
      <c r="C216" s="31"/>
      <c r="D216" s="31"/>
      <c r="E216" s="31"/>
      <c r="F216" s="31"/>
      <c r="G216" s="35"/>
      <c r="H216" s="73"/>
      <c r="I216" s="31"/>
      <c r="J216" s="31"/>
      <c r="K216" s="31"/>
      <c r="L216" s="31"/>
      <c r="M216" s="31"/>
      <c r="N216" s="73"/>
      <c r="O216" s="289"/>
      <c r="P216" s="31"/>
      <c r="Q216" s="31"/>
      <c r="R216" s="31"/>
      <c r="S216" s="31"/>
      <c r="T216" s="31"/>
      <c r="U216" s="31"/>
      <c r="V216" s="31"/>
      <c r="W216" s="31"/>
    </row>
    <row r="217" spans="1:23" ht="13.5" customHeight="1">
      <c r="A217" s="31"/>
      <c r="B217" s="31"/>
      <c r="C217" s="31"/>
      <c r="D217" s="31"/>
      <c r="E217" s="31"/>
      <c r="F217" s="31"/>
      <c r="G217" s="35"/>
      <c r="H217" s="73"/>
      <c r="I217" s="31"/>
      <c r="J217" s="31"/>
      <c r="K217" s="31"/>
      <c r="L217" s="31"/>
      <c r="M217" s="31"/>
      <c r="N217" s="73"/>
      <c r="O217" s="289"/>
      <c r="P217" s="31"/>
      <c r="Q217" s="31"/>
      <c r="R217" s="31"/>
      <c r="S217" s="31"/>
      <c r="T217" s="31"/>
      <c r="U217" s="31"/>
      <c r="V217" s="31"/>
      <c r="W217" s="31"/>
    </row>
    <row r="218" spans="1:23" ht="13.5" customHeight="1">
      <c r="A218" s="31"/>
      <c r="B218" s="31"/>
      <c r="C218" s="31"/>
      <c r="D218" s="31"/>
      <c r="E218" s="31"/>
      <c r="F218" s="31"/>
      <c r="G218" s="35"/>
      <c r="H218" s="73"/>
      <c r="I218" s="31"/>
      <c r="J218" s="31"/>
      <c r="K218" s="31"/>
      <c r="L218" s="31"/>
      <c r="M218" s="31"/>
      <c r="N218" s="73"/>
      <c r="O218" s="289"/>
      <c r="P218" s="31"/>
      <c r="Q218" s="31"/>
      <c r="R218" s="31"/>
      <c r="S218" s="31"/>
      <c r="T218" s="31"/>
      <c r="U218" s="31"/>
      <c r="V218" s="31"/>
      <c r="W218" s="31"/>
    </row>
    <row r="219" spans="1:23" ht="13.5" customHeight="1">
      <c r="A219" s="31"/>
      <c r="B219" s="31"/>
      <c r="C219" s="31"/>
      <c r="D219" s="31"/>
      <c r="E219" s="31"/>
      <c r="F219" s="31"/>
      <c r="G219" s="35"/>
      <c r="H219" s="73"/>
      <c r="I219" s="31"/>
      <c r="J219" s="31"/>
      <c r="K219" s="31"/>
      <c r="L219" s="31"/>
      <c r="M219" s="31"/>
      <c r="N219" s="73"/>
      <c r="O219" s="289"/>
      <c r="P219" s="31"/>
      <c r="Q219" s="31"/>
      <c r="R219" s="31"/>
      <c r="S219" s="31"/>
      <c r="T219" s="31"/>
      <c r="U219" s="31"/>
      <c r="V219" s="31"/>
      <c r="W219" s="31"/>
    </row>
    <row r="220" spans="1:23" ht="13.5" customHeight="1">
      <c r="A220" s="31"/>
      <c r="B220" s="31"/>
      <c r="C220" s="31"/>
      <c r="D220" s="31"/>
      <c r="E220" s="31"/>
      <c r="F220" s="31"/>
      <c r="G220" s="35"/>
      <c r="H220" s="73"/>
      <c r="I220" s="31"/>
      <c r="J220" s="31"/>
      <c r="K220" s="31"/>
      <c r="L220" s="31"/>
      <c r="M220" s="31"/>
      <c r="N220" s="73"/>
      <c r="O220" s="289"/>
      <c r="P220" s="31"/>
      <c r="Q220" s="31"/>
      <c r="R220" s="31"/>
      <c r="S220" s="31"/>
      <c r="T220" s="31"/>
      <c r="U220" s="31"/>
      <c r="V220" s="31"/>
      <c r="W220" s="31"/>
    </row>
    <row r="221" spans="1:23" ht="13.5" customHeight="1">
      <c r="A221" s="31"/>
      <c r="B221" s="31"/>
      <c r="C221" s="31"/>
      <c r="D221" s="31"/>
      <c r="E221" s="31"/>
      <c r="F221" s="31"/>
      <c r="G221" s="35"/>
      <c r="H221" s="73"/>
      <c r="I221" s="31"/>
      <c r="J221" s="31"/>
      <c r="K221" s="31"/>
      <c r="L221" s="31"/>
      <c r="M221" s="31"/>
      <c r="N221" s="73"/>
      <c r="O221" s="289"/>
      <c r="P221" s="31"/>
      <c r="Q221" s="31"/>
      <c r="R221" s="31"/>
      <c r="S221" s="31"/>
      <c r="T221" s="31"/>
      <c r="U221" s="31"/>
      <c r="V221" s="31"/>
      <c r="W221" s="31"/>
    </row>
    <row r="222" spans="1:23" ht="13.5" customHeight="1">
      <c r="A222" s="31"/>
      <c r="B222" s="31"/>
      <c r="C222" s="31"/>
      <c r="D222" s="31"/>
      <c r="E222" s="31"/>
      <c r="F222" s="31"/>
      <c r="G222" s="35"/>
      <c r="H222" s="73"/>
      <c r="I222" s="31"/>
      <c r="J222" s="31"/>
      <c r="K222" s="31"/>
      <c r="L222" s="31"/>
      <c r="M222" s="31"/>
      <c r="N222" s="73"/>
      <c r="O222" s="289"/>
      <c r="P222" s="31"/>
      <c r="Q222" s="31"/>
      <c r="R222" s="31"/>
      <c r="S222" s="31"/>
      <c r="T222" s="31"/>
      <c r="U222" s="31"/>
      <c r="V222" s="31"/>
      <c r="W222" s="31"/>
    </row>
    <row r="223" spans="1:23" ht="13.5" customHeight="1">
      <c r="A223" s="31"/>
      <c r="B223" s="31"/>
      <c r="C223" s="31"/>
      <c r="D223" s="31"/>
      <c r="E223" s="31"/>
      <c r="F223" s="31"/>
      <c r="G223" s="35"/>
      <c r="H223" s="73"/>
      <c r="I223" s="31"/>
      <c r="J223" s="31"/>
      <c r="K223" s="31"/>
      <c r="L223" s="31"/>
      <c r="M223" s="31"/>
      <c r="N223" s="73"/>
      <c r="O223" s="289"/>
      <c r="P223" s="31"/>
      <c r="Q223" s="31"/>
      <c r="R223" s="31"/>
      <c r="S223" s="31"/>
      <c r="T223" s="31"/>
      <c r="U223" s="31"/>
      <c r="V223" s="31"/>
      <c r="W223" s="31"/>
    </row>
    <row r="224" spans="1:23" ht="13.5" customHeight="1">
      <c r="A224" s="31"/>
      <c r="B224" s="31"/>
      <c r="C224" s="31"/>
      <c r="D224" s="31"/>
      <c r="E224" s="31"/>
      <c r="F224" s="31"/>
      <c r="G224" s="35"/>
      <c r="H224" s="73"/>
      <c r="I224" s="31"/>
      <c r="J224" s="31"/>
      <c r="K224" s="31"/>
      <c r="L224" s="31"/>
      <c r="M224" s="31"/>
      <c r="N224" s="73"/>
      <c r="O224" s="289"/>
      <c r="P224" s="31"/>
      <c r="Q224" s="31"/>
      <c r="R224" s="31"/>
      <c r="S224" s="31"/>
      <c r="T224" s="31"/>
      <c r="U224" s="31"/>
      <c r="V224" s="31"/>
      <c r="W224" s="31"/>
    </row>
    <row r="225" spans="1:23" ht="13.5" customHeight="1">
      <c r="A225" s="31"/>
      <c r="B225" s="31"/>
      <c r="C225" s="31"/>
      <c r="D225" s="31"/>
      <c r="E225" s="31"/>
      <c r="F225" s="31"/>
      <c r="G225" s="35"/>
      <c r="H225" s="73"/>
      <c r="I225" s="31"/>
      <c r="J225" s="31"/>
      <c r="K225" s="31"/>
      <c r="L225" s="31"/>
      <c r="M225" s="31"/>
      <c r="N225" s="73"/>
      <c r="O225" s="289"/>
      <c r="P225" s="31"/>
      <c r="Q225" s="31"/>
      <c r="R225" s="31"/>
      <c r="S225" s="31"/>
      <c r="T225" s="31"/>
      <c r="U225" s="31"/>
      <c r="V225" s="31"/>
      <c r="W225" s="31"/>
    </row>
    <row r="226" spans="1:23" ht="13.5" customHeight="1">
      <c r="A226" s="31"/>
      <c r="B226" s="31"/>
      <c r="C226" s="31"/>
      <c r="D226" s="31"/>
      <c r="E226" s="31"/>
      <c r="F226" s="31"/>
      <c r="G226" s="35"/>
      <c r="H226" s="73"/>
      <c r="I226" s="31"/>
      <c r="J226" s="31"/>
      <c r="K226" s="31"/>
      <c r="L226" s="31"/>
      <c r="M226" s="31"/>
      <c r="N226" s="73"/>
      <c r="O226" s="289"/>
      <c r="P226" s="31"/>
      <c r="Q226" s="31"/>
      <c r="R226" s="31"/>
      <c r="S226" s="31"/>
      <c r="T226" s="31"/>
      <c r="U226" s="31"/>
      <c r="V226" s="31"/>
      <c r="W226" s="31"/>
    </row>
    <row r="227" spans="1:23" ht="13.5" customHeight="1">
      <c r="A227" s="31"/>
      <c r="B227" s="31"/>
      <c r="C227" s="31"/>
      <c r="D227" s="31"/>
      <c r="E227" s="31"/>
      <c r="F227" s="31"/>
      <c r="G227" s="35"/>
      <c r="H227" s="73"/>
      <c r="I227" s="31"/>
      <c r="J227" s="31"/>
      <c r="K227" s="31"/>
      <c r="L227" s="31"/>
      <c r="M227" s="31"/>
      <c r="N227" s="73"/>
      <c r="O227" s="289"/>
      <c r="P227" s="31"/>
      <c r="Q227" s="31"/>
      <c r="R227" s="31"/>
      <c r="S227" s="31"/>
      <c r="T227" s="31"/>
      <c r="U227" s="31"/>
      <c r="V227" s="31"/>
      <c r="W227" s="31"/>
    </row>
    <row r="228" spans="1:23" ht="13.5" customHeight="1">
      <c r="A228" s="31"/>
      <c r="B228" s="31"/>
      <c r="C228" s="31"/>
      <c r="D228" s="31"/>
      <c r="E228" s="31"/>
      <c r="F228" s="31"/>
      <c r="G228" s="35"/>
      <c r="H228" s="73"/>
      <c r="I228" s="31"/>
      <c r="J228" s="31"/>
      <c r="K228" s="31"/>
      <c r="L228" s="31"/>
      <c r="M228" s="31"/>
      <c r="N228" s="73"/>
      <c r="O228" s="289"/>
      <c r="P228" s="31"/>
      <c r="Q228" s="31"/>
      <c r="R228" s="31"/>
      <c r="S228" s="31"/>
      <c r="T228" s="31"/>
      <c r="U228" s="31"/>
      <c r="V228" s="31"/>
      <c r="W228" s="31"/>
    </row>
    <row r="229" spans="1:23" ht="13.5" customHeight="1">
      <c r="A229" s="31"/>
      <c r="B229" s="31"/>
      <c r="C229" s="31"/>
      <c r="D229" s="31"/>
      <c r="E229" s="31"/>
      <c r="F229" s="31"/>
      <c r="G229" s="35"/>
      <c r="H229" s="73"/>
      <c r="I229" s="31"/>
      <c r="J229" s="31"/>
      <c r="K229" s="31"/>
      <c r="L229" s="31"/>
      <c r="M229" s="31"/>
      <c r="N229" s="73"/>
      <c r="O229" s="289"/>
      <c r="P229" s="31"/>
      <c r="Q229" s="31"/>
      <c r="R229" s="31"/>
      <c r="S229" s="31"/>
      <c r="T229" s="31"/>
      <c r="U229" s="31"/>
      <c r="V229" s="31"/>
      <c r="W229" s="31"/>
    </row>
    <row r="230" spans="1:23" ht="13.5" customHeight="1">
      <c r="A230" s="31"/>
      <c r="B230" s="31"/>
      <c r="C230" s="31"/>
      <c r="D230" s="31"/>
      <c r="E230" s="31"/>
      <c r="F230" s="31"/>
      <c r="G230" s="35"/>
      <c r="H230" s="73"/>
      <c r="I230" s="31"/>
      <c r="J230" s="31"/>
      <c r="K230" s="31"/>
      <c r="L230" s="31"/>
      <c r="M230" s="31"/>
      <c r="N230" s="73"/>
      <c r="O230" s="289"/>
      <c r="P230" s="31"/>
      <c r="Q230" s="31"/>
      <c r="R230" s="31"/>
      <c r="S230" s="31"/>
      <c r="T230" s="31"/>
      <c r="U230" s="31"/>
      <c r="V230" s="31"/>
      <c r="W230" s="31"/>
    </row>
    <row r="231" spans="1:23" ht="13.5" customHeight="1">
      <c r="A231" s="31"/>
      <c r="B231" s="31"/>
      <c r="C231" s="31"/>
      <c r="D231" s="31"/>
      <c r="E231" s="31"/>
      <c r="F231" s="31"/>
      <c r="G231" s="35"/>
      <c r="H231" s="73"/>
      <c r="I231" s="31"/>
      <c r="J231" s="31"/>
      <c r="K231" s="31"/>
      <c r="L231" s="31"/>
      <c r="M231" s="31"/>
      <c r="N231" s="73"/>
      <c r="O231" s="289"/>
      <c r="P231" s="31"/>
      <c r="Q231" s="31"/>
      <c r="R231" s="31"/>
      <c r="S231" s="31"/>
      <c r="T231" s="31"/>
      <c r="U231" s="31"/>
      <c r="V231" s="31"/>
      <c r="W231" s="31"/>
    </row>
    <row r="232" spans="1:23" ht="13.5" customHeight="1">
      <c r="A232" s="31"/>
      <c r="B232" s="31"/>
      <c r="C232" s="31"/>
      <c r="D232" s="31"/>
      <c r="E232" s="31"/>
      <c r="F232" s="31"/>
      <c r="G232" s="35"/>
      <c r="H232" s="73"/>
      <c r="I232" s="31"/>
      <c r="J232" s="31"/>
      <c r="K232" s="31"/>
      <c r="L232" s="31"/>
      <c r="M232" s="31"/>
      <c r="N232" s="73"/>
      <c r="O232" s="289"/>
      <c r="P232" s="31"/>
      <c r="Q232" s="31"/>
      <c r="R232" s="31"/>
      <c r="S232" s="31"/>
      <c r="T232" s="31"/>
      <c r="U232" s="31"/>
      <c r="V232" s="31"/>
      <c r="W232" s="31"/>
    </row>
    <row r="233" spans="1:23" ht="13.5" customHeight="1">
      <c r="A233" s="31"/>
      <c r="B233" s="31"/>
      <c r="C233" s="31"/>
      <c r="D233" s="31"/>
      <c r="E233" s="31"/>
      <c r="F233" s="31"/>
      <c r="G233" s="35"/>
      <c r="H233" s="73"/>
      <c r="I233" s="31"/>
      <c r="J233" s="31"/>
      <c r="K233" s="31"/>
      <c r="L233" s="31"/>
      <c r="M233" s="31"/>
      <c r="N233" s="73"/>
      <c r="O233" s="289"/>
      <c r="P233" s="31"/>
      <c r="Q233" s="31"/>
      <c r="R233" s="31"/>
      <c r="S233" s="31"/>
      <c r="T233" s="31"/>
      <c r="U233" s="31"/>
      <c r="V233" s="31"/>
      <c r="W233" s="31"/>
    </row>
    <row r="234" spans="1:23" ht="13.5" customHeight="1">
      <c r="A234" s="31"/>
      <c r="B234" s="31"/>
      <c r="C234" s="31"/>
      <c r="D234" s="31"/>
      <c r="E234" s="31"/>
      <c r="F234" s="31"/>
      <c r="G234" s="35"/>
      <c r="H234" s="73"/>
      <c r="I234" s="31"/>
      <c r="J234" s="31"/>
      <c r="K234" s="31"/>
      <c r="L234" s="31"/>
      <c r="M234" s="31"/>
      <c r="N234" s="73"/>
      <c r="O234" s="289"/>
      <c r="P234" s="31"/>
      <c r="Q234" s="31"/>
      <c r="R234" s="31"/>
      <c r="S234" s="31"/>
      <c r="T234" s="31"/>
      <c r="U234" s="31"/>
      <c r="V234" s="31"/>
      <c r="W234" s="31"/>
    </row>
    <row r="235" spans="1:23" ht="13.5" customHeight="1">
      <c r="A235" s="31"/>
      <c r="B235" s="31"/>
      <c r="C235" s="31"/>
      <c r="D235" s="31"/>
      <c r="E235" s="31"/>
      <c r="F235" s="31"/>
      <c r="G235" s="35"/>
      <c r="H235" s="73"/>
      <c r="I235" s="31"/>
      <c r="J235" s="31"/>
      <c r="K235" s="31"/>
      <c r="L235" s="31"/>
      <c r="M235" s="31"/>
      <c r="N235" s="73"/>
      <c r="O235" s="289"/>
      <c r="P235" s="31"/>
      <c r="Q235" s="31"/>
      <c r="R235" s="31"/>
      <c r="S235" s="31"/>
      <c r="T235" s="31"/>
      <c r="U235" s="31"/>
      <c r="V235" s="31"/>
      <c r="W235" s="31"/>
    </row>
    <row r="236" spans="1:23" ht="13.5" customHeight="1">
      <c r="A236" s="31"/>
      <c r="B236" s="31"/>
      <c r="C236" s="31"/>
      <c r="D236" s="31"/>
      <c r="E236" s="31"/>
      <c r="F236" s="31"/>
      <c r="G236" s="35"/>
      <c r="H236" s="73"/>
      <c r="I236" s="31"/>
      <c r="J236" s="31"/>
      <c r="K236" s="31"/>
      <c r="L236" s="31"/>
      <c r="M236" s="31"/>
      <c r="N236" s="73"/>
      <c r="O236" s="289"/>
      <c r="P236" s="31"/>
      <c r="Q236" s="31"/>
      <c r="R236" s="31"/>
      <c r="S236" s="31"/>
      <c r="T236" s="31"/>
      <c r="U236" s="31"/>
      <c r="V236" s="31"/>
      <c r="W236" s="31"/>
    </row>
    <row r="237" spans="1:23" ht="13.5" customHeight="1">
      <c r="A237" s="31"/>
      <c r="B237" s="31"/>
      <c r="C237" s="31"/>
      <c r="D237" s="31"/>
      <c r="E237" s="31"/>
      <c r="F237" s="31"/>
      <c r="G237" s="35"/>
      <c r="H237" s="73"/>
      <c r="I237" s="31"/>
      <c r="J237" s="31"/>
      <c r="K237" s="31"/>
      <c r="L237" s="31"/>
      <c r="M237" s="31"/>
      <c r="N237" s="73"/>
      <c r="O237" s="289"/>
      <c r="P237" s="31"/>
      <c r="Q237" s="31"/>
      <c r="R237" s="31"/>
      <c r="S237" s="31"/>
      <c r="T237" s="31"/>
      <c r="U237" s="31"/>
      <c r="V237" s="31"/>
      <c r="W237" s="31"/>
    </row>
    <row r="238" spans="1:23" ht="13.5" customHeight="1">
      <c r="A238" s="31"/>
      <c r="B238" s="31"/>
      <c r="C238" s="31"/>
      <c r="D238" s="31"/>
      <c r="E238" s="31"/>
      <c r="F238" s="31"/>
      <c r="G238" s="35"/>
      <c r="H238" s="73"/>
      <c r="I238" s="31"/>
      <c r="J238" s="31"/>
      <c r="K238" s="31"/>
      <c r="L238" s="31"/>
      <c r="M238" s="31"/>
      <c r="N238" s="73"/>
      <c r="O238" s="289"/>
      <c r="P238" s="31"/>
      <c r="Q238" s="31"/>
      <c r="R238" s="31"/>
      <c r="S238" s="31"/>
      <c r="T238" s="31"/>
      <c r="U238" s="31"/>
      <c r="V238" s="31"/>
      <c r="W238" s="31"/>
    </row>
    <row r="239" spans="1:23" ht="13.5" customHeight="1">
      <c r="A239" s="31"/>
      <c r="B239" s="31"/>
      <c r="C239" s="31"/>
      <c r="D239" s="31"/>
      <c r="E239" s="31"/>
      <c r="F239" s="31"/>
      <c r="G239" s="35"/>
      <c r="H239" s="73"/>
      <c r="I239" s="31"/>
      <c r="J239" s="31"/>
      <c r="K239" s="31"/>
      <c r="L239" s="31"/>
      <c r="M239" s="31"/>
      <c r="N239" s="73"/>
      <c r="O239" s="289"/>
      <c r="P239" s="31"/>
      <c r="Q239" s="31"/>
      <c r="R239" s="31"/>
      <c r="S239" s="31"/>
      <c r="T239" s="31"/>
      <c r="U239" s="31"/>
      <c r="V239" s="31"/>
      <c r="W239" s="31"/>
    </row>
    <row r="240" spans="1:23" ht="13.5" customHeight="1">
      <c r="A240" s="31"/>
      <c r="B240" s="31"/>
      <c r="C240" s="31"/>
      <c r="D240" s="31"/>
      <c r="E240" s="31"/>
      <c r="F240" s="31"/>
      <c r="G240" s="35"/>
      <c r="H240" s="73"/>
      <c r="I240" s="31"/>
      <c r="J240" s="31"/>
      <c r="K240" s="31"/>
      <c r="L240" s="31"/>
      <c r="M240" s="31"/>
      <c r="N240" s="73"/>
      <c r="O240" s="289"/>
      <c r="P240" s="31"/>
      <c r="Q240" s="31"/>
      <c r="R240" s="31"/>
      <c r="S240" s="31"/>
      <c r="T240" s="31"/>
      <c r="U240" s="31"/>
      <c r="V240" s="31"/>
      <c r="W240" s="31"/>
    </row>
    <row r="241" spans="1:23" ht="13.5" customHeight="1">
      <c r="A241" s="31"/>
      <c r="B241" s="31"/>
      <c r="C241" s="31"/>
      <c r="D241" s="31"/>
      <c r="E241" s="31"/>
      <c r="F241" s="31"/>
      <c r="G241" s="35"/>
      <c r="H241" s="73"/>
      <c r="I241" s="31"/>
      <c r="J241" s="31"/>
      <c r="K241" s="31"/>
      <c r="L241" s="31"/>
      <c r="M241" s="31"/>
      <c r="N241" s="73"/>
      <c r="O241" s="289"/>
      <c r="P241" s="31"/>
      <c r="Q241" s="31"/>
      <c r="R241" s="31"/>
      <c r="S241" s="31"/>
      <c r="T241" s="31"/>
      <c r="U241" s="31"/>
      <c r="V241" s="31"/>
      <c r="W241" s="31"/>
    </row>
    <row r="242" spans="1:23" ht="13.5" customHeight="1">
      <c r="A242" s="31"/>
      <c r="B242" s="31"/>
      <c r="C242" s="31"/>
      <c r="D242" s="31"/>
      <c r="E242" s="31"/>
      <c r="F242" s="31"/>
      <c r="G242" s="35"/>
      <c r="H242" s="73"/>
      <c r="I242" s="31"/>
      <c r="J242" s="31"/>
      <c r="K242" s="31"/>
      <c r="L242" s="31"/>
      <c r="M242" s="31"/>
      <c r="N242" s="73"/>
      <c r="O242" s="289"/>
      <c r="P242" s="31"/>
      <c r="Q242" s="31"/>
      <c r="R242" s="31"/>
      <c r="S242" s="31"/>
      <c r="T242" s="31"/>
      <c r="U242" s="31"/>
      <c r="V242" s="31"/>
      <c r="W242" s="31"/>
    </row>
    <row r="243" spans="1:23" ht="13.5" customHeight="1">
      <c r="A243" s="31"/>
      <c r="B243" s="31"/>
      <c r="C243" s="31"/>
      <c r="D243" s="31"/>
      <c r="E243" s="31"/>
      <c r="F243" s="31"/>
      <c r="G243" s="35"/>
      <c r="H243" s="73"/>
      <c r="I243" s="31"/>
      <c r="J243" s="31"/>
      <c r="K243" s="31"/>
      <c r="L243" s="31"/>
      <c r="M243" s="31"/>
      <c r="N243" s="73"/>
      <c r="O243" s="289"/>
      <c r="P243" s="31"/>
      <c r="Q243" s="31"/>
      <c r="R243" s="31"/>
      <c r="S243" s="31"/>
      <c r="T243" s="31"/>
      <c r="U243" s="31"/>
      <c r="V243" s="31"/>
      <c r="W243" s="31"/>
    </row>
    <row r="244" spans="1:23" ht="13.5" customHeight="1">
      <c r="A244" s="31"/>
      <c r="B244" s="31"/>
      <c r="C244" s="31"/>
      <c r="D244" s="31"/>
      <c r="E244" s="31"/>
      <c r="F244" s="31"/>
      <c r="G244" s="35"/>
      <c r="H244" s="73"/>
      <c r="I244" s="31"/>
      <c r="J244" s="31"/>
      <c r="K244" s="31"/>
      <c r="L244" s="31"/>
      <c r="M244" s="31"/>
      <c r="N244" s="73"/>
      <c r="O244" s="289"/>
      <c r="P244" s="31"/>
      <c r="Q244" s="31"/>
      <c r="R244" s="31"/>
      <c r="S244" s="31"/>
      <c r="T244" s="31"/>
      <c r="U244" s="31"/>
      <c r="V244" s="31"/>
      <c r="W244" s="31"/>
    </row>
    <row r="245" spans="1:23" ht="13.5" customHeight="1">
      <c r="A245" s="31"/>
      <c r="B245" s="31"/>
      <c r="C245" s="31"/>
      <c r="D245" s="31"/>
      <c r="E245" s="31"/>
      <c r="F245" s="31"/>
      <c r="G245" s="35"/>
      <c r="H245" s="73"/>
      <c r="I245" s="31"/>
      <c r="J245" s="31"/>
      <c r="K245" s="31"/>
      <c r="L245" s="31"/>
      <c r="M245" s="31"/>
      <c r="N245" s="73"/>
      <c r="O245" s="289"/>
      <c r="P245" s="31"/>
      <c r="Q245" s="31"/>
      <c r="R245" s="31"/>
      <c r="S245" s="31"/>
      <c r="T245" s="31"/>
      <c r="U245" s="31"/>
      <c r="V245" s="31"/>
      <c r="W245" s="31"/>
    </row>
    <row r="246" spans="1:23" ht="13.5" customHeight="1">
      <c r="A246" s="31"/>
      <c r="B246" s="31"/>
      <c r="C246" s="31"/>
      <c r="D246" s="31"/>
      <c r="E246" s="31"/>
      <c r="F246" s="31"/>
      <c r="G246" s="35"/>
      <c r="H246" s="73"/>
      <c r="I246" s="31"/>
      <c r="J246" s="31"/>
      <c r="K246" s="31"/>
      <c r="L246" s="31"/>
      <c r="M246" s="31"/>
      <c r="N246" s="73"/>
      <c r="O246" s="289"/>
      <c r="P246" s="31"/>
      <c r="Q246" s="31"/>
      <c r="R246" s="31"/>
      <c r="S246" s="31"/>
      <c r="T246" s="31"/>
      <c r="U246" s="31"/>
      <c r="V246" s="31"/>
      <c r="W246" s="31"/>
    </row>
    <row r="247" spans="1:23" ht="13.5" customHeight="1">
      <c r="A247" s="31"/>
      <c r="B247" s="31"/>
      <c r="C247" s="31"/>
      <c r="D247" s="31"/>
      <c r="E247" s="31"/>
      <c r="F247" s="31"/>
      <c r="G247" s="35"/>
      <c r="H247" s="73"/>
      <c r="I247" s="31"/>
      <c r="J247" s="31"/>
      <c r="K247" s="31"/>
      <c r="L247" s="31"/>
      <c r="M247" s="31"/>
      <c r="N247" s="73"/>
      <c r="O247" s="289"/>
      <c r="P247" s="31"/>
      <c r="Q247" s="31"/>
      <c r="R247" s="31"/>
      <c r="S247" s="31"/>
      <c r="T247" s="31"/>
      <c r="U247" s="31"/>
      <c r="V247" s="31"/>
      <c r="W247" s="31"/>
    </row>
    <row r="248" spans="1:23" ht="13.5" customHeight="1">
      <c r="A248" s="31"/>
      <c r="B248" s="31"/>
      <c r="C248" s="31"/>
      <c r="D248" s="31"/>
      <c r="E248" s="31"/>
      <c r="F248" s="31"/>
      <c r="G248" s="35"/>
      <c r="H248" s="73"/>
      <c r="I248" s="31"/>
      <c r="J248" s="31"/>
      <c r="K248" s="31"/>
      <c r="L248" s="31"/>
      <c r="M248" s="31"/>
      <c r="N248" s="73"/>
      <c r="O248" s="289"/>
      <c r="P248" s="31"/>
      <c r="Q248" s="31"/>
      <c r="R248" s="31"/>
      <c r="S248" s="31"/>
      <c r="T248" s="31"/>
      <c r="U248" s="31"/>
      <c r="V248" s="31"/>
      <c r="W248" s="31"/>
    </row>
    <row r="249" spans="1:23" ht="13.5" customHeight="1">
      <c r="A249" s="31"/>
      <c r="B249" s="31"/>
      <c r="C249" s="31"/>
      <c r="D249" s="31"/>
      <c r="E249" s="31"/>
      <c r="F249" s="31"/>
      <c r="G249" s="35"/>
      <c r="H249" s="73"/>
      <c r="I249" s="31"/>
      <c r="J249" s="31"/>
      <c r="K249" s="31"/>
      <c r="L249" s="31"/>
      <c r="M249" s="31"/>
      <c r="N249" s="73"/>
      <c r="O249" s="289"/>
      <c r="P249" s="31"/>
      <c r="Q249" s="31"/>
      <c r="R249" s="31"/>
      <c r="S249" s="31"/>
      <c r="T249" s="31"/>
      <c r="U249" s="31"/>
      <c r="V249" s="31"/>
      <c r="W249" s="31"/>
    </row>
    <row r="250" spans="1:23" ht="13.5" customHeight="1">
      <c r="A250" s="31"/>
      <c r="B250" s="31"/>
      <c r="C250" s="31"/>
      <c r="D250" s="31"/>
      <c r="E250" s="31"/>
      <c r="F250" s="31"/>
      <c r="G250" s="35"/>
      <c r="H250" s="73"/>
      <c r="I250" s="31"/>
      <c r="J250" s="31"/>
      <c r="K250" s="31"/>
      <c r="L250" s="31"/>
      <c r="M250" s="31"/>
      <c r="N250" s="73"/>
      <c r="O250" s="289"/>
      <c r="P250" s="31"/>
      <c r="Q250" s="31"/>
      <c r="R250" s="31"/>
      <c r="S250" s="31"/>
      <c r="T250" s="31"/>
      <c r="U250" s="31"/>
      <c r="V250" s="31"/>
      <c r="W250" s="31"/>
    </row>
    <row r="251" spans="1:23" ht="13.5" customHeight="1">
      <c r="A251" s="31"/>
      <c r="B251" s="31"/>
      <c r="C251" s="31"/>
      <c r="D251" s="31"/>
      <c r="E251" s="31"/>
      <c r="F251" s="31"/>
      <c r="G251" s="35"/>
      <c r="H251" s="73"/>
      <c r="I251" s="31"/>
      <c r="J251" s="31"/>
      <c r="K251" s="31"/>
      <c r="L251" s="31"/>
      <c r="M251" s="31"/>
      <c r="N251" s="73"/>
      <c r="O251" s="289"/>
      <c r="P251" s="31"/>
      <c r="Q251" s="31"/>
      <c r="R251" s="31"/>
      <c r="S251" s="31"/>
      <c r="T251" s="31"/>
      <c r="U251" s="31"/>
      <c r="V251" s="31"/>
      <c r="W251" s="31"/>
    </row>
    <row r="252" spans="1:23" ht="13.5" customHeight="1">
      <c r="A252" s="31"/>
      <c r="B252" s="31"/>
      <c r="C252" s="31"/>
      <c r="D252" s="31"/>
      <c r="E252" s="31"/>
      <c r="F252" s="31"/>
      <c r="G252" s="35"/>
      <c r="H252" s="73"/>
      <c r="I252" s="31"/>
      <c r="J252" s="31"/>
      <c r="K252" s="31"/>
      <c r="L252" s="31"/>
      <c r="M252" s="31"/>
      <c r="N252" s="73"/>
      <c r="O252" s="289"/>
      <c r="P252" s="31"/>
      <c r="Q252" s="31"/>
      <c r="R252" s="31"/>
      <c r="S252" s="31"/>
      <c r="T252" s="31"/>
      <c r="U252" s="31"/>
      <c r="V252" s="31"/>
      <c r="W252" s="31"/>
    </row>
    <row r="253" spans="1:23" ht="13.5" customHeight="1">
      <c r="A253" s="31"/>
      <c r="B253" s="31"/>
      <c r="C253" s="31"/>
      <c r="D253" s="31"/>
      <c r="E253" s="31"/>
      <c r="F253" s="31"/>
      <c r="G253" s="35"/>
      <c r="H253" s="73"/>
      <c r="I253" s="31"/>
      <c r="J253" s="31"/>
      <c r="K253" s="31"/>
      <c r="L253" s="31"/>
      <c r="M253" s="31"/>
      <c r="N253" s="73"/>
      <c r="O253" s="289"/>
      <c r="P253" s="31"/>
      <c r="Q253" s="31"/>
      <c r="R253" s="31"/>
      <c r="S253" s="31"/>
      <c r="T253" s="31"/>
      <c r="U253" s="31"/>
      <c r="V253" s="31"/>
      <c r="W253" s="31"/>
    </row>
    <row r="254" spans="1:23" ht="13.5" customHeight="1">
      <c r="A254" s="31"/>
      <c r="B254" s="31"/>
      <c r="C254" s="31"/>
      <c r="D254" s="31"/>
      <c r="E254" s="31"/>
      <c r="F254" s="31"/>
      <c r="G254" s="35"/>
      <c r="H254" s="73"/>
      <c r="I254" s="31"/>
      <c r="J254" s="31"/>
      <c r="K254" s="31"/>
      <c r="L254" s="31"/>
      <c r="M254" s="31"/>
      <c r="N254" s="73"/>
      <c r="O254" s="289"/>
      <c r="P254" s="31"/>
      <c r="Q254" s="31"/>
      <c r="R254" s="31"/>
      <c r="S254" s="31"/>
      <c r="T254" s="31"/>
      <c r="U254" s="31"/>
      <c r="V254" s="31"/>
      <c r="W254" s="31"/>
    </row>
    <row r="255" spans="1:23" ht="13.5" customHeight="1">
      <c r="A255" s="31"/>
      <c r="B255" s="31"/>
      <c r="C255" s="31"/>
      <c r="D255" s="31"/>
      <c r="E255" s="31"/>
      <c r="F255" s="31"/>
      <c r="G255" s="35"/>
      <c r="H255" s="73"/>
      <c r="I255" s="31"/>
      <c r="J255" s="31"/>
      <c r="K255" s="31"/>
      <c r="L255" s="31"/>
      <c r="M255" s="31"/>
      <c r="N255" s="73"/>
      <c r="O255" s="289"/>
      <c r="P255" s="31"/>
      <c r="Q255" s="31"/>
      <c r="R255" s="31"/>
      <c r="S255" s="31"/>
      <c r="T255" s="31"/>
      <c r="U255" s="31"/>
      <c r="V255" s="31"/>
      <c r="W255" s="31"/>
    </row>
    <row r="256" spans="1:23" ht="13.5" customHeight="1">
      <c r="A256" s="31"/>
      <c r="B256" s="31"/>
      <c r="C256" s="31"/>
      <c r="D256" s="31"/>
      <c r="E256" s="31"/>
      <c r="F256" s="31"/>
      <c r="G256" s="35"/>
      <c r="H256" s="73"/>
      <c r="I256" s="31"/>
      <c r="J256" s="31"/>
      <c r="K256" s="31"/>
      <c r="L256" s="31"/>
      <c r="M256" s="31"/>
      <c r="N256" s="73"/>
      <c r="O256" s="289"/>
      <c r="P256" s="31"/>
      <c r="Q256" s="31"/>
      <c r="R256" s="31"/>
      <c r="S256" s="31"/>
      <c r="T256" s="31"/>
      <c r="U256" s="31"/>
      <c r="V256" s="31"/>
      <c r="W256" s="31"/>
    </row>
    <row r="257" spans="1:23" ht="13.5" customHeight="1">
      <c r="A257" s="31"/>
      <c r="B257" s="31"/>
      <c r="C257" s="31"/>
      <c r="D257" s="31"/>
      <c r="E257" s="31"/>
      <c r="F257" s="31"/>
      <c r="G257" s="35"/>
      <c r="H257" s="73"/>
      <c r="I257" s="31"/>
      <c r="J257" s="31"/>
      <c r="K257" s="31"/>
      <c r="L257" s="31"/>
      <c r="M257" s="31"/>
      <c r="N257" s="73"/>
      <c r="O257" s="289"/>
      <c r="P257" s="31"/>
      <c r="Q257" s="31"/>
      <c r="R257" s="31"/>
      <c r="S257" s="31"/>
      <c r="T257" s="31"/>
      <c r="U257" s="31"/>
      <c r="V257" s="31"/>
      <c r="W257" s="31"/>
    </row>
    <row r="258" spans="1:23" ht="13.5" customHeight="1">
      <c r="A258" s="31"/>
      <c r="B258" s="31"/>
      <c r="C258" s="31"/>
      <c r="D258" s="31"/>
      <c r="E258" s="31"/>
      <c r="F258" s="31"/>
      <c r="G258" s="35"/>
      <c r="H258" s="73"/>
      <c r="I258" s="31"/>
      <c r="J258" s="31"/>
      <c r="K258" s="31"/>
      <c r="L258" s="31"/>
      <c r="M258" s="31"/>
      <c r="N258" s="73"/>
      <c r="O258" s="289"/>
      <c r="P258" s="31"/>
      <c r="Q258" s="31"/>
      <c r="R258" s="31"/>
      <c r="S258" s="31"/>
      <c r="T258" s="31"/>
      <c r="U258" s="31"/>
      <c r="V258" s="31"/>
      <c r="W258" s="31"/>
    </row>
    <row r="259" spans="1:23" ht="13.5" customHeight="1">
      <c r="A259" s="31"/>
      <c r="B259" s="31"/>
      <c r="C259" s="31"/>
      <c r="D259" s="31"/>
      <c r="E259" s="31"/>
      <c r="F259" s="31"/>
      <c r="G259" s="35"/>
      <c r="H259" s="73"/>
      <c r="I259" s="31"/>
      <c r="J259" s="31"/>
      <c r="K259" s="31"/>
      <c r="L259" s="31"/>
      <c r="M259" s="31"/>
      <c r="N259" s="73"/>
      <c r="O259" s="289"/>
      <c r="P259" s="31"/>
      <c r="Q259" s="31"/>
      <c r="R259" s="31"/>
      <c r="S259" s="31"/>
      <c r="T259" s="31"/>
      <c r="U259" s="31"/>
      <c r="V259" s="31"/>
      <c r="W259" s="31"/>
    </row>
    <row r="260" spans="1:23" ht="13.5" customHeight="1">
      <c r="A260" s="31"/>
      <c r="B260" s="31"/>
      <c r="C260" s="31"/>
      <c r="D260" s="31"/>
      <c r="E260" s="31"/>
      <c r="F260" s="31"/>
      <c r="G260" s="35"/>
      <c r="H260" s="73"/>
      <c r="I260" s="31"/>
      <c r="J260" s="31"/>
      <c r="K260" s="31"/>
      <c r="L260" s="31"/>
      <c r="M260" s="31"/>
      <c r="N260" s="73"/>
      <c r="O260" s="289"/>
      <c r="P260" s="31"/>
      <c r="Q260" s="31"/>
      <c r="R260" s="31"/>
      <c r="S260" s="31"/>
      <c r="T260" s="31"/>
      <c r="U260" s="31"/>
      <c r="V260" s="31"/>
      <c r="W260" s="31"/>
    </row>
    <row r="261" spans="1:23" ht="13.5" customHeight="1">
      <c r="A261" s="31"/>
      <c r="B261" s="31"/>
      <c r="C261" s="31"/>
      <c r="D261" s="31"/>
      <c r="E261" s="31"/>
      <c r="F261" s="31"/>
      <c r="G261" s="35"/>
      <c r="H261" s="73"/>
      <c r="I261" s="31"/>
      <c r="J261" s="31"/>
      <c r="K261" s="31"/>
      <c r="L261" s="31"/>
      <c r="M261" s="31"/>
      <c r="N261" s="73"/>
      <c r="O261" s="289"/>
      <c r="P261" s="31"/>
      <c r="Q261" s="31"/>
      <c r="R261" s="31"/>
      <c r="S261" s="31"/>
      <c r="T261" s="31"/>
      <c r="U261" s="31"/>
      <c r="V261" s="31"/>
      <c r="W261" s="31"/>
    </row>
    <row r="262" spans="1:23" ht="13.5" customHeight="1">
      <c r="A262" s="31"/>
      <c r="B262" s="31"/>
      <c r="C262" s="31"/>
      <c r="D262" s="31"/>
      <c r="E262" s="31"/>
      <c r="F262" s="31"/>
      <c r="G262" s="35"/>
      <c r="H262" s="73"/>
      <c r="I262" s="31"/>
      <c r="J262" s="31"/>
      <c r="K262" s="31"/>
      <c r="L262" s="31"/>
      <c r="M262" s="31"/>
      <c r="N262" s="73"/>
      <c r="O262" s="289"/>
      <c r="P262" s="31"/>
      <c r="Q262" s="31"/>
      <c r="R262" s="31"/>
      <c r="S262" s="31"/>
      <c r="T262" s="31"/>
      <c r="U262" s="31"/>
      <c r="V262" s="31"/>
      <c r="W262" s="31"/>
    </row>
    <row r="263" spans="1:23" ht="13.5" customHeight="1">
      <c r="A263" s="31"/>
      <c r="B263" s="31"/>
      <c r="C263" s="31"/>
      <c r="D263" s="31"/>
      <c r="E263" s="31"/>
      <c r="F263" s="31"/>
      <c r="G263" s="35"/>
      <c r="H263" s="73"/>
      <c r="I263" s="31"/>
      <c r="J263" s="31"/>
      <c r="K263" s="31"/>
      <c r="L263" s="31"/>
      <c r="M263" s="31"/>
      <c r="N263" s="73"/>
      <c r="O263" s="289"/>
      <c r="P263" s="31"/>
      <c r="Q263" s="31"/>
      <c r="R263" s="31"/>
      <c r="S263" s="31"/>
      <c r="T263" s="31"/>
      <c r="U263" s="31"/>
      <c r="V263" s="31"/>
      <c r="W263" s="31"/>
    </row>
    <row r="264" spans="1:23" ht="13.5" customHeight="1">
      <c r="A264" s="31"/>
      <c r="B264" s="31"/>
      <c r="C264" s="31"/>
      <c r="D264" s="31"/>
      <c r="E264" s="31"/>
      <c r="F264" s="31"/>
      <c r="G264" s="35"/>
      <c r="H264" s="73"/>
      <c r="I264" s="31"/>
      <c r="J264" s="31"/>
      <c r="K264" s="31"/>
      <c r="L264" s="31"/>
      <c r="M264" s="31"/>
      <c r="N264" s="73"/>
      <c r="O264" s="289"/>
      <c r="P264" s="31"/>
      <c r="Q264" s="31"/>
      <c r="R264" s="31"/>
      <c r="S264" s="31"/>
      <c r="T264" s="31"/>
      <c r="U264" s="31"/>
      <c r="V264" s="31"/>
      <c r="W264" s="31"/>
    </row>
    <row r="265" spans="1:23" ht="13.5" customHeight="1">
      <c r="A265" s="31"/>
      <c r="B265" s="31"/>
      <c r="C265" s="31"/>
      <c r="D265" s="31"/>
      <c r="E265" s="31"/>
      <c r="F265" s="31"/>
      <c r="G265" s="35"/>
      <c r="H265" s="73"/>
      <c r="I265" s="31"/>
      <c r="J265" s="31"/>
      <c r="K265" s="31"/>
      <c r="L265" s="31"/>
      <c r="M265" s="31"/>
      <c r="N265" s="73"/>
      <c r="O265" s="289"/>
      <c r="P265" s="31"/>
      <c r="Q265" s="31"/>
      <c r="R265" s="31"/>
      <c r="S265" s="31"/>
      <c r="T265" s="31"/>
      <c r="U265" s="31"/>
      <c r="V265" s="31"/>
      <c r="W265" s="31"/>
    </row>
    <row r="266" spans="1:23" ht="13.5" customHeight="1">
      <c r="A266" s="31"/>
      <c r="B266" s="31"/>
      <c r="C266" s="31"/>
      <c r="D266" s="31"/>
      <c r="E266" s="31"/>
      <c r="F266" s="31"/>
      <c r="G266" s="35"/>
      <c r="H266" s="73"/>
      <c r="I266" s="31"/>
      <c r="J266" s="31"/>
      <c r="K266" s="31"/>
      <c r="L266" s="31"/>
      <c r="M266" s="31"/>
      <c r="N266" s="73"/>
      <c r="O266" s="289"/>
      <c r="P266" s="31"/>
      <c r="Q266" s="31"/>
      <c r="R266" s="31"/>
      <c r="S266" s="31"/>
      <c r="T266" s="31"/>
      <c r="U266" s="31"/>
      <c r="V266" s="31"/>
      <c r="W266" s="31"/>
    </row>
    <row r="267" spans="1:23" ht="13.5" customHeight="1">
      <c r="A267" s="31"/>
      <c r="B267" s="31"/>
      <c r="C267" s="31"/>
      <c r="D267" s="31"/>
      <c r="E267" s="31"/>
      <c r="F267" s="31"/>
      <c r="G267" s="35"/>
      <c r="H267" s="73"/>
      <c r="I267" s="31"/>
      <c r="J267" s="31"/>
      <c r="K267" s="31"/>
      <c r="L267" s="31"/>
      <c r="M267" s="31"/>
      <c r="N267" s="73"/>
      <c r="O267" s="289"/>
      <c r="P267" s="31"/>
      <c r="Q267" s="31"/>
      <c r="R267" s="31"/>
      <c r="S267" s="31"/>
      <c r="T267" s="31"/>
      <c r="U267" s="31"/>
      <c r="V267" s="31"/>
      <c r="W267" s="31"/>
    </row>
    <row r="268" spans="1:23" ht="13.5" customHeight="1">
      <c r="A268" s="31"/>
      <c r="B268" s="31"/>
      <c r="C268" s="31"/>
      <c r="D268" s="31"/>
      <c r="E268" s="31"/>
      <c r="F268" s="31"/>
      <c r="G268" s="35"/>
      <c r="H268" s="73"/>
      <c r="I268" s="31"/>
      <c r="J268" s="31"/>
      <c r="K268" s="31"/>
      <c r="L268" s="31"/>
      <c r="M268" s="31"/>
      <c r="N268" s="73"/>
      <c r="O268" s="289"/>
      <c r="P268" s="31"/>
      <c r="Q268" s="31"/>
      <c r="R268" s="31"/>
      <c r="S268" s="31"/>
      <c r="T268" s="31"/>
      <c r="U268" s="31"/>
      <c r="V268" s="31"/>
      <c r="W268" s="31"/>
    </row>
    <row r="269" spans="1:23" ht="13.5" customHeight="1">
      <c r="A269" s="31"/>
      <c r="B269" s="31"/>
      <c r="C269" s="31"/>
      <c r="D269" s="31"/>
      <c r="E269" s="31"/>
      <c r="F269" s="31"/>
      <c r="G269" s="35"/>
      <c r="H269" s="73"/>
      <c r="I269" s="31"/>
      <c r="J269" s="31"/>
      <c r="K269" s="31"/>
      <c r="L269" s="31"/>
      <c r="M269" s="31"/>
      <c r="N269" s="73"/>
      <c r="O269" s="289"/>
      <c r="P269" s="31"/>
      <c r="Q269" s="31"/>
      <c r="R269" s="31"/>
      <c r="S269" s="31"/>
      <c r="T269" s="31"/>
      <c r="U269" s="31"/>
      <c r="V269" s="31"/>
      <c r="W269" s="31"/>
    </row>
    <row r="270" spans="1:23" ht="13.5" customHeight="1">
      <c r="A270" s="31"/>
      <c r="B270" s="31"/>
      <c r="C270" s="31"/>
      <c r="D270" s="31"/>
      <c r="E270" s="31"/>
      <c r="F270" s="31"/>
      <c r="G270" s="35"/>
      <c r="H270" s="73"/>
      <c r="I270" s="31"/>
      <c r="J270" s="31"/>
      <c r="K270" s="31"/>
      <c r="L270" s="31"/>
      <c r="M270" s="31"/>
      <c r="N270" s="73"/>
      <c r="O270" s="289"/>
      <c r="P270" s="31"/>
      <c r="Q270" s="31"/>
      <c r="R270" s="31"/>
      <c r="S270" s="31"/>
      <c r="T270" s="31"/>
      <c r="U270" s="31"/>
      <c r="V270" s="31"/>
      <c r="W270" s="31"/>
    </row>
    <row r="271" spans="1:23" ht="13.5" customHeight="1">
      <c r="A271" s="31"/>
      <c r="B271" s="31"/>
      <c r="C271" s="31"/>
      <c r="D271" s="31"/>
      <c r="E271" s="31"/>
      <c r="F271" s="31"/>
      <c r="G271" s="35"/>
      <c r="H271" s="73"/>
      <c r="I271" s="31"/>
      <c r="J271" s="31"/>
      <c r="K271" s="31"/>
      <c r="L271" s="31"/>
      <c r="M271" s="31"/>
      <c r="N271" s="73"/>
      <c r="O271" s="289"/>
      <c r="P271" s="31"/>
      <c r="Q271" s="31"/>
      <c r="R271" s="31"/>
      <c r="S271" s="31"/>
      <c r="T271" s="31"/>
      <c r="U271" s="31"/>
      <c r="V271" s="31"/>
      <c r="W271" s="31"/>
    </row>
    <row r="272" spans="1:23" ht="13.5" customHeight="1">
      <c r="A272" s="31"/>
      <c r="B272" s="31"/>
      <c r="C272" s="31"/>
      <c r="D272" s="31"/>
      <c r="E272" s="31"/>
      <c r="F272" s="31"/>
      <c r="G272" s="35"/>
      <c r="H272" s="73"/>
      <c r="I272" s="31"/>
      <c r="J272" s="31"/>
      <c r="K272" s="31"/>
      <c r="L272" s="31"/>
      <c r="M272" s="31"/>
      <c r="N272" s="73"/>
      <c r="O272" s="289"/>
      <c r="P272" s="31"/>
      <c r="Q272" s="31"/>
      <c r="R272" s="31"/>
      <c r="S272" s="31"/>
      <c r="T272" s="31"/>
      <c r="U272" s="31"/>
      <c r="V272" s="31"/>
      <c r="W272" s="31"/>
    </row>
    <row r="273" spans="1:23" ht="13.5" customHeight="1">
      <c r="A273" s="31"/>
      <c r="B273" s="31"/>
      <c r="C273" s="31"/>
      <c r="D273" s="31"/>
      <c r="E273" s="31"/>
      <c r="F273" s="31"/>
      <c r="G273" s="35"/>
      <c r="H273" s="73"/>
      <c r="I273" s="31"/>
      <c r="J273" s="31"/>
      <c r="K273" s="31"/>
      <c r="L273" s="31"/>
      <c r="M273" s="31"/>
      <c r="N273" s="73"/>
      <c r="O273" s="289"/>
      <c r="P273" s="31"/>
      <c r="Q273" s="31"/>
      <c r="R273" s="31"/>
      <c r="S273" s="31"/>
      <c r="T273" s="31"/>
      <c r="U273" s="31"/>
      <c r="V273" s="31"/>
      <c r="W273" s="31"/>
    </row>
    <row r="274" spans="1:23" ht="13.5" customHeight="1">
      <c r="A274" s="31"/>
      <c r="B274" s="31"/>
      <c r="C274" s="31"/>
      <c r="D274" s="31"/>
      <c r="E274" s="31"/>
      <c r="F274" s="31"/>
      <c r="G274" s="35"/>
      <c r="H274" s="73"/>
      <c r="I274" s="31"/>
      <c r="J274" s="31"/>
      <c r="K274" s="31"/>
      <c r="L274" s="31"/>
      <c r="M274" s="31"/>
      <c r="N274" s="73"/>
      <c r="O274" s="289"/>
      <c r="P274" s="31"/>
      <c r="Q274" s="31"/>
      <c r="R274" s="31"/>
      <c r="S274" s="31"/>
      <c r="T274" s="31"/>
      <c r="U274" s="31"/>
      <c r="V274" s="31"/>
      <c r="W274" s="31"/>
    </row>
    <row r="275" spans="1:23" ht="13.5" customHeight="1">
      <c r="A275" s="31"/>
      <c r="B275" s="31"/>
      <c r="C275" s="31"/>
      <c r="D275" s="31"/>
      <c r="E275" s="31"/>
      <c r="F275" s="31"/>
      <c r="G275" s="35"/>
      <c r="H275" s="73"/>
      <c r="I275" s="31"/>
      <c r="J275" s="31"/>
      <c r="K275" s="31"/>
      <c r="L275" s="31"/>
      <c r="M275" s="31"/>
      <c r="N275" s="73"/>
      <c r="O275" s="289"/>
      <c r="P275" s="31"/>
      <c r="Q275" s="31"/>
      <c r="R275" s="31"/>
      <c r="S275" s="31"/>
      <c r="T275" s="31"/>
      <c r="U275" s="31"/>
      <c r="V275" s="31"/>
      <c r="W275" s="31"/>
    </row>
    <row r="276" spans="1:23" ht="13.5" customHeight="1">
      <c r="A276" s="31"/>
      <c r="B276" s="31"/>
      <c r="C276" s="31"/>
      <c r="D276" s="31"/>
      <c r="E276" s="31"/>
      <c r="F276" s="31"/>
      <c r="G276" s="35"/>
      <c r="H276" s="73"/>
      <c r="I276" s="31"/>
      <c r="J276" s="31"/>
      <c r="K276" s="31"/>
      <c r="L276" s="31"/>
      <c r="M276" s="31"/>
      <c r="N276" s="73"/>
      <c r="O276" s="289"/>
      <c r="P276" s="31"/>
      <c r="Q276" s="31"/>
      <c r="R276" s="31"/>
      <c r="S276" s="31"/>
      <c r="T276" s="31"/>
      <c r="U276" s="31"/>
      <c r="V276" s="31"/>
      <c r="W276" s="31"/>
    </row>
    <row r="277" spans="1:23" ht="13.5" customHeight="1">
      <c r="A277" s="31"/>
      <c r="B277" s="31"/>
      <c r="C277" s="31"/>
      <c r="D277" s="31"/>
      <c r="E277" s="31"/>
      <c r="F277" s="31"/>
      <c r="G277" s="35"/>
      <c r="H277" s="73"/>
      <c r="I277" s="31"/>
      <c r="J277" s="31"/>
      <c r="K277" s="31"/>
      <c r="L277" s="31"/>
      <c r="M277" s="31"/>
      <c r="N277" s="73"/>
      <c r="O277" s="289"/>
      <c r="P277" s="31"/>
      <c r="Q277" s="31"/>
      <c r="R277" s="31"/>
      <c r="S277" s="31"/>
      <c r="T277" s="31"/>
      <c r="U277" s="31"/>
      <c r="V277" s="31"/>
      <c r="W277" s="31"/>
    </row>
    <row r="278" spans="1:23" ht="13.5" customHeight="1">
      <c r="A278" s="31"/>
      <c r="B278" s="31"/>
      <c r="C278" s="31"/>
      <c r="D278" s="31"/>
      <c r="E278" s="31"/>
      <c r="F278" s="31"/>
      <c r="G278" s="35"/>
      <c r="H278" s="73"/>
      <c r="I278" s="31"/>
      <c r="J278" s="31"/>
      <c r="K278" s="31"/>
      <c r="L278" s="31"/>
      <c r="M278" s="31"/>
      <c r="N278" s="73"/>
      <c r="O278" s="289"/>
      <c r="P278" s="31"/>
      <c r="Q278" s="31"/>
      <c r="R278" s="31"/>
      <c r="S278" s="31"/>
      <c r="T278" s="31"/>
      <c r="U278" s="31"/>
      <c r="V278" s="31"/>
      <c r="W278" s="31"/>
    </row>
    <row r="279" spans="1:23" ht="13.5" customHeight="1">
      <c r="A279" s="31"/>
      <c r="B279" s="31"/>
      <c r="C279" s="31"/>
      <c r="D279" s="31"/>
      <c r="E279" s="31"/>
      <c r="F279" s="31"/>
      <c r="G279" s="35"/>
      <c r="H279" s="73"/>
      <c r="I279" s="31"/>
      <c r="J279" s="31"/>
      <c r="K279" s="31"/>
      <c r="L279" s="31"/>
      <c r="M279" s="31"/>
      <c r="N279" s="73"/>
      <c r="O279" s="289"/>
      <c r="P279" s="31"/>
      <c r="Q279" s="31"/>
      <c r="R279" s="31"/>
      <c r="S279" s="31"/>
      <c r="T279" s="31"/>
      <c r="U279" s="31"/>
      <c r="V279" s="31"/>
      <c r="W279" s="31"/>
    </row>
    <row r="280" spans="1:23" ht="13.5" customHeight="1">
      <c r="A280" s="31"/>
      <c r="B280" s="31"/>
      <c r="C280" s="31"/>
      <c r="D280" s="31"/>
      <c r="E280" s="31"/>
      <c r="F280" s="31"/>
      <c r="G280" s="35"/>
      <c r="H280" s="73"/>
      <c r="I280" s="31"/>
      <c r="J280" s="31"/>
      <c r="K280" s="31"/>
      <c r="L280" s="31"/>
      <c r="M280" s="31"/>
      <c r="N280" s="73"/>
      <c r="O280" s="289"/>
      <c r="P280" s="31"/>
      <c r="Q280" s="31"/>
      <c r="R280" s="31"/>
      <c r="S280" s="31"/>
      <c r="T280" s="31"/>
      <c r="U280" s="31"/>
      <c r="V280" s="31"/>
      <c r="W280" s="31"/>
    </row>
    <row r="281" spans="1:23" ht="13.5" customHeight="1">
      <c r="A281" s="31"/>
      <c r="B281" s="31"/>
      <c r="C281" s="31"/>
      <c r="D281" s="31"/>
      <c r="E281" s="31"/>
      <c r="F281" s="31"/>
      <c r="G281" s="35"/>
      <c r="H281" s="73"/>
      <c r="I281" s="31"/>
      <c r="J281" s="31"/>
      <c r="K281" s="31"/>
      <c r="L281" s="31"/>
      <c r="M281" s="31"/>
      <c r="N281" s="73"/>
      <c r="O281" s="289"/>
      <c r="P281" s="31"/>
      <c r="Q281" s="31"/>
      <c r="R281" s="31"/>
      <c r="S281" s="31"/>
      <c r="T281" s="31"/>
      <c r="U281" s="31"/>
      <c r="V281" s="31"/>
      <c r="W281" s="31"/>
    </row>
    <row r="282" spans="1:23" ht="13.5" customHeight="1">
      <c r="A282" s="31"/>
      <c r="B282" s="31"/>
      <c r="C282" s="31"/>
      <c r="D282" s="31"/>
      <c r="E282" s="31"/>
      <c r="F282" s="31"/>
      <c r="G282" s="35"/>
      <c r="H282" s="73"/>
      <c r="I282" s="31"/>
      <c r="J282" s="31"/>
      <c r="K282" s="31"/>
      <c r="L282" s="31"/>
      <c r="M282" s="31"/>
      <c r="N282" s="73"/>
      <c r="O282" s="289"/>
      <c r="P282" s="31"/>
      <c r="Q282" s="31"/>
      <c r="R282" s="31"/>
      <c r="S282" s="31"/>
      <c r="T282" s="31"/>
      <c r="U282" s="31"/>
      <c r="V282" s="31"/>
      <c r="W282" s="31"/>
    </row>
    <row r="283" spans="1:23" ht="13.5" customHeight="1">
      <c r="A283" s="31"/>
      <c r="B283" s="31"/>
      <c r="C283" s="31"/>
      <c r="D283" s="31"/>
      <c r="E283" s="31"/>
      <c r="F283" s="31"/>
      <c r="G283" s="35"/>
      <c r="H283" s="73"/>
      <c r="I283" s="31"/>
      <c r="J283" s="31"/>
      <c r="K283" s="31"/>
      <c r="L283" s="31"/>
      <c r="M283" s="31"/>
      <c r="N283" s="73"/>
      <c r="O283" s="289"/>
      <c r="P283" s="31"/>
      <c r="Q283" s="31"/>
      <c r="R283" s="31"/>
      <c r="S283" s="31"/>
      <c r="T283" s="31"/>
      <c r="U283" s="31"/>
      <c r="V283" s="31"/>
      <c r="W283" s="31"/>
    </row>
    <row r="284" spans="1:23" ht="13.5" customHeight="1">
      <c r="A284" s="31"/>
      <c r="B284" s="31"/>
      <c r="C284" s="31"/>
      <c r="D284" s="31"/>
      <c r="E284" s="31"/>
      <c r="F284" s="31"/>
      <c r="G284" s="35"/>
      <c r="H284" s="73"/>
      <c r="I284" s="31"/>
      <c r="J284" s="31"/>
      <c r="K284" s="31"/>
      <c r="L284" s="31"/>
      <c r="M284" s="31"/>
      <c r="N284" s="73"/>
      <c r="O284" s="289"/>
      <c r="P284" s="31"/>
      <c r="Q284" s="31"/>
      <c r="R284" s="31"/>
      <c r="S284" s="31"/>
      <c r="T284" s="31"/>
      <c r="U284" s="31"/>
      <c r="V284" s="31"/>
      <c r="W284" s="31"/>
    </row>
    <row r="285" spans="1:23" ht="13.5" customHeight="1">
      <c r="A285" s="31"/>
      <c r="B285" s="31"/>
      <c r="C285" s="31"/>
      <c r="D285" s="31"/>
      <c r="E285" s="31"/>
      <c r="F285" s="31"/>
      <c r="G285" s="35"/>
      <c r="H285" s="73"/>
      <c r="I285" s="31"/>
      <c r="J285" s="31"/>
      <c r="K285" s="31"/>
      <c r="L285" s="31"/>
      <c r="M285" s="31"/>
      <c r="N285" s="73"/>
      <c r="O285" s="289"/>
      <c r="P285" s="31"/>
      <c r="Q285" s="31"/>
      <c r="R285" s="31"/>
      <c r="S285" s="31"/>
      <c r="T285" s="31"/>
      <c r="U285" s="31"/>
      <c r="V285" s="31"/>
      <c r="W285" s="31"/>
    </row>
    <row r="286" spans="1:23" ht="13.5" customHeight="1">
      <c r="A286" s="31"/>
      <c r="B286" s="31"/>
      <c r="C286" s="31"/>
      <c r="D286" s="31"/>
      <c r="E286" s="31"/>
      <c r="F286" s="31"/>
      <c r="G286" s="35"/>
      <c r="H286" s="73"/>
      <c r="I286" s="31"/>
      <c r="J286" s="31"/>
      <c r="K286" s="31"/>
      <c r="L286" s="31"/>
      <c r="M286" s="31"/>
      <c r="N286" s="73"/>
      <c r="O286" s="289"/>
      <c r="P286" s="31"/>
      <c r="Q286" s="31"/>
      <c r="R286" s="31"/>
      <c r="S286" s="31"/>
      <c r="T286" s="31"/>
      <c r="U286" s="31"/>
      <c r="V286" s="31"/>
      <c r="W286" s="31"/>
    </row>
    <row r="287" spans="1:23" ht="13.5" customHeight="1">
      <c r="A287" s="31"/>
      <c r="B287" s="31"/>
      <c r="C287" s="31"/>
      <c r="D287" s="31"/>
      <c r="E287" s="31"/>
      <c r="F287" s="31"/>
      <c r="G287" s="35"/>
      <c r="H287" s="73"/>
      <c r="I287" s="31"/>
      <c r="J287" s="31"/>
      <c r="K287" s="31"/>
      <c r="L287" s="31"/>
      <c r="M287" s="31"/>
      <c r="N287" s="73"/>
      <c r="O287" s="289"/>
      <c r="P287" s="31"/>
      <c r="Q287" s="31"/>
      <c r="R287" s="31"/>
      <c r="S287" s="31"/>
      <c r="T287" s="31"/>
      <c r="U287" s="31"/>
      <c r="V287" s="31"/>
      <c r="W287" s="31"/>
    </row>
    <row r="288" spans="1:23" ht="13.5" customHeight="1">
      <c r="A288" s="31"/>
      <c r="B288" s="31"/>
      <c r="C288" s="31"/>
      <c r="D288" s="31"/>
      <c r="E288" s="31"/>
      <c r="F288" s="31"/>
      <c r="G288" s="35"/>
      <c r="H288" s="73"/>
      <c r="I288" s="31"/>
      <c r="J288" s="31"/>
      <c r="K288" s="31"/>
      <c r="L288" s="31"/>
      <c r="M288" s="31"/>
      <c r="N288" s="73"/>
      <c r="O288" s="289"/>
      <c r="P288" s="31"/>
      <c r="Q288" s="31"/>
      <c r="R288" s="31"/>
      <c r="S288" s="31"/>
      <c r="T288" s="31"/>
      <c r="U288" s="31"/>
      <c r="V288" s="31"/>
      <c r="W288" s="31"/>
    </row>
    <row r="289" spans="1:23" ht="13.5" customHeight="1">
      <c r="A289" s="31"/>
      <c r="B289" s="31"/>
      <c r="C289" s="31"/>
      <c r="D289" s="31"/>
      <c r="E289" s="31"/>
      <c r="F289" s="31"/>
      <c r="G289" s="35"/>
      <c r="H289" s="73"/>
      <c r="I289" s="31"/>
      <c r="J289" s="31"/>
      <c r="K289" s="31"/>
      <c r="L289" s="31"/>
      <c r="M289" s="31"/>
      <c r="N289" s="73"/>
      <c r="O289" s="289"/>
      <c r="P289" s="31"/>
      <c r="Q289" s="31"/>
      <c r="R289" s="31"/>
      <c r="S289" s="31"/>
      <c r="T289" s="31"/>
      <c r="U289" s="31"/>
      <c r="V289" s="31"/>
      <c r="W289" s="31"/>
    </row>
    <row r="290" spans="1:23" ht="13.5" customHeight="1">
      <c r="A290" s="31"/>
      <c r="B290" s="31"/>
      <c r="C290" s="31"/>
      <c r="D290" s="31"/>
      <c r="E290" s="31"/>
      <c r="F290" s="31"/>
      <c r="G290" s="35"/>
      <c r="H290" s="73"/>
      <c r="I290" s="31"/>
      <c r="J290" s="31"/>
      <c r="K290" s="31"/>
      <c r="L290" s="31"/>
      <c r="M290" s="31"/>
      <c r="N290" s="73"/>
      <c r="O290" s="289"/>
      <c r="P290" s="31"/>
      <c r="Q290" s="31"/>
      <c r="R290" s="31"/>
      <c r="S290" s="31"/>
      <c r="T290" s="31"/>
      <c r="U290" s="31"/>
      <c r="V290" s="31"/>
      <c r="W290" s="31"/>
    </row>
    <row r="291" spans="1:23" ht="13.5" customHeight="1">
      <c r="A291" s="31"/>
      <c r="B291" s="31"/>
      <c r="C291" s="31"/>
      <c r="D291" s="31"/>
      <c r="E291" s="31"/>
      <c r="F291" s="31"/>
      <c r="G291" s="35"/>
      <c r="H291" s="73"/>
      <c r="I291" s="31"/>
      <c r="J291" s="31"/>
      <c r="K291" s="31"/>
      <c r="L291" s="31"/>
      <c r="M291" s="31"/>
      <c r="N291" s="73"/>
      <c r="O291" s="289"/>
      <c r="P291" s="31"/>
      <c r="Q291" s="31"/>
      <c r="R291" s="31"/>
      <c r="S291" s="31"/>
      <c r="T291" s="31"/>
      <c r="U291" s="31"/>
      <c r="V291" s="31"/>
      <c r="W291" s="31"/>
    </row>
    <row r="292" spans="1:23" ht="13.5" customHeight="1">
      <c r="A292" s="31"/>
      <c r="B292" s="31"/>
      <c r="C292" s="31"/>
      <c r="D292" s="31"/>
      <c r="E292" s="31"/>
      <c r="F292" s="31"/>
      <c r="G292" s="35"/>
      <c r="H292" s="73"/>
      <c r="I292" s="31"/>
      <c r="J292" s="31"/>
      <c r="K292" s="31"/>
      <c r="L292" s="31"/>
      <c r="M292" s="31"/>
      <c r="N292" s="73"/>
      <c r="O292" s="289"/>
      <c r="P292" s="31"/>
      <c r="Q292" s="31"/>
      <c r="R292" s="31"/>
      <c r="S292" s="31"/>
      <c r="T292" s="31"/>
      <c r="U292" s="31"/>
      <c r="V292" s="31"/>
      <c r="W292" s="31"/>
    </row>
    <row r="293" spans="1:23" ht="13.5" customHeight="1">
      <c r="A293" s="31"/>
      <c r="B293" s="31"/>
      <c r="C293" s="31"/>
      <c r="D293" s="31"/>
      <c r="E293" s="31"/>
      <c r="F293" s="31"/>
      <c r="G293" s="35"/>
      <c r="H293" s="73"/>
      <c r="I293" s="31"/>
      <c r="J293" s="31"/>
      <c r="K293" s="31"/>
      <c r="L293" s="31"/>
      <c r="M293" s="31"/>
      <c r="N293" s="73"/>
      <c r="O293" s="289"/>
      <c r="P293" s="31"/>
      <c r="Q293" s="31"/>
      <c r="R293" s="31"/>
      <c r="S293" s="31"/>
      <c r="T293" s="31"/>
      <c r="U293" s="31"/>
      <c r="V293" s="31"/>
      <c r="W293" s="31"/>
    </row>
    <row r="294" spans="1:23" ht="13.5" customHeight="1">
      <c r="A294" s="31"/>
      <c r="B294" s="31"/>
      <c r="C294" s="31"/>
      <c r="D294" s="31"/>
      <c r="E294" s="31"/>
      <c r="F294" s="31"/>
      <c r="G294" s="35"/>
      <c r="H294" s="73"/>
      <c r="I294" s="31"/>
      <c r="J294" s="31"/>
      <c r="K294" s="31"/>
      <c r="L294" s="31"/>
      <c r="M294" s="31"/>
      <c r="N294" s="73"/>
      <c r="O294" s="289"/>
      <c r="P294" s="31"/>
      <c r="Q294" s="31"/>
      <c r="R294" s="31"/>
      <c r="S294" s="31"/>
      <c r="T294" s="31"/>
      <c r="U294" s="31"/>
      <c r="V294" s="31"/>
      <c r="W294" s="31"/>
    </row>
    <row r="295" spans="1:23" ht="13.5" customHeight="1">
      <c r="A295" s="31"/>
      <c r="B295" s="31"/>
      <c r="C295" s="31"/>
      <c r="D295" s="31"/>
      <c r="E295" s="31"/>
      <c r="F295" s="31"/>
      <c r="G295" s="35"/>
      <c r="H295" s="73"/>
      <c r="I295" s="31"/>
      <c r="J295" s="31"/>
      <c r="K295" s="31"/>
      <c r="L295" s="31"/>
      <c r="M295" s="31"/>
      <c r="N295" s="73"/>
      <c r="O295" s="289"/>
      <c r="P295" s="31"/>
      <c r="Q295" s="31"/>
      <c r="R295" s="31"/>
      <c r="S295" s="31"/>
      <c r="T295" s="31"/>
      <c r="U295" s="31"/>
      <c r="V295" s="31"/>
      <c r="W295" s="31"/>
    </row>
    <row r="296" spans="1:23" ht="13.5" customHeight="1">
      <c r="A296" s="31"/>
      <c r="B296" s="31"/>
      <c r="C296" s="31"/>
      <c r="D296" s="31"/>
      <c r="E296" s="31"/>
      <c r="F296" s="31"/>
      <c r="G296" s="35"/>
      <c r="H296" s="73"/>
      <c r="I296" s="31"/>
      <c r="J296" s="31"/>
      <c r="K296" s="31"/>
      <c r="L296" s="31"/>
      <c r="M296" s="31"/>
      <c r="N296" s="73"/>
      <c r="O296" s="289"/>
      <c r="P296" s="31"/>
      <c r="Q296" s="31"/>
      <c r="R296" s="31"/>
      <c r="S296" s="31"/>
      <c r="T296" s="31"/>
      <c r="U296" s="31"/>
      <c r="V296" s="31"/>
      <c r="W296" s="31"/>
    </row>
    <row r="297" spans="1:23" ht="13.5" customHeight="1">
      <c r="A297" s="31"/>
      <c r="B297" s="31"/>
      <c r="C297" s="31"/>
      <c r="D297" s="31"/>
      <c r="E297" s="31"/>
      <c r="F297" s="31"/>
      <c r="G297" s="35"/>
      <c r="H297" s="73"/>
      <c r="I297" s="31"/>
      <c r="J297" s="31"/>
      <c r="K297" s="31"/>
      <c r="L297" s="31"/>
      <c r="M297" s="31"/>
      <c r="N297" s="73"/>
      <c r="O297" s="289"/>
      <c r="P297" s="31"/>
      <c r="Q297" s="31"/>
      <c r="R297" s="31"/>
      <c r="S297" s="31"/>
      <c r="T297" s="31"/>
      <c r="U297" s="31"/>
      <c r="V297" s="31"/>
      <c r="W297" s="31"/>
    </row>
    <row r="298" spans="1:23" ht="13.5" customHeight="1">
      <c r="A298" s="31"/>
      <c r="B298" s="31"/>
      <c r="C298" s="31"/>
      <c r="D298" s="31"/>
      <c r="E298" s="31"/>
      <c r="F298" s="31"/>
      <c r="G298" s="35"/>
      <c r="H298" s="73"/>
      <c r="I298" s="31"/>
      <c r="J298" s="31"/>
      <c r="K298" s="31"/>
      <c r="L298" s="31"/>
      <c r="M298" s="31"/>
      <c r="N298" s="73"/>
      <c r="O298" s="289"/>
      <c r="P298" s="31"/>
      <c r="Q298" s="31"/>
      <c r="R298" s="31"/>
      <c r="S298" s="31"/>
      <c r="T298" s="31"/>
      <c r="U298" s="31"/>
      <c r="V298" s="31"/>
      <c r="W298" s="31"/>
    </row>
    <row r="299" spans="1:23" ht="13.5" customHeight="1">
      <c r="A299" s="31"/>
      <c r="B299" s="31"/>
      <c r="C299" s="31"/>
      <c r="D299" s="31"/>
      <c r="E299" s="31"/>
      <c r="F299" s="31"/>
      <c r="G299" s="35"/>
      <c r="H299" s="73"/>
      <c r="I299" s="31"/>
      <c r="J299" s="31"/>
      <c r="K299" s="31"/>
      <c r="L299" s="31"/>
      <c r="M299" s="31"/>
      <c r="N299" s="73"/>
      <c r="O299" s="289"/>
      <c r="P299" s="31"/>
      <c r="Q299" s="31"/>
      <c r="R299" s="31"/>
      <c r="S299" s="31"/>
      <c r="T299" s="31"/>
      <c r="U299" s="31"/>
      <c r="V299" s="31"/>
      <c r="W299" s="31"/>
    </row>
    <row r="300" spans="1:23" ht="13.5" customHeight="1">
      <c r="A300" s="31"/>
      <c r="B300" s="31"/>
      <c r="C300" s="31"/>
      <c r="D300" s="31"/>
      <c r="E300" s="31"/>
      <c r="F300" s="31"/>
      <c r="G300" s="35"/>
      <c r="H300" s="73"/>
      <c r="I300" s="31"/>
      <c r="J300" s="31"/>
      <c r="K300" s="31"/>
      <c r="L300" s="31"/>
      <c r="M300" s="31"/>
      <c r="N300" s="73"/>
      <c r="O300" s="289"/>
      <c r="P300" s="31"/>
      <c r="Q300" s="31"/>
      <c r="R300" s="31"/>
      <c r="S300" s="31"/>
      <c r="T300" s="31"/>
      <c r="U300" s="31"/>
      <c r="V300" s="31"/>
      <c r="W300" s="31"/>
    </row>
    <row r="301" spans="1:23" ht="13.5" customHeight="1">
      <c r="A301" s="31"/>
      <c r="B301" s="31"/>
      <c r="C301" s="31"/>
      <c r="D301" s="31"/>
      <c r="E301" s="31"/>
      <c r="F301" s="31"/>
      <c r="G301" s="35"/>
      <c r="H301" s="73"/>
      <c r="I301" s="31"/>
      <c r="J301" s="31"/>
      <c r="K301" s="31"/>
      <c r="L301" s="31"/>
      <c r="M301" s="31"/>
      <c r="N301" s="73"/>
      <c r="O301" s="289"/>
      <c r="P301" s="31"/>
      <c r="Q301" s="31"/>
      <c r="R301" s="31"/>
      <c r="S301" s="31"/>
      <c r="T301" s="31"/>
      <c r="U301" s="31"/>
      <c r="V301" s="31"/>
      <c r="W301" s="31"/>
    </row>
    <row r="302" spans="1:23" ht="13.5" customHeight="1">
      <c r="A302" s="31"/>
      <c r="B302" s="31"/>
      <c r="C302" s="31"/>
      <c r="D302" s="31"/>
      <c r="E302" s="31"/>
      <c r="F302" s="31"/>
      <c r="G302" s="35"/>
      <c r="H302" s="73"/>
      <c r="I302" s="31"/>
      <c r="J302" s="31"/>
      <c r="K302" s="31"/>
      <c r="L302" s="31"/>
      <c r="M302" s="31"/>
      <c r="N302" s="73"/>
      <c r="O302" s="289"/>
      <c r="P302" s="31"/>
      <c r="Q302" s="31"/>
      <c r="R302" s="31"/>
      <c r="S302" s="31"/>
      <c r="T302" s="31"/>
      <c r="U302" s="31"/>
      <c r="V302" s="31"/>
      <c r="W302" s="31"/>
    </row>
    <row r="303" spans="1:23" ht="13.5" customHeight="1">
      <c r="A303" s="31"/>
      <c r="B303" s="31"/>
      <c r="C303" s="31"/>
      <c r="D303" s="31"/>
      <c r="E303" s="31"/>
      <c r="F303" s="31"/>
      <c r="G303" s="35"/>
      <c r="H303" s="73"/>
      <c r="I303" s="31"/>
      <c r="J303" s="31"/>
      <c r="K303" s="31"/>
      <c r="L303" s="31"/>
      <c r="M303" s="31"/>
      <c r="N303" s="73"/>
      <c r="O303" s="289"/>
      <c r="P303" s="31"/>
      <c r="Q303" s="31"/>
      <c r="R303" s="31"/>
      <c r="S303" s="31"/>
      <c r="T303" s="31"/>
      <c r="U303" s="31"/>
      <c r="V303" s="31"/>
      <c r="W303" s="31"/>
    </row>
    <row r="304" spans="1:23" ht="13.5" customHeight="1">
      <c r="A304" s="31"/>
      <c r="B304" s="31"/>
      <c r="C304" s="31"/>
      <c r="D304" s="31"/>
      <c r="E304" s="31"/>
      <c r="F304" s="31"/>
      <c r="G304" s="35"/>
      <c r="H304" s="73"/>
      <c r="I304" s="31"/>
      <c r="J304" s="31"/>
      <c r="K304" s="31"/>
      <c r="L304" s="31"/>
      <c r="M304" s="31"/>
      <c r="N304" s="73"/>
      <c r="O304" s="289"/>
      <c r="P304" s="31"/>
      <c r="Q304" s="31"/>
      <c r="R304" s="31"/>
      <c r="S304" s="31"/>
      <c r="T304" s="31"/>
      <c r="U304" s="31"/>
      <c r="V304" s="31"/>
      <c r="W304" s="31"/>
    </row>
    <row r="305" spans="1:23" ht="13.5" customHeight="1">
      <c r="A305" s="31"/>
      <c r="B305" s="31"/>
      <c r="C305" s="31"/>
      <c r="D305" s="31"/>
      <c r="E305" s="31"/>
      <c r="F305" s="31"/>
      <c r="G305" s="35"/>
      <c r="H305" s="73"/>
      <c r="I305" s="31"/>
      <c r="J305" s="31"/>
      <c r="K305" s="31"/>
      <c r="L305" s="31"/>
      <c r="M305" s="31"/>
      <c r="N305" s="73"/>
      <c r="O305" s="289"/>
      <c r="P305" s="31"/>
      <c r="Q305" s="31"/>
      <c r="R305" s="31"/>
      <c r="S305" s="31"/>
      <c r="T305" s="31"/>
      <c r="U305" s="31"/>
      <c r="V305" s="31"/>
      <c r="W305" s="31"/>
    </row>
    <row r="306" spans="1:23" ht="13.5" customHeight="1">
      <c r="A306" s="31"/>
      <c r="B306" s="31"/>
      <c r="C306" s="31"/>
      <c r="D306" s="31"/>
      <c r="E306" s="31"/>
      <c r="F306" s="31"/>
      <c r="G306" s="35"/>
      <c r="H306" s="73"/>
      <c r="I306" s="31"/>
      <c r="J306" s="31"/>
      <c r="K306" s="31"/>
      <c r="L306" s="31"/>
      <c r="M306" s="31"/>
      <c r="N306" s="73"/>
      <c r="O306" s="289"/>
      <c r="P306" s="31"/>
      <c r="Q306" s="31"/>
      <c r="R306" s="31"/>
      <c r="S306" s="31"/>
      <c r="T306" s="31"/>
      <c r="U306" s="31"/>
      <c r="V306" s="31"/>
      <c r="W306" s="31"/>
    </row>
    <row r="307" spans="1:23" ht="13.5" customHeight="1">
      <c r="A307" s="31"/>
      <c r="B307" s="31"/>
      <c r="C307" s="31"/>
      <c r="D307" s="31"/>
      <c r="E307" s="31"/>
      <c r="F307" s="31"/>
      <c r="G307" s="35"/>
      <c r="H307" s="73"/>
      <c r="I307" s="31"/>
      <c r="J307" s="31"/>
      <c r="K307" s="31"/>
      <c r="L307" s="31"/>
      <c r="M307" s="31"/>
      <c r="N307" s="73"/>
      <c r="O307" s="289"/>
      <c r="P307" s="31"/>
      <c r="Q307" s="31"/>
      <c r="R307" s="31"/>
      <c r="S307" s="31"/>
      <c r="T307" s="31"/>
      <c r="U307" s="31"/>
      <c r="V307" s="31"/>
      <c r="W307" s="31"/>
    </row>
    <row r="308" spans="1:23" ht="13.5" customHeight="1">
      <c r="A308" s="31"/>
      <c r="B308" s="31"/>
      <c r="C308" s="31"/>
      <c r="D308" s="31"/>
      <c r="E308" s="31"/>
      <c r="F308" s="31"/>
      <c r="G308" s="35"/>
      <c r="H308" s="73"/>
      <c r="I308" s="31"/>
      <c r="J308" s="31"/>
      <c r="K308" s="31"/>
      <c r="L308" s="31"/>
      <c r="M308" s="31"/>
      <c r="N308" s="73"/>
      <c r="O308" s="289"/>
      <c r="P308" s="31"/>
      <c r="Q308" s="31"/>
      <c r="R308" s="31"/>
      <c r="S308" s="31"/>
      <c r="T308" s="31"/>
      <c r="U308" s="31"/>
      <c r="V308" s="31"/>
      <c r="W308" s="31"/>
    </row>
    <row r="309" spans="1:23" ht="13.5" customHeight="1">
      <c r="A309" s="31"/>
      <c r="B309" s="31"/>
      <c r="C309" s="31"/>
      <c r="D309" s="31"/>
      <c r="E309" s="31"/>
      <c r="F309" s="31"/>
      <c r="G309" s="35"/>
      <c r="H309" s="73"/>
      <c r="I309" s="31"/>
      <c r="J309" s="31"/>
      <c r="K309" s="31"/>
      <c r="L309" s="31"/>
      <c r="M309" s="31"/>
      <c r="N309" s="73"/>
      <c r="O309" s="289"/>
      <c r="P309" s="31"/>
      <c r="Q309" s="31"/>
      <c r="R309" s="31"/>
      <c r="S309" s="31"/>
      <c r="T309" s="31"/>
      <c r="U309" s="31"/>
      <c r="V309" s="31"/>
      <c r="W309" s="31"/>
    </row>
    <row r="310" spans="1:23" ht="13.5" customHeight="1">
      <c r="A310" s="31"/>
      <c r="B310" s="31"/>
      <c r="C310" s="31"/>
      <c r="D310" s="31"/>
      <c r="E310" s="31"/>
      <c r="F310" s="31"/>
      <c r="G310" s="35"/>
      <c r="H310" s="73"/>
      <c r="I310" s="31"/>
      <c r="J310" s="31"/>
      <c r="K310" s="31"/>
      <c r="L310" s="31"/>
      <c r="M310" s="31"/>
      <c r="N310" s="73"/>
      <c r="O310" s="289"/>
      <c r="P310" s="31"/>
      <c r="Q310" s="31"/>
      <c r="R310" s="31"/>
      <c r="S310" s="31"/>
      <c r="T310" s="31"/>
      <c r="U310" s="31"/>
      <c r="V310" s="31"/>
      <c r="W310" s="31"/>
    </row>
    <row r="311" spans="1:23" ht="13.5" customHeight="1">
      <c r="A311" s="31"/>
      <c r="B311" s="31"/>
      <c r="C311" s="31"/>
      <c r="D311" s="31"/>
      <c r="E311" s="31"/>
      <c r="F311" s="31"/>
      <c r="G311" s="35"/>
      <c r="H311" s="73"/>
      <c r="I311" s="31"/>
      <c r="J311" s="31"/>
      <c r="K311" s="31"/>
      <c r="L311" s="31"/>
      <c r="M311" s="31"/>
      <c r="N311" s="73"/>
      <c r="O311" s="289"/>
      <c r="P311" s="31"/>
      <c r="Q311" s="31"/>
      <c r="R311" s="31"/>
      <c r="S311" s="31"/>
      <c r="T311" s="31"/>
      <c r="U311" s="31"/>
      <c r="V311" s="31"/>
      <c r="W311" s="31"/>
    </row>
    <row r="312" spans="1:23" ht="13.5" customHeight="1">
      <c r="A312" s="31"/>
      <c r="B312" s="31"/>
      <c r="C312" s="31"/>
      <c r="D312" s="31"/>
      <c r="E312" s="31"/>
      <c r="F312" s="31"/>
      <c r="G312" s="35"/>
      <c r="H312" s="73"/>
      <c r="I312" s="31"/>
      <c r="J312" s="31"/>
      <c r="K312" s="31"/>
      <c r="L312" s="31"/>
      <c r="M312" s="31"/>
      <c r="N312" s="73"/>
      <c r="O312" s="289"/>
      <c r="P312" s="31"/>
      <c r="Q312" s="31"/>
      <c r="R312" s="31"/>
      <c r="S312" s="31"/>
      <c r="T312" s="31"/>
      <c r="U312" s="31"/>
      <c r="V312" s="31"/>
      <c r="W312" s="31"/>
    </row>
    <row r="313" spans="1:23" ht="13.5" customHeight="1">
      <c r="A313" s="31"/>
      <c r="B313" s="31"/>
      <c r="C313" s="31"/>
      <c r="D313" s="31"/>
      <c r="E313" s="31"/>
      <c r="F313" s="31"/>
      <c r="G313" s="35"/>
      <c r="H313" s="73"/>
      <c r="I313" s="31"/>
      <c r="J313" s="31"/>
      <c r="K313" s="31"/>
      <c r="L313" s="31"/>
      <c r="M313" s="31"/>
      <c r="N313" s="73"/>
      <c r="O313" s="289"/>
      <c r="P313" s="31"/>
      <c r="Q313" s="31"/>
      <c r="R313" s="31"/>
      <c r="S313" s="31"/>
      <c r="T313" s="31"/>
      <c r="U313" s="31"/>
      <c r="V313" s="31"/>
      <c r="W313" s="31"/>
    </row>
    <row r="314" spans="1:23" ht="13.5" customHeight="1">
      <c r="A314" s="31"/>
      <c r="B314" s="31"/>
      <c r="C314" s="31"/>
      <c r="D314" s="31"/>
      <c r="E314" s="31"/>
      <c r="F314" s="31"/>
      <c r="G314" s="35"/>
      <c r="H314" s="73"/>
      <c r="I314" s="31"/>
      <c r="J314" s="31"/>
      <c r="K314" s="31"/>
      <c r="L314" s="31"/>
      <c r="M314" s="31"/>
      <c r="N314" s="73"/>
      <c r="O314" s="289"/>
      <c r="P314" s="31"/>
      <c r="Q314" s="31"/>
      <c r="R314" s="31"/>
      <c r="S314" s="31"/>
      <c r="T314" s="31"/>
      <c r="U314" s="31"/>
      <c r="V314" s="31"/>
      <c r="W314" s="31"/>
    </row>
    <row r="315" spans="1:23" ht="13.5" customHeight="1">
      <c r="A315" s="31"/>
      <c r="B315" s="31"/>
      <c r="C315" s="31"/>
      <c r="D315" s="31"/>
      <c r="E315" s="31"/>
      <c r="F315" s="31"/>
      <c r="G315" s="35"/>
      <c r="H315" s="73"/>
      <c r="I315" s="31"/>
      <c r="J315" s="31"/>
      <c r="K315" s="31"/>
      <c r="L315" s="31"/>
      <c r="M315" s="31"/>
      <c r="N315" s="73"/>
      <c r="O315" s="289"/>
      <c r="P315" s="31"/>
      <c r="Q315" s="31"/>
      <c r="R315" s="31"/>
      <c r="S315" s="31"/>
      <c r="T315" s="31"/>
      <c r="U315" s="31"/>
      <c r="V315" s="31"/>
      <c r="W315" s="31"/>
    </row>
    <row r="316" spans="1:23" ht="13.5" customHeight="1">
      <c r="A316" s="31"/>
      <c r="B316" s="31"/>
      <c r="C316" s="31"/>
      <c r="D316" s="31"/>
      <c r="E316" s="31"/>
      <c r="F316" s="31"/>
      <c r="G316" s="35"/>
      <c r="H316" s="73"/>
      <c r="I316" s="31"/>
      <c r="J316" s="31"/>
      <c r="K316" s="31"/>
      <c r="L316" s="31"/>
      <c r="M316" s="31"/>
      <c r="N316" s="73"/>
      <c r="O316" s="289"/>
      <c r="P316" s="31"/>
      <c r="Q316" s="31"/>
      <c r="R316" s="31"/>
      <c r="S316" s="31"/>
      <c r="T316" s="31"/>
      <c r="U316" s="31"/>
      <c r="V316" s="31"/>
      <c r="W316" s="31"/>
    </row>
    <row r="317" spans="1:23" ht="13.5" customHeight="1">
      <c r="A317" s="31"/>
      <c r="B317" s="31"/>
      <c r="C317" s="31"/>
      <c r="D317" s="31"/>
      <c r="E317" s="31"/>
      <c r="F317" s="31"/>
      <c r="G317" s="35"/>
      <c r="H317" s="73"/>
      <c r="I317" s="31"/>
      <c r="J317" s="31"/>
      <c r="K317" s="31"/>
      <c r="L317" s="31"/>
      <c r="M317" s="31"/>
      <c r="N317" s="73"/>
      <c r="O317" s="289"/>
      <c r="P317" s="31"/>
      <c r="Q317" s="31"/>
      <c r="R317" s="31"/>
      <c r="S317" s="31"/>
      <c r="T317" s="31"/>
      <c r="U317" s="31"/>
      <c r="V317" s="31"/>
      <c r="W317" s="31"/>
    </row>
    <row r="318" spans="1:23" ht="13.5" customHeight="1">
      <c r="A318" s="31"/>
      <c r="B318" s="31"/>
      <c r="C318" s="31"/>
      <c r="D318" s="31"/>
      <c r="E318" s="31"/>
      <c r="F318" s="31"/>
      <c r="G318" s="35"/>
      <c r="H318" s="73"/>
      <c r="I318" s="31"/>
      <c r="J318" s="31"/>
      <c r="K318" s="31"/>
      <c r="L318" s="31"/>
      <c r="M318" s="31"/>
      <c r="N318" s="73"/>
      <c r="O318" s="289"/>
      <c r="P318" s="31"/>
      <c r="Q318" s="31"/>
      <c r="R318" s="31"/>
      <c r="S318" s="31"/>
      <c r="T318" s="31"/>
      <c r="U318" s="31"/>
      <c r="V318" s="31"/>
      <c r="W318" s="31"/>
    </row>
    <row r="319" spans="1:23" ht="13.5" customHeight="1">
      <c r="A319" s="31"/>
      <c r="B319" s="31"/>
      <c r="C319" s="31"/>
      <c r="D319" s="31"/>
      <c r="E319" s="31"/>
      <c r="F319" s="31"/>
      <c r="G319" s="35"/>
      <c r="H319" s="73"/>
      <c r="I319" s="31"/>
      <c r="J319" s="31"/>
      <c r="K319" s="31"/>
      <c r="L319" s="31"/>
      <c r="M319" s="31"/>
      <c r="N319" s="73"/>
      <c r="O319" s="289"/>
      <c r="P319" s="31"/>
      <c r="Q319" s="31"/>
      <c r="R319" s="31"/>
      <c r="S319" s="31"/>
      <c r="T319" s="31"/>
      <c r="U319" s="31"/>
      <c r="V319" s="31"/>
      <c r="W319" s="31"/>
    </row>
    <row r="320" spans="1:23" ht="13.5" customHeight="1">
      <c r="A320" s="31"/>
      <c r="B320" s="31"/>
      <c r="C320" s="31"/>
      <c r="D320" s="31"/>
      <c r="E320" s="31"/>
      <c r="F320" s="31"/>
      <c r="G320" s="35"/>
      <c r="H320" s="73"/>
      <c r="I320" s="31"/>
      <c r="J320" s="31"/>
      <c r="K320" s="31"/>
      <c r="L320" s="31"/>
      <c r="M320" s="31"/>
      <c r="N320" s="73"/>
      <c r="O320" s="289"/>
      <c r="P320" s="31"/>
      <c r="Q320" s="31"/>
      <c r="R320" s="31"/>
      <c r="S320" s="31"/>
      <c r="T320" s="31"/>
      <c r="U320" s="31"/>
      <c r="V320" s="31"/>
      <c r="W320" s="31"/>
    </row>
    <row r="321" spans="1:23" ht="13.5" customHeight="1">
      <c r="A321" s="31"/>
      <c r="B321" s="31"/>
      <c r="C321" s="31"/>
      <c r="D321" s="31"/>
      <c r="E321" s="31"/>
      <c r="F321" s="31"/>
      <c r="G321" s="35"/>
      <c r="H321" s="73"/>
      <c r="I321" s="31"/>
      <c r="J321" s="31"/>
      <c r="K321" s="31"/>
      <c r="L321" s="31"/>
      <c r="M321" s="31"/>
      <c r="N321" s="73"/>
      <c r="O321" s="289"/>
      <c r="P321" s="31"/>
      <c r="Q321" s="31"/>
      <c r="R321" s="31"/>
      <c r="S321" s="31"/>
      <c r="T321" s="31"/>
      <c r="U321" s="31"/>
      <c r="V321" s="31"/>
      <c r="W321" s="31"/>
    </row>
    <row r="322" spans="1:23" ht="13.5" customHeight="1">
      <c r="A322" s="31"/>
      <c r="B322" s="31"/>
      <c r="C322" s="31"/>
      <c r="D322" s="31"/>
      <c r="E322" s="31"/>
      <c r="F322" s="31"/>
      <c r="G322" s="35"/>
      <c r="H322" s="73"/>
      <c r="I322" s="31"/>
      <c r="J322" s="31"/>
      <c r="K322" s="31"/>
      <c r="L322" s="31"/>
      <c r="M322" s="31"/>
      <c r="N322" s="73"/>
      <c r="O322" s="289"/>
      <c r="P322" s="31"/>
      <c r="Q322" s="31"/>
      <c r="R322" s="31"/>
      <c r="S322" s="31"/>
      <c r="T322" s="31"/>
      <c r="U322" s="31"/>
      <c r="V322" s="31"/>
      <c r="W322" s="31"/>
    </row>
    <row r="323" spans="1:23" ht="13.5" customHeight="1">
      <c r="A323" s="31"/>
      <c r="B323" s="31"/>
      <c r="C323" s="31"/>
      <c r="D323" s="31"/>
      <c r="E323" s="31"/>
      <c r="F323" s="31"/>
      <c r="G323" s="35"/>
      <c r="H323" s="73"/>
      <c r="I323" s="31"/>
      <c r="J323" s="31"/>
      <c r="K323" s="31"/>
      <c r="L323" s="31"/>
      <c r="M323" s="31"/>
      <c r="N323" s="73"/>
      <c r="O323" s="289"/>
      <c r="P323" s="31"/>
      <c r="Q323" s="31"/>
      <c r="R323" s="31"/>
      <c r="S323" s="31"/>
      <c r="T323" s="31"/>
      <c r="U323" s="31"/>
      <c r="V323" s="31"/>
      <c r="W323" s="31"/>
    </row>
    <row r="324" spans="1:23" ht="13.5" customHeight="1">
      <c r="A324" s="31"/>
      <c r="B324" s="31"/>
      <c r="C324" s="31"/>
      <c r="D324" s="31"/>
      <c r="E324" s="31"/>
      <c r="F324" s="31"/>
      <c r="G324" s="35"/>
      <c r="H324" s="73"/>
      <c r="I324" s="31"/>
      <c r="J324" s="31"/>
      <c r="K324" s="31"/>
      <c r="L324" s="31"/>
      <c r="M324" s="31"/>
      <c r="N324" s="73"/>
      <c r="O324" s="289"/>
      <c r="P324" s="31"/>
      <c r="Q324" s="31"/>
      <c r="R324" s="31"/>
      <c r="S324" s="31"/>
      <c r="T324" s="31"/>
      <c r="U324" s="31"/>
      <c r="V324" s="31"/>
      <c r="W324" s="31"/>
    </row>
    <row r="325" spans="1:23" ht="13.5" customHeight="1">
      <c r="A325" s="31"/>
      <c r="B325" s="31"/>
      <c r="C325" s="31"/>
      <c r="D325" s="31"/>
      <c r="E325" s="31"/>
      <c r="F325" s="31"/>
      <c r="G325" s="35"/>
      <c r="H325" s="73"/>
      <c r="I325" s="31"/>
      <c r="J325" s="31"/>
      <c r="K325" s="31"/>
      <c r="L325" s="31"/>
      <c r="M325" s="31"/>
      <c r="N325" s="73"/>
      <c r="O325" s="289"/>
      <c r="P325" s="31"/>
      <c r="Q325" s="31"/>
      <c r="R325" s="31"/>
      <c r="S325" s="31"/>
      <c r="T325" s="31"/>
      <c r="U325" s="31"/>
      <c r="V325" s="31"/>
      <c r="W325" s="31"/>
    </row>
    <row r="326" spans="1:23" ht="13.5" customHeight="1">
      <c r="A326" s="31"/>
      <c r="B326" s="31"/>
      <c r="C326" s="31"/>
      <c r="D326" s="31"/>
      <c r="E326" s="31"/>
      <c r="F326" s="31"/>
      <c r="G326" s="35"/>
      <c r="H326" s="73"/>
      <c r="I326" s="31"/>
      <c r="J326" s="31"/>
      <c r="K326" s="31"/>
      <c r="L326" s="31"/>
      <c r="M326" s="31"/>
      <c r="N326" s="73"/>
      <c r="O326" s="289"/>
      <c r="P326" s="31"/>
      <c r="Q326" s="31"/>
      <c r="R326" s="31"/>
      <c r="S326" s="31"/>
      <c r="T326" s="31"/>
      <c r="U326" s="31"/>
      <c r="V326" s="31"/>
      <c r="W326" s="31"/>
    </row>
    <row r="327" spans="1:23" ht="13.5" customHeight="1">
      <c r="A327" s="31"/>
      <c r="B327" s="31"/>
      <c r="C327" s="31"/>
      <c r="D327" s="31"/>
      <c r="E327" s="31"/>
      <c r="F327" s="31"/>
      <c r="G327" s="35"/>
      <c r="H327" s="73"/>
      <c r="I327" s="31"/>
      <c r="J327" s="31"/>
      <c r="K327" s="31"/>
      <c r="L327" s="31"/>
      <c r="M327" s="31"/>
      <c r="N327" s="73"/>
      <c r="O327" s="289"/>
      <c r="P327" s="31"/>
      <c r="Q327" s="31"/>
      <c r="R327" s="31"/>
      <c r="S327" s="31"/>
      <c r="T327" s="31"/>
      <c r="U327" s="31"/>
      <c r="V327" s="31"/>
      <c r="W327" s="31"/>
    </row>
    <row r="328" spans="1:23" ht="13.5" customHeight="1">
      <c r="A328" s="31"/>
      <c r="B328" s="31"/>
      <c r="C328" s="31"/>
      <c r="D328" s="31"/>
      <c r="E328" s="31"/>
      <c r="F328" s="31"/>
      <c r="G328" s="35"/>
      <c r="H328" s="73"/>
      <c r="I328" s="31"/>
      <c r="J328" s="31"/>
      <c r="K328" s="31"/>
      <c r="L328" s="31"/>
      <c r="M328" s="31"/>
      <c r="N328" s="73"/>
      <c r="O328" s="289"/>
      <c r="P328" s="31"/>
      <c r="Q328" s="31"/>
      <c r="R328" s="31"/>
      <c r="S328" s="31"/>
      <c r="T328" s="31"/>
      <c r="U328" s="31"/>
      <c r="V328" s="31"/>
      <c r="W328" s="31"/>
    </row>
    <row r="329" spans="1:23" ht="13.5" customHeight="1">
      <c r="A329" s="31"/>
      <c r="B329" s="31"/>
      <c r="C329" s="31"/>
      <c r="D329" s="31"/>
      <c r="E329" s="31"/>
      <c r="F329" s="31"/>
      <c r="G329" s="35"/>
      <c r="H329" s="73"/>
      <c r="I329" s="31"/>
      <c r="J329" s="31"/>
      <c r="K329" s="31"/>
      <c r="L329" s="31"/>
      <c r="M329" s="31"/>
      <c r="N329" s="73"/>
      <c r="O329" s="289"/>
      <c r="P329" s="31"/>
      <c r="Q329" s="31"/>
      <c r="R329" s="31"/>
      <c r="S329" s="31"/>
      <c r="T329" s="31"/>
      <c r="U329" s="31"/>
      <c r="V329" s="31"/>
      <c r="W329" s="31"/>
    </row>
    <row r="330" spans="1:23" ht="13.5" customHeight="1">
      <c r="A330" s="31"/>
      <c r="B330" s="31"/>
      <c r="C330" s="31"/>
      <c r="D330" s="31"/>
      <c r="E330" s="31"/>
      <c r="F330" s="31"/>
      <c r="G330" s="35"/>
      <c r="H330" s="73"/>
      <c r="I330" s="31"/>
      <c r="J330" s="31"/>
      <c r="K330" s="31"/>
      <c r="L330" s="31"/>
      <c r="M330" s="31"/>
      <c r="N330" s="73"/>
      <c r="O330" s="289"/>
      <c r="P330" s="31"/>
      <c r="Q330" s="31"/>
      <c r="R330" s="31"/>
      <c r="S330" s="31"/>
      <c r="T330" s="31"/>
      <c r="U330" s="31"/>
      <c r="V330" s="31"/>
      <c r="W330" s="31"/>
    </row>
    <row r="331" spans="1:23" ht="13.5" customHeight="1">
      <c r="A331" s="31"/>
      <c r="B331" s="31"/>
      <c r="C331" s="31"/>
      <c r="D331" s="31"/>
      <c r="E331" s="31"/>
      <c r="F331" s="31"/>
      <c r="G331" s="35"/>
      <c r="H331" s="73"/>
      <c r="I331" s="31"/>
      <c r="J331" s="31"/>
      <c r="K331" s="31"/>
      <c r="L331" s="31"/>
      <c r="M331" s="31"/>
      <c r="N331" s="73"/>
      <c r="O331" s="289"/>
      <c r="P331" s="31"/>
      <c r="Q331" s="31"/>
      <c r="R331" s="31"/>
      <c r="S331" s="31"/>
      <c r="T331" s="31"/>
      <c r="U331" s="31"/>
      <c r="V331" s="31"/>
      <c r="W331" s="31"/>
    </row>
    <row r="332" spans="1:23" ht="13.5" customHeight="1">
      <c r="A332" s="31"/>
      <c r="B332" s="31"/>
      <c r="C332" s="31"/>
      <c r="D332" s="31"/>
      <c r="E332" s="31"/>
      <c r="F332" s="31"/>
      <c r="G332" s="35"/>
      <c r="H332" s="73"/>
      <c r="I332" s="31"/>
      <c r="J332" s="31"/>
      <c r="K332" s="31"/>
      <c r="L332" s="31"/>
      <c r="M332" s="31"/>
      <c r="N332" s="73"/>
      <c r="O332" s="289"/>
      <c r="P332" s="31"/>
      <c r="Q332" s="31"/>
      <c r="R332" s="31"/>
      <c r="S332" s="31"/>
      <c r="T332" s="31"/>
      <c r="U332" s="31"/>
      <c r="V332" s="31"/>
      <c r="W332" s="31"/>
    </row>
    <row r="333" spans="1:23" ht="13.5" customHeight="1">
      <c r="A333" s="31"/>
      <c r="B333" s="31"/>
      <c r="C333" s="31"/>
      <c r="D333" s="31"/>
      <c r="E333" s="31"/>
      <c r="F333" s="31"/>
      <c r="G333" s="35"/>
      <c r="H333" s="73"/>
      <c r="I333" s="31"/>
      <c r="J333" s="31"/>
      <c r="K333" s="31"/>
      <c r="L333" s="31"/>
      <c r="M333" s="31"/>
      <c r="N333" s="73"/>
      <c r="O333" s="289"/>
      <c r="P333" s="31"/>
      <c r="Q333" s="31"/>
      <c r="R333" s="31"/>
      <c r="S333" s="31"/>
      <c r="T333" s="31"/>
      <c r="U333" s="31"/>
      <c r="V333" s="31"/>
      <c r="W333" s="31"/>
    </row>
    <row r="334" spans="1:23" ht="13.5" customHeight="1">
      <c r="A334" s="31"/>
      <c r="B334" s="31"/>
      <c r="C334" s="31"/>
      <c r="D334" s="31"/>
      <c r="E334" s="31"/>
      <c r="F334" s="31"/>
      <c r="G334" s="35"/>
      <c r="H334" s="73"/>
      <c r="I334" s="31"/>
      <c r="J334" s="31"/>
      <c r="K334" s="31"/>
      <c r="L334" s="31"/>
      <c r="M334" s="31"/>
      <c r="N334" s="73"/>
      <c r="O334" s="289"/>
      <c r="P334" s="31"/>
      <c r="Q334" s="31"/>
      <c r="R334" s="31"/>
      <c r="S334" s="31"/>
      <c r="T334" s="31"/>
      <c r="U334" s="31"/>
      <c r="V334" s="31"/>
      <c r="W334" s="31"/>
    </row>
    <row r="335" spans="1:23" ht="13.5" customHeight="1">
      <c r="A335" s="31"/>
      <c r="B335" s="31"/>
      <c r="C335" s="31"/>
      <c r="D335" s="31"/>
      <c r="E335" s="31"/>
      <c r="F335" s="31"/>
      <c r="G335" s="35"/>
      <c r="H335" s="73"/>
      <c r="I335" s="31"/>
      <c r="J335" s="31"/>
      <c r="K335" s="31"/>
      <c r="L335" s="31"/>
      <c r="M335" s="31"/>
      <c r="N335" s="73"/>
      <c r="O335" s="289"/>
      <c r="P335" s="31"/>
      <c r="Q335" s="31"/>
      <c r="R335" s="31"/>
      <c r="S335" s="31"/>
      <c r="T335" s="31"/>
      <c r="U335" s="31"/>
      <c r="V335" s="31"/>
      <c r="W335" s="31"/>
    </row>
    <row r="336" spans="1:23" ht="13.5" customHeight="1">
      <c r="A336" s="31"/>
      <c r="B336" s="31"/>
      <c r="C336" s="31"/>
      <c r="D336" s="31"/>
      <c r="E336" s="31"/>
      <c r="F336" s="31"/>
      <c r="G336" s="35"/>
      <c r="H336" s="73"/>
      <c r="I336" s="31"/>
      <c r="J336" s="31"/>
      <c r="K336" s="31"/>
      <c r="L336" s="31"/>
      <c r="M336" s="31"/>
      <c r="N336" s="73"/>
      <c r="O336" s="289"/>
      <c r="P336" s="31"/>
      <c r="Q336" s="31"/>
      <c r="R336" s="31"/>
      <c r="S336" s="31"/>
      <c r="T336" s="31"/>
      <c r="U336" s="31"/>
      <c r="V336" s="31"/>
      <c r="W336" s="31"/>
    </row>
    <row r="337" spans="1:23" ht="13.5" customHeight="1">
      <c r="A337" s="31"/>
      <c r="B337" s="31"/>
      <c r="C337" s="31"/>
      <c r="D337" s="31"/>
      <c r="E337" s="31"/>
      <c r="F337" s="31"/>
      <c r="G337" s="35"/>
      <c r="H337" s="73"/>
      <c r="I337" s="31"/>
      <c r="J337" s="31"/>
      <c r="K337" s="31"/>
      <c r="L337" s="31"/>
      <c r="M337" s="31"/>
      <c r="N337" s="73"/>
      <c r="O337" s="289"/>
      <c r="P337" s="31"/>
      <c r="Q337" s="31"/>
      <c r="R337" s="31"/>
      <c r="S337" s="31"/>
      <c r="T337" s="31"/>
      <c r="U337" s="31"/>
      <c r="V337" s="31"/>
      <c r="W337" s="31"/>
    </row>
    <row r="338" spans="1:23" ht="13.5" customHeight="1">
      <c r="A338" s="31"/>
      <c r="B338" s="31"/>
      <c r="C338" s="31"/>
      <c r="D338" s="31"/>
      <c r="E338" s="31"/>
      <c r="F338" s="31"/>
      <c r="G338" s="35"/>
      <c r="H338" s="73"/>
      <c r="I338" s="31"/>
      <c r="J338" s="31"/>
      <c r="K338" s="31"/>
      <c r="L338" s="31"/>
      <c r="M338" s="31"/>
      <c r="N338" s="73"/>
      <c r="O338" s="289"/>
      <c r="P338" s="31"/>
      <c r="Q338" s="31"/>
      <c r="R338" s="31"/>
      <c r="S338" s="31"/>
      <c r="T338" s="31"/>
      <c r="U338" s="31"/>
      <c r="V338" s="31"/>
      <c r="W338" s="31"/>
    </row>
    <row r="339" spans="1:23" ht="13.5" customHeight="1">
      <c r="A339" s="31"/>
      <c r="B339" s="31"/>
      <c r="C339" s="31"/>
      <c r="D339" s="31"/>
      <c r="E339" s="31"/>
      <c r="F339" s="31"/>
      <c r="G339" s="35"/>
      <c r="H339" s="73"/>
      <c r="I339" s="31"/>
      <c r="J339" s="31"/>
      <c r="K339" s="31"/>
      <c r="L339" s="31"/>
      <c r="M339" s="31"/>
      <c r="N339" s="73"/>
      <c r="O339" s="289"/>
      <c r="P339" s="31"/>
      <c r="Q339" s="31"/>
      <c r="R339" s="31"/>
      <c r="S339" s="31"/>
      <c r="T339" s="31"/>
      <c r="U339" s="31"/>
      <c r="V339" s="31"/>
      <c r="W339" s="31"/>
    </row>
    <row r="340" spans="1:23" ht="13.5" customHeight="1">
      <c r="A340" s="31"/>
      <c r="B340" s="31"/>
      <c r="C340" s="31"/>
      <c r="D340" s="31"/>
      <c r="E340" s="31"/>
      <c r="F340" s="31"/>
      <c r="G340" s="35"/>
      <c r="H340" s="73"/>
      <c r="I340" s="31"/>
      <c r="J340" s="31"/>
      <c r="K340" s="31"/>
      <c r="L340" s="31"/>
      <c r="M340" s="31"/>
      <c r="N340" s="73"/>
      <c r="O340" s="289"/>
      <c r="P340" s="31"/>
      <c r="Q340" s="31"/>
      <c r="R340" s="31"/>
      <c r="S340" s="31"/>
      <c r="T340" s="31"/>
      <c r="U340" s="31"/>
      <c r="V340" s="31"/>
      <c r="W340" s="31"/>
    </row>
    <row r="341" spans="1:23" ht="13.5" customHeight="1">
      <c r="A341" s="31"/>
      <c r="B341" s="31"/>
      <c r="C341" s="31"/>
      <c r="D341" s="31"/>
      <c r="E341" s="31"/>
      <c r="F341" s="31"/>
      <c r="G341" s="35"/>
      <c r="H341" s="73"/>
      <c r="I341" s="31"/>
      <c r="J341" s="31"/>
      <c r="K341" s="31"/>
      <c r="L341" s="31"/>
      <c r="M341" s="31"/>
      <c r="N341" s="73"/>
      <c r="O341" s="289"/>
      <c r="P341" s="31"/>
      <c r="Q341" s="31"/>
      <c r="R341" s="31"/>
      <c r="S341" s="31"/>
      <c r="T341" s="31"/>
      <c r="U341" s="31"/>
      <c r="V341" s="31"/>
      <c r="W341" s="31"/>
    </row>
    <row r="342" spans="1:23" ht="13.5" customHeight="1">
      <c r="A342" s="31"/>
      <c r="B342" s="31"/>
      <c r="C342" s="31"/>
      <c r="D342" s="31"/>
      <c r="E342" s="31"/>
      <c r="F342" s="31"/>
      <c r="G342" s="35"/>
      <c r="H342" s="73"/>
      <c r="I342" s="31"/>
      <c r="J342" s="31"/>
      <c r="K342" s="31"/>
      <c r="L342" s="31"/>
      <c r="M342" s="31"/>
      <c r="N342" s="73"/>
      <c r="O342" s="289"/>
      <c r="P342" s="31"/>
      <c r="Q342" s="31"/>
      <c r="R342" s="31"/>
      <c r="S342" s="31"/>
      <c r="T342" s="31"/>
      <c r="U342" s="31"/>
      <c r="V342" s="31"/>
      <c r="W342" s="31"/>
    </row>
    <row r="343" spans="1:23" ht="13.5" customHeight="1">
      <c r="A343" s="31"/>
      <c r="B343" s="31"/>
      <c r="C343" s="31"/>
      <c r="D343" s="31"/>
      <c r="E343" s="31"/>
      <c r="F343" s="31"/>
      <c r="G343" s="35"/>
      <c r="H343" s="73"/>
      <c r="I343" s="31"/>
      <c r="J343" s="31"/>
      <c r="K343" s="31"/>
      <c r="L343" s="31"/>
      <c r="M343" s="31"/>
      <c r="N343" s="73"/>
      <c r="O343" s="289"/>
      <c r="P343" s="31"/>
      <c r="Q343" s="31"/>
      <c r="R343" s="31"/>
      <c r="S343" s="31"/>
      <c r="T343" s="31"/>
      <c r="U343" s="31"/>
      <c r="V343" s="31"/>
      <c r="W343" s="31"/>
    </row>
    <row r="344" spans="1:23" ht="13.5" customHeight="1">
      <c r="A344" s="31"/>
      <c r="B344" s="31"/>
      <c r="C344" s="31"/>
      <c r="D344" s="31"/>
      <c r="E344" s="31"/>
      <c r="F344" s="31"/>
      <c r="G344" s="35"/>
      <c r="H344" s="73"/>
      <c r="I344" s="31"/>
      <c r="J344" s="31"/>
      <c r="K344" s="31"/>
      <c r="L344" s="31"/>
      <c r="M344" s="31"/>
      <c r="N344" s="73"/>
      <c r="O344" s="289"/>
      <c r="P344" s="31"/>
      <c r="Q344" s="31"/>
      <c r="R344" s="31"/>
      <c r="S344" s="31"/>
      <c r="T344" s="31"/>
      <c r="U344" s="31"/>
      <c r="V344" s="31"/>
      <c r="W344" s="31"/>
    </row>
    <row r="345" spans="1:23" ht="13.5" customHeight="1">
      <c r="A345" s="31"/>
      <c r="B345" s="31"/>
      <c r="C345" s="31"/>
      <c r="D345" s="31"/>
      <c r="E345" s="31"/>
      <c r="F345" s="31"/>
      <c r="G345" s="35"/>
      <c r="H345" s="73"/>
      <c r="I345" s="31"/>
      <c r="J345" s="31"/>
      <c r="K345" s="31"/>
      <c r="L345" s="31"/>
      <c r="M345" s="31"/>
      <c r="N345" s="73"/>
      <c r="O345" s="289"/>
      <c r="P345" s="31"/>
      <c r="Q345" s="31"/>
      <c r="R345" s="31"/>
      <c r="S345" s="31"/>
      <c r="T345" s="31"/>
      <c r="U345" s="31"/>
      <c r="V345" s="31"/>
      <c r="W345" s="31"/>
    </row>
    <row r="346" spans="1:23" ht="13.5" customHeight="1">
      <c r="A346" s="31"/>
      <c r="B346" s="31"/>
      <c r="C346" s="31"/>
      <c r="D346" s="31"/>
      <c r="E346" s="31"/>
      <c r="F346" s="31"/>
      <c r="G346" s="35"/>
      <c r="H346" s="73"/>
      <c r="I346" s="31"/>
      <c r="J346" s="31"/>
      <c r="K346" s="31"/>
      <c r="L346" s="31"/>
      <c r="M346" s="31"/>
      <c r="N346" s="73"/>
      <c r="O346" s="289"/>
      <c r="P346" s="31"/>
      <c r="Q346" s="31"/>
      <c r="R346" s="31"/>
      <c r="S346" s="31"/>
      <c r="T346" s="31"/>
      <c r="U346" s="31"/>
      <c r="V346" s="31"/>
      <c r="W346" s="31"/>
    </row>
    <row r="347" spans="1:23" ht="13.5" customHeight="1">
      <c r="A347" s="31"/>
      <c r="B347" s="31"/>
      <c r="C347" s="31"/>
      <c r="D347" s="31"/>
      <c r="E347" s="31"/>
      <c r="F347" s="31"/>
      <c r="G347" s="35"/>
      <c r="H347" s="73"/>
      <c r="I347" s="31"/>
      <c r="J347" s="31"/>
      <c r="K347" s="31"/>
      <c r="L347" s="31"/>
      <c r="M347" s="31"/>
      <c r="N347" s="73"/>
      <c r="O347" s="289"/>
      <c r="P347" s="31"/>
      <c r="Q347" s="31"/>
      <c r="R347" s="31"/>
      <c r="S347" s="31"/>
      <c r="T347" s="31"/>
      <c r="U347" s="31"/>
      <c r="V347" s="31"/>
      <c r="W347" s="31"/>
    </row>
    <row r="348" spans="1:23" ht="13.5" customHeight="1">
      <c r="A348" s="31"/>
      <c r="B348" s="31"/>
      <c r="C348" s="31"/>
      <c r="D348" s="31"/>
      <c r="E348" s="31"/>
      <c r="F348" s="31"/>
      <c r="G348" s="35"/>
      <c r="H348" s="73"/>
      <c r="I348" s="31"/>
      <c r="J348" s="31"/>
      <c r="K348" s="31"/>
      <c r="L348" s="31"/>
      <c r="M348" s="31"/>
      <c r="N348" s="73"/>
      <c r="O348" s="289"/>
      <c r="P348" s="31"/>
      <c r="Q348" s="31"/>
      <c r="R348" s="31"/>
      <c r="S348" s="31"/>
      <c r="T348" s="31"/>
      <c r="U348" s="31"/>
      <c r="V348" s="31"/>
      <c r="W348" s="31"/>
    </row>
    <row r="349" spans="1:23" ht="13.5" customHeight="1">
      <c r="A349" s="31"/>
      <c r="B349" s="31"/>
      <c r="C349" s="31"/>
      <c r="D349" s="31"/>
      <c r="E349" s="31"/>
      <c r="F349" s="31"/>
      <c r="G349" s="35"/>
      <c r="H349" s="73"/>
      <c r="I349" s="31"/>
      <c r="J349" s="31"/>
      <c r="K349" s="31"/>
      <c r="L349" s="31"/>
      <c r="M349" s="31"/>
      <c r="N349" s="73"/>
      <c r="O349" s="289"/>
      <c r="P349" s="31"/>
      <c r="Q349" s="31"/>
      <c r="R349" s="31"/>
      <c r="S349" s="31"/>
      <c r="T349" s="31"/>
      <c r="U349" s="31"/>
      <c r="V349" s="31"/>
      <c r="W349" s="31"/>
    </row>
    <row r="350" spans="1:23" ht="13.5" customHeight="1">
      <c r="A350" s="31"/>
      <c r="B350" s="31"/>
      <c r="C350" s="31"/>
      <c r="D350" s="31"/>
      <c r="E350" s="31"/>
      <c r="F350" s="31"/>
      <c r="G350" s="35"/>
      <c r="H350" s="73"/>
      <c r="I350" s="31"/>
      <c r="J350" s="31"/>
      <c r="K350" s="31"/>
      <c r="L350" s="31"/>
      <c r="M350" s="31"/>
      <c r="N350" s="73"/>
      <c r="O350" s="289"/>
      <c r="P350" s="31"/>
      <c r="Q350" s="31"/>
      <c r="R350" s="31"/>
      <c r="S350" s="31"/>
      <c r="T350" s="31"/>
      <c r="U350" s="31"/>
      <c r="V350" s="31"/>
      <c r="W350" s="31"/>
    </row>
    <row r="351" spans="1:23" ht="13.5" customHeight="1">
      <c r="A351" s="31"/>
      <c r="B351" s="31"/>
      <c r="C351" s="31"/>
      <c r="D351" s="31"/>
      <c r="E351" s="31"/>
      <c r="F351" s="31"/>
      <c r="G351" s="35"/>
      <c r="H351" s="73"/>
      <c r="I351" s="31"/>
      <c r="J351" s="31"/>
      <c r="K351" s="31"/>
      <c r="L351" s="31"/>
      <c r="M351" s="31"/>
      <c r="N351" s="73"/>
      <c r="O351" s="289"/>
      <c r="P351" s="31"/>
      <c r="Q351" s="31"/>
      <c r="R351" s="31"/>
      <c r="S351" s="31"/>
      <c r="T351" s="31"/>
      <c r="U351" s="31"/>
      <c r="V351" s="31"/>
      <c r="W351" s="31"/>
    </row>
    <row r="352" spans="1:23" ht="13.5" customHeight="1">
      <c r="A352" s="31"/>
      <c r="B352" s="31"/>
      <c r="C352" s="31"/>
      <c r="D352" s="31"/>
      <c r="E352" s="31"/>
      <c r="F352" s="31"/>
      <c r="G352" s="35"/>
      <c r="H352" s="73"/>
      <c r="I352" s="31"/>
      <c r="J352" s="31"/>
      <c r="K352" s="31"/>
      <c r="L352" s="31"/>
      <c r="M352" s="31"/>
      <c r="N352" s="73"/>
      <c r="O352" s="289"/>
      <c r="P352" s="31"/>
      <c r="Q352" s="31"/>
      <c r="R352" s="31"/>
      <c r="S352" s="31"/>
      <c r="T352" s="31"/>
      <c r="U352" s="31"/>
      <c r="V352" s="31"/>
      <c r="W352" s="31"/>
    </row>
    <row r="353" spans="1:23" ht="13.5" customHeight="1">
      <c r="A353" s="31"/>
      <c r="B353" s="31"/>
      <c r="C353" s="31"/>
      <c r="D353" s="31"/>
      <c r="E353" s="31"/>
      <c r="F353" s="31"/>
      <c r="G353" s="35"/>
      <c r="H353" s="73"/>
      <c r="I353" s="31"/>
      <c r="J353" s="31"/>
      <c r="K353" s="31"/>
      <c r="L353" s="31"/>
      <c r="M353" s="31"/>
      <c r="N353" s="73"/>
      <c r="O353" s="289"/>
      <c r="P353" s="31"/>
      <c r="Q353" s="31"/>
      <c r="R353" s="31"/>
      <c r="S353" s="31"/>
      <c r="T353" s="31"/>
      <c r="U353" s="31"/>
      <c r="V353" s="31"/>
      <c r="W353" s="31"/>
    </row>
    <row r="354" spans="1:23" ht="13.5" customHeight="1">
      <c r="A354" s="31"/>
      <c r="B354" s="31"/>
      <c r="C354" s="31"/>
      <c r="D354" s="31"/>
      <c r="E354" s="31"/>
      <c r="F354" s="31"/>
      <c r="G354" s="35"/>
      <c r="H354" s="73"/>
      <c r="I354" s="31"/>
      <c r="J354" s="31"/>
      <c r="K354" s="31"/>
      <c r="L354" s="31"/>
      <c r="M354" s="31"/>
      <c r="N354" s="73"/>
      <c r="O354" s="289"/>
      <c r="P354" s="31"/>
      <c r="Q354" s="31"/>
      <c r="R354" s="31"/>
      <c r="S354" s="31"/>
      <c r="T354" s="31"/>
      <c r="U354" s="31"/>
      <c r="V354" s="31"/>
      <c r="W354" s="31"/>
    </row>
    <row r="355" spans="1:23" ht="13.5" customHeight="1">
      <c r="A355" s="31"/>
      <c r="B355" s="31"/>
      <c r="C355" s="31"/>
      <c r="D355" s="31"/>
      <c r="E355" s="31"/>
      <c r="F355" s="31"/>
      <c r="G355" s="35"/>
      <c r="H355" s="73"/>
      <c r="I355" s="31"/>
      <c r="J355" s="31"/>
      <c r="K355" s="31"/>
      <c r="L355" s="31"/>
      <c r="M355" s="31"/>
      <c r="N355" s="73"/>
      <c r="O355" s="289"/>
      <c r="P355" s="31"/>
      <c r="Q355" s="31"/>
      <c r="R355" s="31"/>
      <c r="S355" s="31"/>
      <c r="T355" s="31"/>
      <c r="U355" s="31"/>
      <c r="V355" s="31"/>
      <c r="W355" s="31"/>
    </row>
    <row r="356" spans="1:23" ht="13.5" customHeight="1">
      <c r="A356" s="31"/>
      <c r="B356" s="31"/>
      <c r="C356" s="31"/>
      <c r="D356" s="31"/>
      <c r="E356" s="31"/>
      <c r="F356" s="31"/>
      <c r="G356" s="35"/>
      <c r="H356" s="73"/>
      <c r="I356" s="31"/>
      <c r="J356" s="31"/>
      <c r="K356" s="31"/>
      <c r="L356" s="31"/>
      <c r="M356" s="31"/>
      <c r="N356" s="73"/>
      <c r="O356" s="289"/>
      <c r="P356" s="31"/>
      <c r="Q356" s="31"/>
      <c r="R356" s="31"/>
      <c r="S356" s="31"/>
      <c r="T356" s="31"/>
      <c r="U356" s="31"/>
      <c r="V356" s="31"/>
      <c r="W356" s="31"/>
    </row>
    <row r="357" spans="1:23" ht="13.5" customHeight="1">
      <c r="A357" s="31"/>
      <c r="B357" s="31"/>
      <c r="C357" s="31"/>
      <c r="D357" s="31"/>
      <c r="E357" s="31"/>
      <c r="F357" s="31"/>
      <c r="G357" s="35"/>
      <c r="H357" s="73"/>
      <c r="I357" s="31"/>
      <c r="J357" s="31"/>
      <c r="K357" s="31"/>
      <c r="L357" s="31"/>
      <c r="M357" s="31"/>
      <c r="N357" s="73"/>
      <c r="O357" s="289"/>
      <c r="P357" s="31"/>
      <c r="Q357" s="31"/>
      <c r="R357" s="31"/>
      <c r="S357" s="31"/>
      <c r="T357" s="31"/>
      <c r="U357" s="31"/>
      <c r="V357" s="31"/>
      <c r="W357" s="31"/>
    </row>
    <row r="358" spans="1:23" ht="13.5" customHeight="1">
      <c r="A358" s="31"/>
      <c r="B358" s="31"/>
      <c r="C358" s="31"/>
      <c r="D358" s="31"/>
      <c r="E358" s="31"/>
      <c r="F358" s="31"/>
      <c r="G358" s="35"/>
      <c r="H358" s="73"/>
      <c r="I358" s="31"/>
      <c r="J358" s="31"/>
      <c r="K358" s="31"/>
      <c r="L358" s="31"/>
      <c r="M358" s="31"/>
      <c r="N358" s="73"/>
      <c r="O358" s="289"/>
      <c r="P358" s="31"/>
      <c r="Q358" s="31"/>
      <c r="R358" s="31"/>
      <c r="S358" s="31"/>
      <c r="T358" s="31"/>
      <c r="U358" s="31"/>
      <c r="V358" s="31"/>
      <c r="W358" s="31"/>
    </row>
    <row r="359" spans="1:23" ht="13.5" customHeight="1">
      <c r="A359" s="31"/>
      <c r="B359" s="31"/>
      <c r="C359" s="31"/>
      <c r="D359" s="31"/>
      <c r="E359" s="31"/>
      <c r="F359" s="31"/>
      <c r="G359" s="35"/>
      <c r="H359" s="73"/>
      <c r="I359" s="31"/>
      <c r="J359" s="31"/>
      <c r="K359" s="31"/>
      <c r="L359" s="31"/>
      <c r="M359" s="31"/>
      <c r="N359" s="73"/>
      <c r="O359" s="289"/>
      <c r="P359" s="31"/>
      <c r="Q359" s="31"/>
      <c r="R359" s="31"/>
      <c r="S359" s="31"/>
      <c r="T359" s="31"/>
      <c r="U359" s="31"/>
      <c r="V359" s="31"/>
      <c r="W359" s="31"/>
    </row>
    <row r="360" spans="1:23" ht="13.5" customHeight="1">
      <c r="A360" s="31"/>
      <c r="B360" s="31"/>
      <c r="C360" s="31"/>
      <c r="D360" s="31"/>
      <c r="E360" s="31"/>
      <c r="F360" s="31"/>
      <c r="G360" s="35"/>
      <c r="H360" s="73"/>
      <c r="I360" s="31"/>
      <c r="J360" s="31"/>
      <c r="K360" s="31"/>
      <c r="L360" s="31"/>
      <c r="M360" s="31"/>
      <c r="N360" s="73"/>
      <c r="O360" s="289"/>
      <c r="P360" s="31"/>
      <c r="Q360" s="31"/>
      <c r="R360" s="31"/>
      <c r="S360" s="31"/>
      <c r="T360" s="31"/>
      <c r="U360" s="31"/>
      <c r="V360" s="31"/>
      <c r="W360" s="31"/>
    </row>
    <row r="361" spans="1:23" ht="13.5" customHeight="1">
      <c r="A361" s="31"/>
      <c r="B361" s="31"/>
      <c r="C361" s="31"/>
      <c r="D361" s="31"/>
      <c r="E361" s="31"/>
      <c r="F361" s="31"/>
      <c r="G361" s="35"/>
      <c r="H361" s="73"/>
      <c r="I361" s="31"/>
      <c r="J361" s="31"/>
      <c r="K361" s="31"/>
      <c r="L361" s="31"/>
      <c r="M361" s="31"/>
      <c r="N361" s="73"/>
      <c r="O361" s="289"/>
      <c r="P361" s="31"/>
      <c r="Q361" s="31"/>
      <c r="R361" s="31"/>
      <c r="S361" s="31"/>
      <c r="T361" s="31"/>
      <c r="U361" s="31"/>
      <c r="V361" s="31"/>
      <c r="W361" s="31"/>
    </row>
    <row r="362" spans="1:23" ht="13.5" customHeight="1">
      <c r="A362" s="31"/>
      <c r="B362" s="31"/>
      <c r="C362" s="31"/>
      <c r="D362" s="31"/>
      <c r="E362" s="31"/>
      <c r="F362" s="31"/>
      <c r="G362" s="35"/>
      <c r="H362" s="73"/>
      <c r="I362" s="31"/>
      <c r="J362" s="31"/>
      <c r="K362" s="31"/>
      <c r="L362" s="31"/>
      <c r="M362" s="31"/>
      <c r="N362" s="73"/>
      <c r="O362" s="289"/>
      <c r="P362" s="31"/>
      <c r="Q362" s="31"/>
      <c r="R362" s="31"/>
      <c r="S362" s="31"/>
      <c r="T362" s="31"/>
      <c r="U362" s="31"/>
      <c r="V362" s="31"/>
      <c r="W362" s="31"/>
    </row>
    <row r="363" spans="1:23" ht="13.5" customHeight="1">
      <c r="A363" s="31"/>
      <c r="B363" s="31"/>
      <c r="C363" s="31"/>
      <c r="D363" s="31"/>
      <c r="E363" s="31"/>
      <c r="F363" s="31"/>
      <c r="G363" s="35"/>
      <c r="H363" s="73"/>
      <c r="I363" s="31"/>
      <c r="J363" s="31"/>
      <c r="K363" s="31"/>
      <c r="L363" s="31"/>
      <c r="M363" s="31"/>
      <c r="N363" s="73"/>
      <c r="O363" s="289"/>
      <c r="P363" s="31"/>
      <c r="Q363" s="31"/>
      <c r="R363" s="31"/>
      <c r="S363" s="31"/>
      <c r="T363" s="31"/>
      <c r="U363" s="31"/>
      <c r="V363" s="31"/>
      <c r="W363" s="31"/>
    </row>
    <row r="364" spans="1:23" ht="13.5" customHeight="1">
      <c r="A364" s="31"/>
      <c r="B364" s="31"/>
      <c r="C364" s="31"/>
      <c r="D364" s="31"/>
      <c r="E364" s="31"/>
      <c r="F364" s="31"/>
      <c r="G364" s="35"/>
      <c r="H364" s="73"/>
      <c r="I364" s="31"/>
      <c r="J364" s="31"/>
      <c r="K364" s="31"/>
      <c r="L364" s="31"/>
      <c r="M364" s="31"/>
      <c r="N364" s="73"/>
      <c r="O364" s="289"/>
      <c r="P364" s="31"/>
      <c r="Q364" s="31"/>
      <c r="R364" s="31"/>
      <c r="S364" s="31"/>
      <c r="T364" s="31"/>
      <c r="U364" s="31"/>
      <c r="V364" s="31"/>
      <c r="W364" s="31"/>
    </row>
    <row r="365" spans="1:23" ht="13.5" customHeight="1">
      <c r="A365" s="31"/>
      <c r="B365" s="31"/>
      <c r="C365" s="31"/>
      <c r="D365" s="31"/>
      <c r="E365" s="31"/>
      <c r="F365" s="31"/>
      <c r="G365" s="35"/>
      <c r="H365" s="73"/>
      <c r="I365" s="31"/>
      <c r="J365" s="31"/>
      <c r="K365" s="31"/>
      <c r="L365" s="31"/>
      <c r="M365" s="31"/>
      <c r="N365" s="73"/>
      <c r="O365" s="289"/>
      <c r="P365" s="31"/>
      <c r="Q365" s="31"/>
      <c r="R365" s="31"/>
      <c r="S365" s="31"/>
      <c r="T365" s="31"/>
      <c r="U365" s="31"/>
      <c r="V365" s="31"/>
      <c r="W365" s="31"/>
    </row>
    <row r="366" spans="1:23" ht="13.5" customHeight="1">
      <c r="A366" s="31"/>
      <c r="B366" s="31"/>
      <c r="C366" s="31"/>
      <c r="D366" s="31"/>
      <c r="E366" s="31"/>
      <c r="F366" s="31"/>
      <c r="G366" s="35"/>
      <c r="H366" s="73"/>
      <c r="I366" s="31"/>
      <c r="J366" s="31"/>
      <c r="K366" s="31"/>
      <c r="L366" s="31"/>
      <c r="M366" s="31"/>
      <c r="N366" s="73"/>
      <c r="O366" s="289"/>
      <c r="P366" s="31"/>
      <c r="Q366" s="31"/>
      <c r="R366" s="31"/>
      <c r="S366" s="31"/>
      <c r="T366" s="31"/>
      <c r="U366" s="31"/>
      <c r="V366" s="31"/>
      <c r="W366" s="31"/>
    </row>
    <row r="367" spans="1:23" ht="13.5" customHeight="1">
      <c r="A367" s="31"/>
      <c r="B367" s="31"/>
      <c r="C367" s="31"/>
      <c r="D367" s="31"/>
      <c r="E367" s="31"/>
      <c r="F367" s="31"/>
      <c r="G367" s="35"/>
      <c r="H367" s="73"/>
      <c r="I367" s="31"/>
      <c r="J367" s="31"/>
      <c r="K367" s="31"/>
      <c r="L367" s="31"/>
      <c r="M367" s="31"/>
      <c r="N367" s="73"/>
      <c r="O367" s="289"/>
      <c r="P367" s="31"/>
      <c r="Q367" s="31"/>
      <c r="R367" s="31"/>
      <c r="S367" s="31"/>
      <c r="T367" s="31"/>
      <c r="U367" s="31"/>
      <c r="V367" s="31"/>
      <c r="W367" s="31"/>
    </row>
    <row r="368" spans="1:23" ht="13.5" customHeight="1">
      <c r="A368" s="31"/>
      <c r="B368" s="31"/>
      <c r="C368" s="31"/>
      <c r="D368" s="31"/>
      <c r="E368" s="31"/>
      <c r="F368" s="31"/>
      <c r="G368" s="35"/>
      <c r="H368" s="73"/>
      <c r="I368" s="31"/>
      <c r="J368" s="31"/>
      <c r="K368" s="31"/>
      <c r="L368" s="31"/>
      <c r="M368" s="31"/>
      <c r="N368" s="73"/>
      <c r="O368" s="289"/>
      <c r="P368" s="31"/>
      <c r="Q368" s="31"/>
      <c r="R368" s="31"/>
      <c r="S368" s="31"/>
      <c r="T368" s="31"/>
      <c r="U368" s="31"/>
      <c r="V368" s="31"/>
      <c r="W368" s="31"/>
    </row>
    <row r="369" spans="1:23" ht="13.5" customHeight="1">
      <c r="A369" s="31"/>
      <c r="B369" s="31"/>
      <c r="C369" s="31"/>
      <c r="D369" s="31"/>
      <c r="E369" s="31"/>
      <c r="F369" s="31"/>
      <c r="G369" s="35"/>
      <c r="H369" s="73"/>
      <c r="I369" s="31"/>
      <c r="J369" s="31"/>
      <c r="K369" s="31"/>
      <c r="L369" s="31"/>
      <c r="M369" s="31"/>
      <c r="N369" s="73"/>
      <c r="O369" s="289"/>
      <c r="P369" s="31"/>
      <c r="Q369" s="31"/>
      <c r="R369" s="31"/>
      <c r="S369" s="31"/>
      <c r="T369" s="31"/>
      <c r="U369" s="31"/>
      <c r="V369" s="31"/>
      <c r="W369" s="31"/>
    </row>
    <row r="370" spans="1:23" ht="13.5" customHeight="1">
      <c r="A370" s="31"/>
      <c r="B370" s="31"/>
      <c r="C370" s="31"/>
      <c r="D370" s="31"/>
      <c r="E370" s="31"/>
      <c r="F370" s="31"/>
      <c r="G370" s="35"/>
      <c r="H370" s="73"/>
      <c r="I370" s="31"/>
      <c r="J370" s="31"/>
      <c r="K370" s="31"/>
      <c r="L370" s="31"/>
      <c r="M370" s="31"/>
      <c r="N370" s="73"/>
      <c r="O370" s="289"/>
      <c r="P370" s="31"/>
      <c r="Q370" s="31"/>
      <c r="R370" s="31"/>
      <c r="S370" s="31"/>
      <c r="T370" s="31"/>
      <c r="U370" s="31"/>
      <c r="V370" s="31"/>
      <c r="W370" s="31"/>
    </row>
    <row r="371" spans="1:23" ht="13.5" customHeight="1">
      <c r="A371" s="31"/>
      <c r="B371" s="31"/>
      <c r="C371" s="31"/>
      <c r="D371" s="31"/>
      <c r="E371" s="31"/>
      <c r="F371" s="31"/>
      <c r="G371" s="35"/>
      <c r="H371" s="73"/>
      <c r="I371" s="31"/>
      <c r="J371" s="31"/>
      <c r="K371" s="31"/>
      <c r="L371" s="31"/>
      <c r="M371" s="31"/>
      <c r="N371" s="73"/>
      <c r="O371" s="289"/>
      <c r="P371" s="31"/>
      <c r="Q371" s="31"/>
      <c r="R371" s="31"/>
      <c r="S371" s="31"/>
      <c r="T371" s="31"/>
      <c r="U371" s="31"/>
      <c r="V371" s="31"/>
      <c r="W371" s="31"/>
    </row>
    <row r="372" spans="1:23" ht="13.5" customHeight="1">
      <c r="A372" s="31"/>
      <c r="B372" s="31"/>
      <c r="C372" s="31"/>
      <c r="D372" s="31"/>
      <c r="E372" s="31"/>
      <c r="F372" s="31"/>
      <c r="G372" s="35"/>
      <c r="H372" s="73"/>
      <c r="I372" s="31"/>
      <c r="J372" s="31"/>
      <c r="K372" s="31"/>
      <c r="L372" s="31"/>
      <c r="M372" s="31"/>
      <c r="N372" s="73"/>
      <c r="O372" s="289"/>
      <c r="P372" s="31"/>
      <c r="Q372" s="31"/>
      <c r="R372" s="31"/>
      <c r="S372" s="31"/>
      <c r="T372" s="31"/>
      <c r="U372" s="31"/>
      <c r="V372" s="31"/>
      <c r="W372" s="31"/>
    </row>
    <row r="373" spans="1:23" ht="13.5" customHeight="1">
      <c r="A373" s="31"/>
      <c r="B373" s="31"/>
      <c r="C373" s="31"/>
      <c r="D373" s="31"/>
      <c r="E373" s="31"/>
      <c r="F373" s="31"/>
      <c r="G373" s="35"/>
      <c r="H373" s="73"/>
      <c r="I373" s="31"/>
      <c r="J373" s="31"/>
      <c r="K373" s="31"/>
      <c r="L373" s="31"/>
      <c r="M373" s="31"/>
      <c r="N373" s="73"/>
      <c r="O373" s="289"/>
      <c r="P373" s="31"/>
      <c r="Q373" s="31"/>
      <c r="R373" s="31"/>
      <c r="S373" s="31"/>
      <c r="T373" s="31"/>
      <c r="U373" s="31"/>
      <c r="V373" s="31"/>
      <c r="W373" s="31"/>
    </row>
    <row r="374" spans="1:23" ht="13.5" customHeight="1">
      <c r="A374" s="31"/>
      <c r="B374" s="31"/>
      <c r="C374" s="31"/>
      <c r="D374" s="31"/>
      <c r="E374" s="31"/>
      <c r="F374" s="31"/>
      <c r="G374" s="35"/>
      <c r="H374" s="73"/>
      <c r="I374" s="31"/>
      <c r="J374" s="31"/>
      <c r="K374" s="31"/>
      <c r="L374" s="31"/>
      <c r="M374" s="31"/>
      <c r="N374" s="73"/>
      <c r="O374" s="289"/>
      <c r="P374" s="31"/>
      <c r="Q374" s="31"/>
      <c r="R374" s="31"/>
      <c r="S374" s="31"/>
      <c r="T374" s="31"/>
      <c r="U374" s="31"/>
      <c r="V374" s="31"/>
      <c r="W374" s="31"/>
    </row>
    <row r="375" spans="1:23" ht="13.5" customHeight="1">
      <c r="A375" s="31"/>
      <c r="B375" s="31"/>
      <c r="C375" s="31"/>
      <c r="D375" s="31"/>
      <c r="E375" s="31"/>
      <c r="F375" s="31"/>
      <c r="G375" s="35"/>
      <c r="H375" s="73"/>
      <c r="I375" s="31"/>
      <c r="J375" s="31"/>
      <c r="K375" s="31"/>
      <c r="L375" s="31"/>
      <c r="M375" s="31"/>
      <c r="N375" s="73"/>
      <c r="O375" s="289"/>
      <c r="P375" s="31"/>
      <c r="Q375" s="31"/>
      <c r="R375" s="31"/>
      <c r="S375" s="31"/>
      <c r="T375" s="31"/>
      <c r="U375" s="31"/>
      <c r="V375" s="31"/>
      <c r="W375" s="31"/>
    </row>
    <row r="376" spans="1:23" ht="13.5" customHeight="1">
      <c r="A376" s="31"/>
      <c r="B376" s="31"/>
      <c r="C376" s="31"/>
      <c r="D376" s="31"/>
      <c r="E376" s="31"/>
      <c r="F376" s="31"/>
      <c r="G376" s="35"/>
      <c r="H376" s="73"/>
      <c r="I376" s="31"/>
      <c r="J376" s="31"/>
      <c r="K376" s="31"/>
      <c r="L376" s="31"/>
      <c r="M376" s="31"/>
      <c r="N376" s="73"/>
      <c r="O376" s="289"/>
      <c r="P376" s="31"/>
      <c r="Q376" s="31"/>
      <c r="R376" s="31"/>
      <c r="S376" s="31"/>
      <c r="T376" s="31"/>
      <c r="U376" s="31"/>
      <c r="V376" s="31"/>
      <c r="W376" s="31"/>
    </row>
    <row r="377" spans="1:23" ht="13.5" customHeight="1">
      <c r="A377" s="31"/>
      <c r="B377" s="31"/>
      <c r="C377" s="31"/>
      <c r="D377" s="31"/>
      <c r="E377" s="31"/>
      <c r="F377" s="31"/>
      <c r="G377" s="35"/>
      <c r="H377" s="73"/>
      <c r="I377" s="31"/>
      <c r="J377" s="31"/>
      <c r="K377" s="31"/>
      <c r="L377" s="31"/>
      <c r="M377" s="31"/>
      <c r="N377" s="73"/>
      <c r="O377" s="289"/>
      <c r="P377" s="31"/>
      <c r="Q377" s="31"/>
      <c r="R377" s="31"/>
      <c r="S377" s="31"/>
      <c r="T377" s="31"/>
      <c r="U377" s="31"/>
      <c r="V377" s="31"/>
      <c r="W377" s="31"/>
    </row>
    <row r="378" spans="1:23" ht="13.5" customHeight="1">
      <c r="A378" s="31"/>
      <c r="B378" s="31"/>
      <c r="C378" s="31"/>
      <c r="D378" s="31"/>
      <c r="E378" s="31"/>
      <c r="F378" s="31"/>
      <c r="G378" s="35"/>
      <c r="H378" s="73"/>
      <c r="I378" s="31"/>
      <c r="J378" s="31"/>
      <c r="K378" s="31"/>
      <c r="L378" s="31"/>
      <c r="M378" s="31"/>
      <c r="N378" s="73"/>
      <c r="O378" s="289"/>
      <c r="P378" s="31"/>
      <c r="Q378" s="31"/>
      <c r="R378" s="31"/>
      <c r="S378" s="31"/>
      <c r="T378" s="31"/>
      <c r="U378" s="31"/>
      <c r="V378" s="31"/>
      <c r="W378" s="31"/>
    </row>
    <row r="379" spans="1:23" ht="13.5" customHeight="1">
      <c r="A379" s="31"/>
      <c r="B379" s="31"/>
      <c r="C379" s="31"/>
      <c r="D379" s="31"/>
      <c r="E379" s="31"/>
      <c r="F379" s="31"/>
      <c r="G379" s="35"/>
      <c r="H379" s="73"/>
      <c r="I379" s="31"/>
      <c r="J379" s="31"/>
      <c r="K379" s="31"/>
      <c r="L379" s="31"/>
      <c r="M379" s="31"/>
      <c r="N379" s="73"/>
      <c r="O379" s="289"/>
      <c r="P379" s="31"/>
      <c r="Q379" s="31"/>
      <c r="R379" s="31"/>
      <c r="S379" s="31"/>
      <c r="T379" s="31"/>
      <c r="U379" s="31"/>
      <c r="V379" s="31"/>
      <c r="W379" s="31"/>
    </row>
    <row r="380" spans="1:23" ht="13.5" customHeight="1">
      <c r="A380" s="31"/>
      <c r="B380" s="31"/>
      <c r="C380" s="31"/>
      <c r="D380" s="31"/>
      <c r="E380" s="31"/>
      <c r="F380" s="31"/>
      <c r="G380" s="35"/>
      <c r="H380" s="73"/>
      <c r="I380" s="31"/>
      <c r="J380" s="31"/>
      <c r="K380" s="31"/>
      <c r="L380" s="31"/>
      <c r="M380" s="31"/>
      <c r="N380" s="73"/>
      <c r="O380" s="289"/>
      <c r="P380" s="31"/>
      <c r="Q380" s="31"/>
      <c r="R380" s="31"/>
      <c r="S380" s="31"/>
      <c r="T380" s="31"/>
      <c r="U380" s="31"/>
      <c r="V380" s="31"/>
      <c r="W380" s="31"/>
    </row>
    <row r="381" spans="1:23" ht="13.5" customHeight="1">
      <c r="A381" s="31"/>
      <c r="B381" s="31"/>
      <c r="C381" s="31"/>
      <c r="D381" s="31"/>
      <c r="E381" s="31"/>
      <c r="F381" s="31"/>
      <c r="G381" s="35"/>
      <c r="H381" s="73"/>
      <c r="I381" s="31"/>
      <c r="J381" s="31"/>
      <c r="K381" s="31"/>
      <c r="L381" s="31"/>
      <c r="M381" s="31"/>
      <c r="N381" s="73"/>
      <c r="O381" s="289"/>
      <c r="P381" s="31"/>
      <c r="Q381" s="31"/>
      <c r="R381" s="31"/>
      <c r="S381" s="31"/>
      <c r="T381" s="31"/>
      <c r="U381" s="31"/>
      <c r="V381" s="31"/>
      <c r="W381" s="31"/>
    </row>
    <row r="382" spans="1:23" ht="13.5" customHeight="1">
      <c r="A382" s="31"/>
      <c r="B382" s="31"/>
      <c r="C382" s="31"/>
      <c r="D382" s="31"/>
      <c r="E382" s="31"/>
      <c r="F382" s="31"/>
      <c r="G382" s="35"/>
      <c r="H382" s="73"/>
      <c r="I382" s="31"/>
      <c r="J382" s="31"/>
      <c r="K382" s="31"/>
      <c r="L382" s="31"/>
      <c r="M382" s="31"/>
      <c r="N382" s="73"/>
      <c r="O382" s="289"/>
      <c r="P382" s="31"/>
      <c r="Q382" s="31"/>
      <c r="R382" s="31"/>
      <c r="S382" s="31"/>
      <c r="T382" s="31"/>
      <c r="U382" s="31"/>
      <c r="V382" s="31"/>
      <c r="W382" s="31"/>
    </row>
    <row r="383" spans="1:23" ht="13.5" customHeight="1">
      <c r="A383" s="31"/>
      <c r="B383" s="31"/>
      <c r="C383" s="31"/>
      <c r="D383" s="31"/>
      <c r="E383" s="31"/>
      <c r="F383" s="31"/>
      <c r="G383" s="35"/>
      <c r="H383" s="73"/>
      <c r="I383" s="31"/>
      <c r="J383" s="31"/>
      <c r="K383" s="31"/>
      <c r="L383" s="31"/>
      <c r="M383" s="31"/>
      <c r="N383" s="73"/>
      <c r="O383" s="289"/>
      <c r="P383" s="31"/>
      <c r="Q383" s="31"/>
      <c r="R383" s="31"/>
      <c r="S383" s="31"/>
      <c r="T383" s="31"/>
      <c r="U383" s="31"/>
      <c r="V383" s="31"/>
      <c r="W383" s="31"/>
    </row>
    <row r="384" spans="1:23" ht="13.5" customHeight="1">
      <c r="A384" s="31"/>
      <c r="B384" s="31"/>
      <c r="C384" s="31"/>
      <c r="D384" s="31"/>
      <c r="E384" s="31"/>
      <c r="F384" s="31"/>
      <c r="G384" s="35"/>
      <c r="H384" s="73"/>
      <c r="I384" s="31"/>
      <c r="J384" s="31"/>
      <c r="K384" s="31"/>
      <c r="L384" s="31"/>
      <c r="M384" s="31"/>
      <c r="N384" s="73"/>
      <c r="O384" s="289"/>
      <c r="P384" s="31"/>
      <c r="Q384" s="31"/>
      <c r="R384" s="31"/>
      <c r="S384" s="31"/>
      <c r="T384" s="31"/>
      <c r="U384" s="31"/>
      <c r="V384" s="31"/>
      <c r="W384" s="31"/>
    </row>
    <row r="385" spans="1:23" ht="13.5" customHeight="1">
      <c r="A385" s="31"/>
      <c r="B385" s="31"/>
      <c r="C385" s="31"/>
      <c r="D385" s="31"/>
      <c r="E385" s="31"/>
      <c r="F385" s="31"/>
      <c r="G385" s="35"/>
      <c r="H385" s="73"/>
      <c r="I385" s="31"/>
      <c r="J385" s="31"/>
      <c r="K385" s="31"/>
      <c r="L385" s="31"/>
      <c r="M385" s="31"/>
      <c r="N385" s="73"/>
      <c r="O385" s="289"/>
      <c r="P385" s="31"/>
      <c r="Q385" s="31"/>
      <c r="R385" s="31"/>
      <c r="S385" s="31"/>
      <c r="T385" s="31"/>
      <c r="U385" s="31"/>
      <c r="V385" s="31"/>
      <c r="W385" s="31"/>
    </row>
    <row r="386" spans="1:23" ht="13.5" customHeight="1">
      <c r="A386" s="31"/>
      <c r="B386" s="31"/>
      <c r="C386" s="31"/>
      <c r="D386" s="31"/>
      <c r="E386" s="31"/>
      <c r="F386" s="31"/>
      <c r="G386" s="35"/>
      <c r="H386" s="73"/>
      <c r="I386" s="31"/>
      <c r="J386" s="31"/>
      <c r="K386" s="31"/>
      <c r="L386" s="31"/>
      <c r="M386" s="31"/>
      <c r="N386" s="73"/>
      <c r="O386" s="289"/>
      <c r="P386" s="31"/>
      <c r="Q386" s="31"/>
      <c r="R386" s="31"/>
      <c r="S386" s="31"/>
      <c r="T386" s="31"/>
      <c r="U386" s="31"/>
      <c r="V386" s="31"/>
      <c r="W386" s="31"/>
    </row>
    <row r="387" spans="1:23" ht="13.5" customHeight="1">
      <c r="A387" s="31"/>
      <c r="B387" s="31"/>
      <c r="C387" s="31"/>
      <c r="D387" s="31"/>
      <c r="E387" s="31"/>
      <c r="F387" s="31"/>
      <c r="G387" s="35"/>
      <c r="H387" s="73"/>
      <c r="I387" s="31"/>
      <c r="J387" s="31"/>
      <c r="K387" s="31"/>
      <c r="L387" s="31"/>
      <c r="M387" s="31"/>
      <c r="N387" s="73"/>
      <c r="O387" s="289"/>
      <c r="P387" s="31"/>
      <c r="Q387" s="31"/>
      <c r="R387" s="31"/>
      <c r="S387" s="31"/>
      <c r="T387" s="31"/>
      <c r="U387" s="31"/>
      <c r="V387" s="31"/>
      <c r="W387" s="31"/>
    </row>
    <row r="388" spans="1:23" ht="13.5" customHeight="1">
      <c r="A388" s="31"/>
      <c r="B388" s="31"/>
      <c r="C388" s="31"/>
      <c r="D388" s="31"/>
      <c r="E388" s="31"/>
      <c r="F388" s="31"/>
      <c r="G388" s="35"/>
      <c r="H388" s="73"/>
      <c r="I388" s="31"/>
      <c r="J388" s="31"/>
      <c r="K388" s="31"/>
      <c r="L388" s="31"/>
      <c r="M388" s="31"/>
      <c r="N388" s="73"/>
      <c r="O388" s="289"/>
      <c r="P388" s="31"/>
      <c r="Q388" s="31"/>
      <c r="R388" s="31"/>
      <c r="S388" s="31"/>
      <c r="T388" s="31"/>
      <c r="U388" s="31"/>
      <c r="V388" s="31"/>
      <c r="W388" s="31"/>
    </row>
    <row r="389" spans="1:23" ht="13.5" customHeight="1">
      <c r="A389" s="31"/>
      <c r="B389" s="31"/>
      <c r="C389" s="31"/>
      <c r="D389" s="31"/>
      <c r="E389" s="31"/>
      <c r="F389" s="31"/>
      <c r="G389" s="35"/>
      <c r="H389" s="73"/>
      <c r="I389" s="31"/>
      <c r="J389" s="31"/>
      <c r="K389" s="31"/>
      <c r="L389" s="31"/>
      <c r="M389" s="31"/>
      <c r="N389" s="73"/>
      <c r="O389" s="289"/>
      <c r="P389" s="31"/>
      <c r="Q389" s="31"/>
      <c r="R389" s="31"/>
      <c r="S389" s="31"/>
      <c r="T389" s="31"/>
      <c r="U389" s="31"/>
      <c r="V389" s="31"/>
      <c r="W389" s="31"/>
    </row>
    <row r="390" spans="1:23" ht="13.5" customHeight="1">
      <c r="A390" s="31"/>
      <c r="B390" s="31"/>
      <c r="C390" s="31"/>
      <c r="D390" s="31"/>
      <c r="E390" s="31"/>
      <c r="F390" s="31"/>
      <c r="G390" s="35"/>
      <c r="H390" s="73"/>
      <c r="I390" s="31"/>
      <c r="J390" s="31"/>
      <c r="K390" s="31"/>
      <c r="L390" s="31"/>
      <c r="M390" s="31"/>
      <c r="N390" s="73"/>
      <c r="O390" s="289"/>
      <c r="P390" s="31"/>
      <c r="Q390" s="31"/>
      <c r="R390" s="31"/>
      <c r="S390" s="31"/>
      <c r="T390" s="31"/>
      <c r="U390" s="31"/>
      <c r="V390" s="31"/>
      <c r="W390" s="31"/>
    </row>
    <row r="391" spans="1:23" ht="13.5" customHeight="1">
      <c r="A391" s="31"/>
      <c r="B391" s="31"/>
      <c r="C391" s="31"/>
      <c r="D391" s="31"/>
      <c r="E391" s="31"/>
      <c r="F391" s="31"/>
      <c r="G391" s="35"/>
      <c r="H391" s="73"/>
      <c r="I391" s="31"/>
      <c r="J391" s="31"/>
      <c r="K391" s="31"/>
      <c r="L391" s="31"/>
      <c r="M391" s="31"/>
      <c r="N391" s="73"/>
      <c r="O391" s="289"/>
      <c r="P391" s="31"/>
      <c r="Q391" s="31"/>
      <c r="R391" s="31"/>
      <c r="S391" s="31"/>
      <c r="T391" s="31"/>
      <c r="U391" s="31"/>
      <c r="V391" s="31"/>
      <c r="W391" s="31"/>
    </row>
    <row r="392" spans="1:23" ht="13.5" customHeight="1">
      <c r="A392" s="31"/>
      <c r="B392" s="31"/>
      <c r="C392" s="31"/>
      <c r="D392" s="31"/>
      <c r="E392" s="31"/>
      <c r="F392" s="31"/>
      <c r="G392" s="35"/>
      <c r="H392" s="73"/>
      <c r="I392" s="31"/>
      <c r="J392" s="31"/>
      <c r="K392" s="31"/>
      <c r="L392" s="31"/>
      <c r="M392" s="31"/>
      <c r="N392" s="73"/>
      <c r="O392" s="289"/>
      <c r="P392" s="31"/>
      <c r="Q392" s="31"/>
      <c r="R392" s="31"/>
      <c r="S392" s="31"/>
      <c r="T392" s="31"/>
      <c r="U392" s="31"/>
      <c r="V392" s="31"/>
      <c r="W392" s="31"/>
    </row>
    <row r="393" spans="1:23" ht="13.5" customHeight="1">
      <c r="A393" s="31"/>
      <c r="B393" s="31"/>
      <c r="C393" s="31"/>
      <c r="D393" s="31"/>
      <c r="E393" s="31"/>
      <c r="F393" s="31"/>
      <c r="G393" s="35"/>
      <c r="H393" s="73"/>
      <c r="I393" s="31"/>
      <c r="J393" s="31"/>
      <c r="K393" s="31"/>
      <c r="L393" s="31"/>
      <c r="M393" s="31"/>
      <c r="N393" s="73"/>
      <c r="O393" s="289"/>
      <c r="P393" s="31"/>
      <c r="Q393" s="31"/>
      <c r="R393" s="31"/>
      <c r="S393" s="31"/>
      <c r="T393" s="31"/>
      <c r="U393" s="31"/>
      <c r="V393" s="31"/>
      <c r="W393" s="31"/>
    </row>
    <row r="394" spans="1:23" ht="13.5" customHeight="1">
      <c r="A394" s="31"/>
      <c r="B394" s="31"/>
      <c r="C394" s="31"/>
      <c r="D394" s="31"/>
      <c r="E394" s="31"/>
      <c r="F394" s="31"/>
      <c r="G394" s="35"/>
      <c r="H394" s="73"/>
      <c r="I394" s="31"/>
      <c r="J394" s="31"/>
      <c r="K394" s="31"/>
      <c r="L394" s="31"/>
      <c r="M394" s="31"/>
      <c r="N394" s="73"/>
      <c r="O394" s="289"/>
      <c r="P394" s="31"/>
      <c r="Q394" s="31"/>
      <c r="R394" s="31"/>
      <c r="S394" s="31"/>
      <c r="T394" s="31"/>
      <c r="U394" s="31"/>
      <c r="V394" s="31"/>
      <c r="W394" s="31"/>
    </row>
    <row r="395" spans="1:23" ht="13.5" customHeight="1">
      <c r="A395" s="31"/>
      <c r="B395" s="31"/>
      <c r="C395" s="31"/>
      <c r="D395" s="31"/>
      <c r="E395" s="31"/>
      <c r="F395" s="31"/>
      <c r="G395" s="35"/>
      <c r="H395" s="73"/>
      <c r="I395" s="31"/>
      <c r="J395" s="31"/>
      <c r="K395" s="31"/>
      <c r="L395" s="31"/>
      <c r="M395" s="31"/>
      <c r="N395" s="73"/>
      <c r="O395" s="289"/>
      <c r="P395" s="31"/>
      <c r="Q395" s="31"/>
      <c r="R395" s="31"/>
      <c r="S395" s="31"/>
      <c r="T395" s="31"/>
      <c r="U395" s="31"/>
      <c r="V395" s="31"/>
      <c r="W395" s="31"/>
    </row>
    <row r="396" spans="1:23" ht="13.5" customHeight="1">
      <c r="A396" s="31"/>
      <c r="B396" s="31"/>
      <c r="C396" s="31"/>
      <c r="D396" s="31"/>
      <c r="E396" s="31"/>
      <c r="F396" s="31"/>
      <c r="G396" s="35"/>
      <c r="H396" s="73"/>
      <c r="I396" s="31"/>
      <c r="J396" s="31"/>
      <c r="K396" s="31"/>
      <c r="L396" s="31"/>
      <c r="M396" s="31"/>
      <c r="N396" s="73"/>
      <c r="O396" s="289"/>
      <c r="P396" s="31"/>
      <c r="Q396" s="31"/>
      <c r="R396" s="31"/>
      <c r="S396" s="31"/>
      <c r="T396" s="31"/>
      <c r="U396" s="31"/>
      <c r="V396" s="31"/>
      <c r="W396" s="31"/>
    </row>
    <row r="397" spans="1:23" ht="13.5" customHeight="1">
      <c r="A397" s="31"/>
      <c r="B397" s="31"/>
      <c r="C397" s="31"/>
      <c r="D397" s="31"/>
      <c r="E397" s="31"/>
      <c r="F397" s="31"/>
      <c r="G397" s="35"/>
      <c r="H397" s="73"/>
      <c r="I397" s="31"/>
      <c r="J397" s="31"/>
      <c r="K397" s="31"/>
      <c r="L397" s="31"/>
      <c r="M397" s="31"/>
      <c r="N397" s="73"/>
      <c r="O397" s="289"/>
      <c r="P397" s="31"/>
      <c r="Q397" s="31"/>
      <c r="R397" s="31"/>
      <c r="S397" s="31"/>
      <c r="T397" s="31"/>
      <c r="U397" s="31"/>
      <c r="V397" s="31"/>
      <c r="W397" s="31"/>
    </row>
    <row r="398" spans="1:23" ht="13.5" customHeight="1">
      <c r="A398" s="31"/>
      <c r="B398" s="31"/>
      <c r="C398" s="31"/>
      <c r="D398" s="31"/>
      <c r="E398" s="31"/>
      <c r="F398" s="31"/>
      <c r="G398" s="35"/>
      <c r="H398" s="73"/>
      <c r="I398" s="31"/>
      <c r="J398" s="31"/>
      <c r="K398" s="31"/>
      <c r="L398" s="31"/>
      <c r="M398" s="31"/>
      <c r="N398" s="73"/>
      <c r="O398" s="289"/>
      <c r="P398" s="31"/>
      <c r="Q398" s="31"/>
      <c r="R398" s="31"/>
      <c r="S398" s="31"/>
      <c r="T398" s="31"/>
      <c r="U398" s="31"/>
      <c r="V398" s="31"/>
      <c r="W398" s="31"/>
    </row>
    <row r="399" spans="1:23" ht="13.5" customHeight="1">
      <c r="A399" s="31"/>
      <c r="B399" s="31"/>
      <c r="C399" s="31"/>
      <c r="D399" s="31"/>
      <c r="E399" s="31"/>
      <c r="F399" s="31"/>
      <c r="G399" s="35"/>
      <c r="H399" s="73"/>
      <c r="I399" s="31"/>
      <c r="J399" s="31"/>
      <c r="K399" s="31"/>
      <c r="L399" s="31"/>
      <c r="M399" s="31"/>
      <c r="N399" s="73"/>
      <c r="O399" s="289"/>
      <c r="P399" s="31"/>
      <c r="Q399" s="31"/>
      <c r="R399" s="31"/>
      <c r="S399" s="31"/>
      <c r="T399" s="31"/>
      <c r="U399" s="31"/>
      <c r="V399" s="31"/>
      <c r="W399" s="31"/>
    </row>
    <row r="400" spans="1:23" ht="13.5" customHeight="1">
      <c r="A400" s="31"/>
      <c r="B400" s="31"/>
      <c r="C400" s="31"/>
      <c r="D400" s="31"/>
      <c r="E400" s="31"/>
      <c r="F400" s="31"/>
      <c r="G400" s="35"/>
      <c r="H400" s="73"/>
      <c r="I400" s="31"/>
      <c r="J400" s="31"/>
      <c r="K400" s="31"/>
      <c r="L400" s="31"/>
      <c r="M400" s="31"/>
      <c r="N400" s="73"/>
      <c r="O400" s="289"/>
      <c r="P400" s="31"/>
      <c r="Q400" s="31"/>
      <c r="R400" s="31"/>
      <c r="S400" s="31"/>
      <c r="T400" s="31"/>
      <c r="U400" s="31"/>
      <c r="V400" s="31"/>
      <c r="W400" s="31"/>
    </row>
    <row r="401" spans="1:23" ht="13.5" customHeight="1">
      <c r="A401" s="31"/>
      <c r="B401" s="31"/>
      <c r="C401" s="31"/>
      <c r="D401" s="31"/>
      <c r="E401" s="31"/>
      <c r="F401" s="31"/>
      <c r="G401" s="35"/>
      <c r="H401" s="73"/>
      <c r="I401" s="31"/>
      <c r="J401" s="31"/>
      <c r="K401" s="31"/>
      <c r="L401" s="31"/>
      <c r="M401" s="31"/>
      <c r="N401" s="73"/>
      <c r="O401" s="289"/>
      <c r="P401" s="31"/>
      <c r="Q401" s="31"/>
      <c r="R401" s="31"/>
      <c r="S401" s="31"/>
      <c r="T401" s="31"/>
      <c r="U401" s="31"/>
      <c r="V401" s="31"/>
      <c r="W401" s="31"/>
    </row>
    <row r="402" spans="1:23" ht="13.5" customHeight="1">
      <c r="A402" s="31"/>
      <c r="B402" s="31"/>
      <c r="C402" s="31"/>
      <c r="D402" s="31"/>
      <c r="E402" s="31"/>
      <c r="F402" s="31"/>
      <c r="G402" s="35"/>
      <c r="H402" s="73"/>
      <c r="I402" s="31"/>
      <c r="J402" s="31"/>
      <c r="K402" s="31"/>
      <c r="L402" s="31"/>
      <c r="M402" s="31"/>
      <c r="N402" s="73"/>
      <c r="O402" s="289"/>
      <c r="P402" s="31"/>
      <c r="Q402" s="31"/>
      <c r="R402" s="31"/>
      <c r="S402" s="31"/>
      <c r="T402" s="31"/>
      <c r="U402" s="31"/>
      <c r="V402" s="31"/>
      <c r="W402" s="31"/>
    </row>
    <row r="403" spans="1:23" ht="13.5" customHeight="1">
      <c r="A403" s="31"/>
      <c r="B403" s="31"/>
      <c r="C403" s="31"/>
      <c r="D403" s="31"/>
      <c r="E403" s="31"/>
      <c r="F403" s="31"/>
      <c r="G403" s="35"/>
      <c r="H403" s="73"/>
      <c r="I403" s="31"/>
      <c r="J403" s="31"/>
      <c r="K403" s="31"/>
      <c r="L403" s="31"/>
      <c r="M403" s="31"/>
      <c r="N403" s="73"/>
      <c r="O403" s="289"/>
      <c r="P403" s="31"/>
      <c r="Q403" s="31"/>
      <c r="R403" s="31"/>
      <c r="S403" s="31"/>
      <c r="T403" s="31"/>
      <c r="U403" s="31"/>
      <c r="V403" s="31"/>
      <c r="W403" s="31"/>
    </row>
    <row r="404" spans="1:23" ht="13.5" customHeight="1">
      <c r="A404" s="31"/>
      <c r="B404" s="31"/>
      <c r="C404" s="31"/>
      <c r="D404" s="31"/>
      <c r="E404" s="31"/>
      <c r="F404" s="31"/>
      <c r="G404" s="35"/>
      <c r="H404" s="73"/>
      <c r="I404" s="31"/>
      <c r="J404" s="31"/>
      <c r="K404" s="31"/>
      <c r="L404" s="31"/>
      <c r="M404" s="31"/>
      <c r="N404" s="73"/>
      <c r="O404" s="289"/>
      <c r="P404" s="31"/>
      <c r="Q404" s="31"/>
      <c r="R404" s="31"/>
      <c r="S404" s="31"/>
      <c r="T404" s="31"/>
      <c r="U404" s="31"/>
      <c r="V404" s="31"/>
      <c r="W404" s="31"/>
    </row>
    <row r="405" spans="1:23" ht="13.5" customHeight="1">
      <c r="A405" s="31"/>
      <c r="B405" s="31"/>
      <c r="C405" s="31"/>
      <c r="D405" s="31"/>
      <c r="E405" s="31"/>
      <c r="F405" s="31"/>
      <c r="G405" s="35"/>
      <c r="H405" s="73"/>
      <c r="I405" s="31"/>
      <c r="J405" s="31"/>
      <c r="K405" s="31"/>
      <c r="L405" s="31"/>
      <c r="M405" s="31"/>
      <c r="N405" s="73"/>
      <c r="O405" s="289"/>
      <c r="P405" s="31"/>
      <c r="Q405" s="31"/>
      <c r="R405" s="31"/>
      <c r="S405" s="31"/>
      <c r="T405" s="31"/>
      <c r="U405" s="31"/>
      <c r="V405" s="31"/>
      <c r="W405" s="31"/>
    </row>
    <row r="406" spans="1:23" ht="13.5" customHeight="1">
      <c r="A406" s="31"/>
      <c r="B406" s="31"/>
      <c r="C406" s="31"/>
      <c r="D406" s="31"/>
      <c r="E406" s="31"/>
      <c r="F406" s="31"/>
      <c r="G406" s="35"/>
      <c r="H406" s="73"/>
      <c r="I406" s="31"/>
      <c r="J406" s="31"/>
      <c r="K406" s="31"/>
      <c r="L406" s="31"/>
      <c r="M406" s="31"/>
      <c r="N406" s="73"/>
      <c r="O406" s="289"/>
      <c r="P406" s="31"/>
      <c r="Q406" s="31"/>
      <c r="R406" s="31"/>
      <c r="S406" s="31"/>
      <c r="T406" s="31"/>
      <c r="U406" s="31"/>
      <c r="V406" s="31"/>
      <c r="W406" s="31"/>
    </row>
    <row r="407" spans="1:23" ht="13.5" customHeight="1">
      <c r="A407" s="31"/>
      <c r="B407" s="31"/>
      <c r="C407" s="31"/>
      <c r="D407" s="31"/>
      <c r="E407" s="31"/>
      <c r="F407" s="31"/>
      <c r="G407" s="35"/>
      <c r="H407" s="73"/>
      <c r="I407" s="31"/>
      <c r="J407" s="31"/>
      <c r="K407" s="31"/>
      <c r="L407" s="31"/>
      <c r="M407" s="31"/>
      <c r="N407" s="73"/>
      <c r="O407" s="289"/>
      <c r="P407" s="31"/>
      <c r="Q407" s="31"/>
      <c r="R407" s="31"/>
      <c r="S407" s="31"/>
      <c r="T407" s="31"/>
      <c r="U407" s="31"/>
      <c r="V407" s="31"/>
      <c r="W407" s="31"/>
    </row>
    <row r="408" spans="1:23" ht="13.5" customHeight="1">
      <c r="A408" s="31"/>
      <c r="B408" s="31"/>
      <c r="C408" s="31"/>
      <c r="D408" s="31"/>
      <c r="E408" s="31"/>
      <c r="F408" s="31"/>
      <c r="G408" s="35"/>
      <c r="H408" s="73"/>
      <c r="I408" s="31"/>
      <c r="J408" s="31"/>
      <c r="K408" s="31"/>
      <c r="L408" s="31"/>
      <c r="M408" s="31"/>
      <c r="N408" s="73"/>
      <c r="O408" s="289"/>
      <c r="P408" s="31"/>
      <c r="Q408" s="31"/>
      <c r="R408" s="31"/>
      <c r="S408" s="31"/>
      <c r="T408" s="31"/>
      <c r="U408" s="31"/>
      <c r="V408" s="31"/>
      <c r="W408" s="31"/>
    </row>
    <row r="409" spans="1:23" ht="13.5" customHeight="1">
      <c r="A409" s="31"/>
      <c r="B409" s="31"/>
      <c r="C409" s="31"/>
      <c r="D409" s="31"/>
      <c r="E409" s="31"/>
      <c r="F409" s="31"/>
      <c r="G409" s="35"/>
      <c r="H409" s="73"/>
      <c r="I409" s="31"/>
      <c r="J409" s="31"/>
      <c r="K409" s="31"/>
      <c r="L409" s="31"/>
      <c r="M409" s="31"/>
      <c r="N409" s="73"/>
      <c r="O409" s="289"/>
      <c r="P409" s="31"/>
      <c r="Q409" s="31"/>
      <c r="R409" s="31"/>
      <c r="S409" s="31"/>
      <c r="T409" s="31"/>
      <c r="U409" s="31"/>
      <c r="V409" s="31"/>
      <c r="W409" s="31"/>
    </row>
    <row r="410" spans="1:23" ht="13.5" customHeight="1">
      <c r="A410" s="31"/>
      <c r="B410" s="31"/>
      <c r="C410" s="31"/>
      <c r="D410" s="31"/>
      <c r="E410" s="31"/>
      <c r="F410" s="31"/>
      <c r="G410" s="35"/>
      <c r="H410" s="73"/>
      <c r="I410" s="31"/>
      <c r="J410" s="31"/>
      <c r="K410" s="31"/>
      <c r="L410" s="31"/>
      <c r="M410" s="31"/>
      <c r="N410" s="73"/>
      <c r="O410" s="289"/>
      <c r="P410" s="31"/>
      <c r="Q410" s="31"/>
      <c r="R410" s="31"/>
      <c r="S410" s="31"/>
      <c r="T410" s="31"/>
      <c r="U410" s="31"/>
      <c r="V410" s="31"/>
      <c r="W410" s="31"/>
    </row>
    <row r="411" spans="1:23" ht="13.5" customHeight="1">
      <c r="A411" s="31"/>
      <c r="B411" s="31"/>
      <c r="C411" s="31"/>
      <c r="D411" s="31"/>
      <c r="E411" s="31"/>
      <c r="F411" s="31"/>
      <c r="G411" s="35"/>
      <c r="H411" s="73"/>
      <c r="I411" s="31"/>
      <c r="J411" s="31"/>
      <c r="K411" s="31"/>
      <c r="L411" s="31"/>
      <c r="M411" s="31"/>
      <c r="N411" s="73"/>
      <c r="O411" s="289"/>
      <c r="P411" s="31"/>
      <c r="Q411" s="31"/>
      <c r="R411" s="31"/>
      <c r="S411" s="31"/>
      <c r="T411" s="31"/>
      <c r="U411" s="31"/>
      <c r="V411" s="31"/>
      <c r="W411" s="31"/>
    </row>
    <row r="412" spans="1:23" ht="13.5" customHeight="1">
      <c r="A412" s="31"/>
      <c r="B412" s="31"/>
      <c r="C412" s="31"/>
      <c r="D412" s="31"/>
      <c r="E412" s="31"/>
      <c r="F412" s="31"/>
      <c r="G412" s="35"/>
      <c r="H412" s="73"/>
      <c r="I412" s="31"/>
      <c r="J412" s="31"/>
      <c r="K412" s="31"/>
      <c r="L412" s="31"/>
      <c r="M412" s="31"/>
      <c r="N412" s="73"/>
      <c r="O412" s="289"/>
      <c r="P412" s="31"/>
      <c r="Q412" s="31"/>
      <c r="R412" s="31"/>
      <c r="S412" s="31"/>
      <c r="T412" s="31"/>
      <c r="U412" s="31"/>
      <c r="V412" s="31"/>
      <c r="W412" s="31"/>
    </row>
    <row r="413" spans="1:23" ht="13.5" customHeight="1">
      <c r="A413" s="31"/>
      <c r="B413" s="31"/>
      <c r="C413" s="31"/>
      <c r="D413" s="31"/>
      <c r="E413" s="31"/>
      <c r="F413" s="31"/>
      <c r="G413" s="35"/>
      <c r="H413" s="73"/>
      <c r="I413" s="31"/>
      <c r="J413" s="31"/>
      <c r="K413" s="31"/>
      <c r="L413" s="31"/>
      <c r="M413" s="31"/>
      <c r="N413" s="73"/>
      <c r="O413" s="289"/>
      <c r="P413" s="31"/>
      <c r="Q413" s="31"/>
      <c r="R413" s="31"/>
      <c r="S413" s="31"/>
      <c r="T413" s="31"/>
      <c r="U413" s="31"/>
      <c r="V413" s="31"/>
      <c r="W413" s="31"/>
    </row>
    <row r="414" spans="1:23" ht="13.5" customHeight="1">
      <c r="A414" s="31"/>
      <c r="B414" s="31"/>
      <c r="C414" s="31"/>
      <c r="D414" s="31"/>
      <c r="E414" s="31"/>
      <c r="F414" s="31"/>
      <c r="G414" s="35"/>
      <c r="H414" s="73"/>
      <c r="I414" s="31"/>
      <c r="J414" s="31"/>
      <c r="K414" s="31"/>
      <c r="L414" s="31"/>
      <c r="M414" s="31"/>
      <c r="N414" s="73"/>
      <c r="O414" s="289"/>
      <c r="P414" s="31"/>
      <c r="Q414" s="31"/>
      <c r="R414" s="31"/>
      <c r="S414" s="31"/>
      <c r="T414" s="31"/>
      <c r="U414" s="31"/>
      <c r="V414" s="31"/>
      <c r="W414" s="31"/>
    </row>
    <row r="415" spans="1:23" ht="13.5" customHeight="1">
      <c r="A415" s="31"/>
      <c r="B415" s="31"/>
      <c r="C415" s="31"/>
      <c r="D415" s="31"/>
      <c r="E415" s="31"/>
      <c r="F415" s="31"/>
      <c r="G415" s="35"/>
      <c r="H415" s="73"/>
      <c r="I415" s="31"/>
      <c r="J415" s="31"/>
      <c r="K415" s="31"/>
      <c r="L415" s="31"/>
      <c r="M415" s="31"/>
      <c r="N415" s="73"/>
      <c r="O415" s="289"/>
      <c r="P415" s="31"/>
      <c r="Q415" s="31"/>
      <c r="R415" s="31"/>
      <c r="S415" s="31"/>
      <c r="T415" s="31"/>
      <c r="U415" s="31"/>
      <c r="V415" s="31"/>
      <c r="W415" s="31"/>
    </row>
    <row r="416" spans="1:23" ht="13.5" customHeight="1">
      <c r="A416" s="31"/>
      <c r="B416" s="31"/>
      <c r="C416" s="31"/>
      <c r="D416" s="31"/>
      <c r="E416" s="31"/>
      <c r="F416" s="31"/>
      <c r="G416" s="35"/>
      <c r="H416" s="73"/>
      <c r="I416" s="31"/>
      <c r="J416" s="31"/>
      <c r="K416" s="31"/>
      <c r="L416" s="31"/>
      <c r="M416" s="31"/>
      <c r="N416" s="73"/>
      <c r="O416" s="289"/>
      <c r="P416" s="31"/>
      <c r="Q416" s="31"/>
      <c r="R416" s="31"/>
      <c r="S416" s="31"/>
      <c r="T416" s="31"/>
      <c r="U416" s="31"/>
      <c r="V416" s="31"/>
      <c r="W416" s="31"/>
    </row>
    <row r="417" spans="1:23" ht="13.5" customHeight="1">
      <c r="A417" s="31"/>
      <c r="B417" s="31"/>
      <c r="C417" s="31"/>
      <c r="D417" s="31"/>
      <c r="E417" s="31"/>
      <c r="F417" s="31"/>
      <c r="G417" s="35"/>
      <c r="H417" s="73"/>
      <c r="I417" s="31"/>
      <c r="J417" s="31"/>
      <c r="K417" s="31"/>
      <c r="L417" s="31"/>
      <c r="M417" s="31"/>
      <c r="N417" s="73"/>
      <c r="O417" s="289"/>
      <c r="P417" s="31"/>
      <c r="Q417" s="31"/>
      <c r="R417" s="31"/>
      <c r="S417" s="31"/>
      <c r="T417" s="31"/>
      <c r="U417" s="31"/>
      <c r="V417" s="31"/>
      <c r="W417" s="31"/>
    </row>
    <row r="418" spans="1:23" ht="13.5" customHeight="1">
      <c r="A418" s="31"/>
      <c r="B418" s="31"/>
      <c r="C418" s="31"/>
      <c r="D418" s="31"/>
      <c r="E418" s="31"/>
      <c r="F418" s="31"/>
      <c r="G418" s="35"/>
      <c r="H418" s="73"/>
      <c r="I418" s="31"/>
      <c r="J418" s="31"/>
      <c r="K418" s="31"/>
      <c r="L418" s="31"/>
      <c r="M418" s="31"/>
      <c r="N418" s="73"/>
      <c r="O418" s="289"/>
      <c r="P418" s="31"/>
      <c r="Q418" s="31"/>
      <c r="R418" s="31"/>
      <c r="S418" s="31"/>
      <c r="T418" s="31"/>
      <c r="U418" s="31"/>
      <c r="V418" s="31"/>
      <c r="W418" s="31"/>
    </row>
    <row r="419" spans="1:23" ht="13.5" customHeight="1">
      <c r="A419" s="31"/>
      <c r="B419" s="31"/>
      <c r="C419" s="31"/>
      <c r="D419" s="31"/>
      <c r="E419" s="31"/>
      <c r="F419" s="31"/>
      <c r="G419" s="35"/>
      <c r="H419" s="73"/>
      <c r="I419" s="31"/>
      <c r="J419" s="31"/>
      <c r="K419" s="31"/>
      <c r="L419" s="31"/>
      <c r="M419" s="31"/>
      <c r="N419" s="73"/>
      <c r="O419" s="289"/>
      <c r="P419" s="31"/>
      <c r="Q419" s="31"/>
      <c r="R419" s="31"/>
      <c r="S419" s="31"/>
      <c r="T419" s="31"/>
      <c r="U419" s="31"/>
      <c r="V419" s="31"/>
      <c r="W419" s="31"/>
    </row>
    <row r="420" spans="1:23" ht="13.5" customHeight="1">
      <c r="A420" s="31"/>
      <c r="B420" s="31"/>
      <c r="C420" s="31"/>
      <c r="D420" s="31"/>
      <c r="E420" s="31"/>
      <c r="F420" s="31"/>
      <c r="G420" s="35"/>
      <c r="H420" s="73"/>
      <c r="I420" s="31"/>
      <c r="J420" s="31"/>
      <c r="K420" s="31"/>
      <c r="L420" s="31"/>
      <c r="M420" s="31"/>
      <c r="N420" s="73"/>
      <c r="O420" s="289"/>
      <c r="P420" s="31"/>
      <c r="Q420" s="31"/>
      <c r="R420" s="31"/>
      <c r="S420" s="31"/>
      <c r="T420" s="31"/>
      <c r="U420" s="31"/>
      <c r="V420" s="31"/>
      <c r="W420" s="31"/>
    </row>
    <row r="421" spans="1:23" ht="13.5" customHeight="1">
      <c r="A421" s="31"/>
      <c r="B421" s="31"/>
      <c r="C421" s="31"/>
      <c r="D421" s="31"/>
      <c r="E421" s="31"/>
      <c r="F421" s="31"/>
      <c r="G421" s="35"/>
      <c r="H421" s="73"/>
      <c r="I421" s="31"/>
      <c r="J421" s="31"/>
      <c r="K421" s="31"/>
      <c r="L421" s="31"/>
      <c r="M421" s="31"/>
      <c r="N421" s="73"/>
      <c r="O421" s="289"/>
      <c r="P421" s="31"/>
      <c r="Q421" s="31"/>
      <c r="R421" s="31"/>
      <c r="S421" s="31"/>
      <c r="T421" s="31"/>
      <c r="U421" s="31"/>
      <c r="V421" s="31"/>
      <c r="W421" s="31"/>
    </row>
    <row r="422" spans="1:23" ht="13.5" customHeight="1">
      <c r="A422" s="31"/>
      <c r="B422" s="31"/>
      <c r="C422" s="31"/>
      <c r="D422" s="31"/>
      <c r="E422" s="31"/>
      <c r="F422" s="31"/>
      <c r="G422" s="35"/>
      <c r="H422" s="73"/>
      <c r="I422" s="31"/>
      <c r="J422" s="31"/>
      <c r="K422" s="31"/>
      <c r="L422" s="31"/>
      <c r="M422" s="31"/>
      <c r="N422" s="73"/>
      <c r="O422" s="289"/>
      <c r="P422" s="31"/>
      <c r="Q422" s="31"/>
      <c r="R422" s="31"/>
      <c r="S422" s="31"/>
      <c r="T422" s="31"/>
      <c r="U422" s="31"/>
      <c r="V422" s="31"/>
      <c r="W422" s="31"/>
    </row>
    <row r="423" spans="1:23" ht="13.5" customHeight="1">
      <c r="A423" s="31"/>
      <c r="B423" s="31"/>
      <c r="C423" s="31"/>
      <c r="D423" s="31"/>
      <c r="E423" s="31"/>
      <c r="F423" s="31"/>
      <c r="G423" s="35"/>
      <c r="H423" s="73"/>
      <c r="I423" s="31"/>
      <c r="J423" s="31"/>
      <c r="K423" s="31"/>
      <c r="L423" s="31"/>
      <c r="M423" s="31"/>
      <c r="N423" s="73"/>
      <c r="O423" s="289"/>
      <c r="P423" s="31"/>
      <c r="Q423" s="31"/>
      <c r="R423" s="31"/>
      <c r="S423" s="31"/>
      <c r="T423" s="31"/>
      <c r="U423" s="31"/>
      <c r="V423" s="31"/>
      <c r="W423" s="31"/>
    </row>
    <row r="424" spans="1:23" ht="13.5" customHeight="1">
      <c r="A424" s="31"/>
      <c r="B424" s="31"/>
      <c r="C424" s="31"/>
      <c r="D424" s="31"/>
      <c r="E424" s="31"/>
      <c r="F424" s="31"/>
      <c r="G424" s="35"/>
      <c r="H424" s="73"/>
      <c r="I424" s="31"/>
      <c r="J424" s="31"/>
      <c r="K424" s="31"/>
      <c r="L424" s="31"/>
      <c r="M424" s="31"/>
      <c r="N424" s="73"/>
      <c r="O424" s="289"/>
      <c r="P424" s="31"/>
      <c r="Q424" s="31"/>
      <c r="R424" s="31"/>
      <c r="S424" s="31"/>
      <c r="T424" s="31"/>
      <c r="U424" s="31"/>
      <c r="V424" s="31"/>
      <c r="W424" s="31"/>
    </row>
    <row r="425" spans="1:23" ht="13.5" customHeight="1">
      <c r="A425" s="31"/>
      <c r="B425" s="31"/>
      <c r="C425" s="31"/>
      <c r="D425" s="31"/>
      <c r="E425" s="31"/>
      <c r="F425" s="31"/>
      <c r="G425" s="35"/>
      <c r="H425" s="73"/>
      <c r="I425" s="31"/>
      <c r="J425" s="31"/>
      <c r="K425" s="31"/>
      <c r="L425" s="31"/>
      <c r="M425" s="31"/>
      <c r="N425" s="73"/>
      <c r="O425" s="289"/>
      <c r="P425" s="31"/>
      <c r="Q425" s="31"/>
      <c r="R425" s="31"/>
      <c r="S425" s="31"/>
      <c r="T425" s="31"/>
      <c r="U425" s="31"/>
      <c r="V425" s="31"/>
      <c r="W425" s="31"/>
    </row>
    <row r="426" spans="1:23" ht="13.5" customHeight="1">
      <c r="A426" s="31"/>
      <c r="B426" s="31"/>
      <c r="C426" s="31"/>
      <c r="D426" s="31"/>
      <c r="E426" s="31"/>
      <c r="F426" s="31"/>
      <c r="G426" s="35"/>
      <c r="H426" s="73"/>
      <c r="I426" s="31"/>
      <c r="J426" s="31"/>
      <c r="K426" s="31"/>
      <c r="L426" s="31"/>
      <c r="M426" s="31"/>
      <c r="N426" s="73"/>
      <c r="O426" s="289"/>
      <c r="P426" s="31"/>
      <c r="Q426" s="31"/>
      <c r="R426" s="31"/>
      <c r="S426" s="31"/>
      <c r="T426" s="31"/>
      <c r="U426" s="31"/>
      <c r="V426" s="31"/>
      <c r="W426" s="31"/>
    </row>
    <row r="427" spans="1:23" ht="13.5" customHeight="1">
      <c r="A427" s="31"/>
      <c r="B427" s="31"/>
      <c r="C427" s="31"/>
      <c r="D427" s="31"/>
      <c r="E427" s="31"/>
      <c r="F427" s="31"/>
      <c r="G427" s="35"/>
      <c r="H427" s="73"/>
      <c r="I427" s="31"/>
      <c r="J427" s="31"/>
      <c r="K427" s="31"/>
      <c r="L427" s="31"/>
      <c r="M427" s="31"/>
      <c r="N427" s="73"/>
      <c r="O427" s="289"/>
      <c r="P427" s="31"/>
      <c r="Q427" s="31"/>
      <c r="R427" s="31"/>
      <c r="S427" s="31"/>
      <c r="T427" s="31"/>
      <c r="U427" s="31"/>
      <c r="V427" s="31"/>
      <c r="W427" s="31"/>
    </row>
    <row r="428" spans="1:23" ht="13.5" customHeight="1">
      <c r="A428" s="31"/>
      <c r="B428" s="31"/>
      <c r="C428" s="31"/>
      <c r="D428" s="31"/>
      <c r="E428" s="31"/>
      <c r="F428" s="31"/>
      <c r="G428" s="35"/>
      <c r="H428" s="73"/>
      <c r="I428" s="31"/>
      <c r="J428" s="31"/>
      <c r="K428" s="31"/>
      <c r="L428" s="31"/>
      <c r="M428" s="31"/>
      <c r="N428" s="73"/>
      <c r="O428" s="289"/>
      <c r="P428" s="31"/>
      <c r="Q428" s="31"/>
      <c r="R428" s="31"/>
      <c r="S428" s="31"/>
      <c r="T428" s="31"/>
      <c r="U428" s="31"/>
      <c r="V428" s="31"/>
      <c r="W428" s="31"/>
    </row>
    <row r="429" spans="1:23" ht="13.5" customHeight="1">
      <c r="A429" s="31"/>
      <c r="B429" s="31"/>
      <c r="C429" s="31"/>
      <c r="D429" s="31"/>
      <c r="E429" s="31"/>
      <c r="F429" s="31"/>
      <c r="G429" s="35"/>
      <c r="H429" s="73"/>
      <c r="I429" s="31"/>
      <c r="J429" s="31"/>
      <c r="K429" s="31"/>
      <c r="L429" s="31"/>
      <c r="M429" s="31"/>
      <c r="N429" s="73"/>
      <c r="O429" s="289"/>
      <c r="P429" s="31"/>
      <c r="Q429" s="31"/>
      <c r="R429" s="31"/>
      <c r="S429" s="31"/>
      <c r="T429" s="31"/>
      <c r="U429" s="31"/>
      <c r="V429" s="31"/>
      <c r="W429" s="31"/>
    </row>
    <row r="430" spans="1:23" ht="13.5" customHeight="1">
      <c r="A430" s="31"/>
      <c r="B430" s="31"/>
      <c r="C430" s="31"/>
      <c r="D430" s="31"/>
      <c r="E430" s="31"/>
      <c r="F430" s="31"/>
      <c r="G430" s="35"/>
      <c r="H430" s="73"/>
      <c r="I430" s="31"/>
      <c r="J430" s="31"/>
      <c r="K430" s="31"/>
      <c r="L430" s="31"/>
      <c r="M430" s="31"/>
      <c r="N430" s="73"/>
      <c r="O430" s="289"/>
      <c r="P430" s="31"/>
      <c r="Q430" s="31"/>
      <c r="R430" s="31"/>
      <c r="S430" s="31"/>
      <c r="T430" s="31"/>
      <c r="U430" s="31"/>
      <c r="V430" s="31"/>
      <c r="W430" s="31"/>
    </row>
    <row r="431" spans="1:23" ht="13.5" customHeight="1">
      <c r="A431" s="31"/>
      <c r="B431" s="31"/>
      <c r="C431" s="31"/>
      <c r="D431" s="31"/>
      <c r="E431" s="31"/>
      <c r="F431" s="31"/>
      <c r="G431" s="35"/>
      <c r="H431" s="73"/>
      <c r="I431" s="31"/>
      <c r="J431" s="31"/>
      <c r="K431" s="31"/>
      <c r="L431" s="31"/>
      <c r="M431" s="31"/>
      <c r="N431" s="73"/>
      <c r="O431" s="289"/>
      <c r="P431" s="31"/>
      <c r="Q431" s="31"/>
      <c r="R431" s="31"/>
      <c r="S431" s="31"/>
      <c r="T431" s="31"/>
      <c r="U431" s="31"/>
      <c r="V431" s="31"/>
      <c r="W431" s="31"/>
    </row>
    <row r="432" spans="1:23" ht="13.5" customHeight="1">
      <c r="A432" s="31"/>
      <c r="B432" s="31"/>
      <c r="C432" s="31"/>
      <c r="D432" s="31"/>
      <c r="E432" s="31"/>
      <c r="F432" s="31"/>
      <c r="G432" s="35"/>
      <c r="H432" s="73"/>
      <c r="I432" s="31"/>
      <c r="J432" s="31"/>
      <c r="K432" s="31"/>
      <c r="L432" s="31"/>
      <c r="M432" s="31"/>
      <c r="N432" s="73"/>
      <c r="O432" s="289"/>
      <c r="P432" s="31"/>
      <c r="Q432" s="31"/>
      <c r="R432" s="31"/>
      <c r="S432" s="31"/>
      <c r="T432" s="31"/>
      <c r="U432" s="31"/>
      <c r="V432" s="31"/>
      <c r="W432" s="31"/>
    </row>
    <row r="433" spans="1:23" ht="13.5" customHeight="1">
      <c r="A433" s="31"/>
      <c r="B433" s="31"/>
      <c r="C433" s="31"/>
      <c r="D433" s="31"/>
      <c r="E433" s="31"/>
      <c r="F433" s="31"/>
      <c r="G433" s="35"/>
      <c r="H433" s="73"/>
      <c r="I433" s="31"/>
      <c r="J433" s="31"/>
      <c r="K433" s="31"/>
      <c r="L433" s="31"/>
      <c r="M433" s="31"/>
      <c r="N433" s="73"/>
      <c r="O433" s="289"/>
      <c r="P433" s="31"/>
      <c r="Q433" s="31"/>
      <c r="R433" s="31"/>
      <c r="S433" s="31"/>
      <c r="T433" s="31"/>
      <c r="U433" s="31"/>
      <c r="V433" s="31"/>
      <c r="W433" s="31"/>
    </row>
    <row r="434" spans="1:23" ht="13.5" customHeight="1">
      <c r="A434" s="31"/>
      <c r="B434" s="31"/>
      <c r="C434" s="31"/>
      <c r="D434" s="31"/>
      <c r="E434" s="31"/>
      <c r="F434" s="31"/>
      <c r="G434" s="35"/>
      <c r="H434" s="73"/>
      <c r="I434" s="31"/>
      <c r="J434" s="31"/>
      <c r="K434" s="31"/>
      <c r="L434" s="31"/>
      <c r="M434" s="31"/>
      <c r="N434" s="73"/>
      <c r="O434" s="289"/>
      <c r="P434" s="31"/>
      <c r="Q434" s="31"/>
      <c r="R434" s="31"/>
      <c r="S434" s="31"/>
      <c r="T434" s="31"/>
      <c r="U434" s="31"/>
      <c r="V434" s="31"/>
      <c r="W434" s="31"/>
    </row>
    <row r="435" spans="1:23" ht="13.5" customHeight="1">
      <c r="A435" s="31"/>
      <c r="B435" s="31"/>
      <c r="C435" s="31"/>
      <c r="D435" s="31"/>
      <c r="E435" s="31"/>
      <c r="F435" s="31"/>
      <c r="G435" s="35"/>
      <c r="H435" s="73"/>
      <c r="I435" s="31"/>
      <c r="J435" s="31"/>
      <c r="K435" s="31"/>
      <c r="L435" s="31"/>
      <c r="M435" s="31"/>
      <c r="N435" s="73"/>
      <c r="O435" s="289"/>
      <c r="P435" s="31"/>
      <c r="Q435" s="31"/>
      <c r="R435" s="31"/>
      <c r="S435" s="31"/>
      <c r="T435" s="31"/>
      <c r="U435" s="31"/>
      <c r="V435" s="31"/>
      <c r="W435" s="31"/>
    </row>
    <row r="436" spans="1:23" ht="13.5" customHeight="1">
      <c r="A436" s="31"/>
      <c r="B436" s="31"/>
      <c r="C436" s="31"/>
      <c r="D436" s="31"/>
      <c r="E436" s="31"/>
      <c r="F436" s="31"/>
      <c r="G436" s="35"/>
      <c r="H436" s="73"/>
      <c r="I436" s="31"/>
      <c r="J436" s="31"/>
      <c r="K436" s="31"/>
      <c r="L436" s="31"/>
      <c r="M436" s="31"/>
      <c r="N436" s="73"/>
      <c r="O436" s="289"/>
      <c r="P436" s="31"/>
      <c r="Q436" s="31"/>
      <c r="R436" s="31"/>
      <c r="S436" s="31"/>
      <c r="T436" s="31"/>
      <c r="U436" s="31"/>
      <c r="V436" s="31"/>
      <c r="W436" s="31"/>
    </row>
    <row r="437" spans="1:23" ht="13.5" customHeight="1">
      <c r="A437" s="31"/>
      <c r="B437" s="31"/>
      <c r="C437" s="31"/>
      <c r="D437" s="31"/>
      <c r="E437" s="31"/>
      <c r="F437" s="31"/>
      <c r="G437" s="35"/>
      <c r="H437" s="73"/>
      <c r="I437" s="31"/>
      <c r="J437" s="31"/>
      <c r="K437" s="31"/>
      <c r="L437" s="31"/>
      <c r="M437" s="31"/>
      <c r="N437" s="73"/>
      <c r="O437" s="289"/>
      <c r="P437" s="31"/>
      <c r="Q437" s="31"/>
      <c r="R437" s="31"/>
      <c r="S437" s="31"/>
      <c r="T437" s="31"/>
      <c r="U437" s="31"/>
      <c r="V437" s="31"/>
      <c r="W437" s="31"/>
    </row>
    <row r="438" spans="1:23" ht="13.5" customHeight="1">
      <c r="A438" s="31"/>
      <c r="B438" s="31"/>
      <c r="C438" s="31"/>
      <c r="D438" s="31"/>
      <c r="E438" s="31"/>
      <c r="F438" s="31"/>
      <c r="G438" s="35"/>
      <c r="H438" s="73"/>
      <c r="I438" s="31"/>
      <c r="J438" s="31"/>
      <c r="K438" s="31"/>
      <c r="L438" s="31"/>
      <c r="M438" s="31"/>
      <c r="N438" s="73"/>
      <c r="O438" s="289"/>
      <c r="P438" s="31"/>
      <c r="Q438" s="31"/>
      <c r="R438" s="31"/>
      <c r="S438" s="31"/>
      <c r="T438" s="31"/>
      <c r="U438" s="31"/>
      <c r="V438" s="31"/>
      <c r="W438" s="31"/>
    </row>
    <row r="439" spans="1:23" ht="13.5" customHeight="1">
      <c r="A439" s="31"/>
      <c r="B439" s="31"/>
      <c r="C439" s="31"/>
      <c r="D439" s="31"/>
      <c r="E439" s="31"/>
      <c r="F439" s="31"/>
      <c r="G439" s="35"/>
      <c r="H439" s="73"/>
      <c r="I439" s="31"/>
      <c r="J439" s="31"/>
      <c r="K439" s="31"/>
      <c r="L439" s="31"/>
      <c r="M439" s="31"/>
      <c r="N439" s="73"/>
      <c r="O439" s="289"/>
      <c r="P439" s="31"/>
      <c r="Q439" s="31"/>
      <c r="R439" s="31"/>
      <c r="S439" s="31"/>
      <c r="T439" s="31"/>
      <c r="U439" s="31"/>
      <c r="V439" s="31"/>
      <c r="W439" s="31"/>
    </row>
    <row r="440" spans="1:23" ht="13.5" customHeight="1">
      <c r="A440" s="31"/>
      <c r="B440" s="31"/>
      <c r="C440" s="31"/>
      <c r="D440" s="31"/>
      <c r="E440" s="31"/>
      <c r="F440" s="31"/>
      <c r="G440" s="35"/>
      <c r="H440" s="73"/>
      <c r="I440" s="31"/>
      <c r="J440" s="31"/>
      <c r="K440" s="31"/>
      <c r="L440" s="31"/>
      <c r="M440" s="31"/>
      <c r="N440" s="73"/>
      <c r="O440" s="289"/>
      <c r="P440" s="31"/>
      <c r="Q440" s="31"/>
      <c r="R440" s="31"/>
      <c r="S440" s="31"/>
      <c r="T440" s="31"/>
      <c r="U440" s="31"/>
      <c r="V440" s="31"/>
      <c r="W440" s="31"/>
    </row>
    <row r="441" spans="1:23" ht="13.5" customHeight="1">
      <c r="A441" s="31"/>
      <c r="B441" s="31"/>
      <c r="C441" s="31"/>
      <c r="D441" s="31"/>
      <c r="E441" s="31"/>
      <c r="F441" s="31"/>
      <c r="G441" s="35"/>
      <c r="H441" s="73"/>
      <c r="I441" s="31"/>
      <c r="J441" s="31"/>
      <c r="K441" s="31"/>
      <c r="L441" s="31"/>
      <c r="M441" s="31"/>
      <c r="N441" s="73"/>
      <c r="O441" s="289"/>
      <c r="P441" s="31"/>
      <c r="Q441" s="31"/>
      <c r="R441" s="31"/>
      <c r="S441" s="31"/>
      <c r="T441" s="31"/>
      <c r="U441" s="31"/>
      <c r="V441" s="31"/>
      <c r="W441" s="31"/>
    </row>
    <row r="442" spans="1:23" ht="13.5" customHeight="1">
      <c r="A442" s="31"/>
      <c r="B442" s="31"/>
      <c r="C442" s="31"/>
      <c r="D442" s="31"/>
      <c r="E442" s="31"/>
      <c r="F442" s="31"/>
      <c r="G442" s="35"/>
      <c r="H442" s="73"/>
      <c r="I442" s="31"/>
      <c r="J442" s="31"/>
      <c r="K442" s="31"/>
      <c r="L442" s="31"/>
      <c r="M442" s="31"/>
      <c r="N442" s="73"/>
      <c r="O442" s="289"/>
      <c r="P442" s="31"/>
      <c r="Q442" s="31"/>
      <c r="R442" s="31"/>
      <c r="S442" s="31"/>
      <c r="T442" s="31"/>
      <c r="U442" s="31"/>
      <c r="V442" s="31"/>
      <c r="W442" s="31"/>
    </row>
    <row r="443" spans="1:23" ht="13.5" customHeight="1">
      <c r="A443" s="31"/>
      <c r="B443" s="31"/>
      <c r="C443" s="31"/>
      <c r="D443" s="31"/>
      <c r="E443" s="31"/>
      <c r="F443" s="31"/>
      <c r="G443" s="35"/>
      <c r="H443" s="73"/>
      <c r="I443" s="31"/>
      <c r="J443" s="31"/>
      <c r="K443" s="31"/>
      <c r="L443" s="31"/>
      <c r="M443" s="31"/>
      <c r="N443" s="73"/>
      <c r="O443" s="289"/>
      <c r="P443" s="31"/>
      <c r="Q443" s="31"/>
      <c r="R443" s="31"/>
      <c r="S443" s="31"/>
      <c r="T443" s="31"/>
      <c r="U443" s="31"/>
      <c r="V443" s="31"/>
      <c r="W443" s="31"/>
    </row>
    <row r="444" spans="1:23" ht="13.5" customHeight="1">
      <c r="A444" s="31"/>
      <c r="B444" s="31"/>
      <c r="C444" s="31"/>
      <c r="D444" s="31"/>
      <c r="E444" s="31"/>
      <c r="F444" s="31"/>
      <c r="G444" s="35"/>
      <c r="H444" s="73"/>
      <c r="I444" s="31"/>
      <c r="J444" s="31"/>
      <c r="K444" s="31"/>
      <c r="L444" s="31"/>
      <c r="M444" s="31"/>
      <c r="N444" s="73"/>
      <c r="O444" s="289"/>
      <c r="P444" s="31"/>
      <c r="Q444" s="31"/>
      <c r="R444" s="31"/>
      <c r="S444" s="31"/>
      <c r="T444" s="31"/>
      <c r="U444" s="31"/>
      <c r="V444" s="31"/>
      <c r="W444" s="31"/>
    </row>
    <row r="445" spans="1:23" ht="13.5" customHeight="1">
      <c r="A445" s="31"/>
      <c r="B445" s="31"/>
      <c r="C445" s="31"/>
      <c r="D445" s="31"/>
      <c r="E445" s="31"/>
      <c r="F445" s="31"/>
      <c r="G445" s="35"/>
      <c r="H445" s="73"/>
      <c r="I445" s="31"/>
      <c r="J445" s="31"/>
      <c r="K445" s="31"/>
      <c r="L445" s="31"/>
      <c r="M445" s="31"/>
      <c r="N445" s="73"/>
      <c r="O445" s="289"/>
      <c r="P445" s="31"/>
      <c r="Q445" s="31"/>
      <c r="R445" s="31"/>
      <c r="S445" s="31"/>
      <c r="T445" s="31"/>
      <c r="U445" s="31"/>
      <c r="V445" s="31"/>
      <c r="W445" s="31"/>
    </row>
    <row r="446" spans="1:23" ht="13.5" customHeight="1">
      <c r="A446" s="31"/>
      <c r="B446" s="31"/>
      <c r="C446" s="31"/>
      <c r="D446" s="31"/>
      <c r="E446" s="31"/>
      <c r="F446" s="31"/>
      <c r="G446" s="35"/>
      <c r="H446" s="73"/>
      <c r="I446" s="31"/>
      <c r="J446" s="31"/>
      <c r="K446" s="31"/>
      <c r="L446" s="31"/>
      <c r="M446" s="31"/>
      <c r="N446" s="73"/>
      <c r="O446" s="289"/>
      <c r="P446" s="31"/>
      <c r="Q446" s="31"/>
      <c r="R446" s="31"/>
      <c r="S446" s="31"/>
      <c r="T446" s="31"/>
      <c r="U446" s="31"/>
      <c r="V446" s="31"/>
      <c r="W446" s="31"/>
    </row>
    <row r="447" spans="1:23" ht="13.5" customHeight="1">
      <c r="A447" s="31"/>
      <c r="B447" s="31"/>
      <c r="C447" s="31"/>
      <c r="D447" s="31"/>
      <c r="E447" s="31"/>
      <c r="F447" s="31"/>
      <c r="G447" s="35"/>
      <c r="H447" s="73"/>
      <c r="I447" s="31"/>
      <c r="J447" s="31"/>
      <c r="K447" s="31"/>
      <c r="L447" s="31"/>
      <c r="M447" s="31"/>
      <c r="N447" s="73"/>
      <c r="O447" s="289"/>
      <c r="P447" s="31"/>
      <c r="Q447" s="31"/>
      <c r="R447" s="31"/>
      <c r="S447" s="31"/>
      <c r="T447" s="31"/>
      <c r="U447" s="31"/>
      <c r="V447" s="31"/>
      <c r="W447" s="31"/>
    </row>
    <row r="448" spans="1:23" ht="13.5" customHeight="1">
      <c r="A448" s="31"/>
      <c r="B448" s="31"/>
      <c r="C448" s="31"/>
      <c r="D448" s="31"/>
      <c r="E448" s="31"/>
      <c r="F448" s="31"/>
      <c r="G448" s="35"/>
      <c r="H448" s="73"/>
      <c r="I448" s="31"/>
      <c r="J448" s="31"/>
      <c r="K448" s="31"/>
      <c r="L448" s="31"/>
      <c r="M448" s="31"/>
      <c r="N448" s="73"/>
      <c r="O448" s="289"/>
      <c r="P448" s="31"/>
      <c r="Q448" s="31"/>
      <c r="R448" s="31"/>
      <c r="S448" s="31"/>
      <c r="T448" s="31"/>
      <c r="U448" s="31"/>
      <c r="V448" s="31"/>
      <c r="W448" s="31"/>
    </row>
    <row r="449" spans="1:23" ht="13.5" customHeight="1">
      <c r="A449" s="31"/>
      <c r="B449" s="31"/>
      <c r="C449" s="31"/>
      <c r="D449" s="31"/>
      <c r="E449" s="31"/>
      <c r="F449" s="31"/>
      <c r="G449" s="35"/>
      <c r="H449" s="73"/>
      <c r="I449" s="31"/>
      <c r="J449" s="31"/>
      <c r="K449" s="31"/>
      <c r="L449" s="31"/>
      <c r="M449" s="31"/>
      <c r="N449" s="73"/>
      <c r="O449" s="289"/>
      <c r="P449" s="31"/>
      <c r="Q449" s="31"/>
      <c r="R449" s="31"/>
      <c r="S449" s="31"/>
      <c r="T449" s="31"/>
      <c r="U449" s="31"/>
      <c r="V449" s="31"/>
      <c r="W449" s="31"/>
    </row>
    <row r="450" spans="1:23" ht="13.5" customHeight="1">
      <c r="A450" s="31"/>
      <c r="B450" s="31"/>
      <c r="C450" s="31"/>
      <c r="D450" s="31"/>
      <c r="E450" s="31"/>
      <c r="F450" s="31"/>
      <c r="G450" s="35"/>
      <c r="H450" s="73"/>
      <c r="I450" s="31"/>
      <c r="J450" s="31"/>
      <c r="K450" s="31"/>
      <c r="L450" s="31"/>
      <c r="M450" s="31"/>
      <c r="N450" s="73"/>
      <c r="O450" s="289"/>
      <c r="P450" s="31"/>
      <c r="Q450" s="31"/>
      <c r="R450" s="31"/>
      <c r="S450" s="31"/>
      <c r="T450" s="31"/>
      <c r="U450" s="31"/>
      <c r="V450" s="31"/>
      <c r="W450" s="31"/>
    </row>
    <row r="451" spans="1:23" ht="13.5" customHeight="1">
      <c r="A451" s="31"/>
      <c r="B451" s="31"/>
      <c r="C451" s="31"/>
      <c r="D451" s="31"/>
      <c r="E451" s="31"/>
      <c r="F451" s="31"/>
      <c r="G451" s="35"/>
      <c r="H451" s="73"/>
      <c r="I451" s="31"/>
      <c r="J451" s="31"/>
      <c r="K451" s="31"/>
      <c r="L451" s="31"/>
      <c r="M451" s="31"/>
      <c r="N451" s="73"/>
      <c r="O451" s="289"/>
      <c r="P451" s="31"/>
      <c r="Q451" s="31"/>
      <c r="R451" s="31"/>
      <c r="S451" s="31"/>
      <c r="T451" s="31"/>
      <c r="U451" s="31"/>
      <c r="V451" s="31"/>
      <c r="W451" s="31"/>
    </row>
    <row r="452" spans="1:23" ht="13.5" customHeight="1">
      <c r="A452" s="31"/>
      <c r="B452" s="31"/>
      <c r="C452" s="31"/>
      <c r="D452" s="31"/>
      <c r="E452" s="31"/>
      <c r="F452" s="31"/>
      <c r="G452" s="35"/>
      <c r="H452" s="73"/>
      <c r="I452" s="31"/>
      <c r="J452" s="31"/>
      <c r="K452" s="31"/>
      <c r="L452" s="31"/>
      <c r="M452" s="31"/>
      <c r="N452" s="73"/>
      <c r="O452" s="289"/>
      <c r="P452" s="31"/>
      <c r="Q452" s="31"/>
      <c r="R452" s="31"/>
      <c r="S452" s="31"/>
      <c r="T452" s="31"/>
      <c r="U452" s="31"/>
      <c r="V452" s="31"/>
      <c r="W452" s="31"/>
    </row>
    <row r="453" spans="1:23" ht="13.5" customHeight="1">
      <c r="A453" s="31"/>
      <c r="B453" s="31"/>
      <c r="C453" s="31"/>
      <c r="D453" s="31"/>
      <c r="E453" s="31"/>
      <c r="F453" s="31"/>
      <c r="G453" s="35"/>
      <c r="H453" s="73"/>
      <c r="I453" s="31"/>
      <c r="J453" s="31"/>
      <c r="K453" s="31"/>
      <c r="L453" s="31"/>
      <c r="M453" s="31"/>
      <c r="N453" s="73"/>
      <c r="O453" s="289"/>
      <c r="P453" s="31"/>
      <c r="Q453" s="31"/>
      <c r="R453" s="31"/>
      <c r="S453" s="31"/>
      <c r="T453" s="31"/>
      <c r="U453" s="31"/>
      <c r="V453" s="31"/>
      <c r="W453" s="31"/>
    </row>
    <row r="454" spans="1:23" ht="13.5" customHeight="1">
      <c r="A454" s="31"/>
      <c r="B454" s="31"/>
      <c r="C454" s="31"/>
      <c r="D454" s="31"/>
      <c r="E454" s="31"/>
      <c r="F454" s="31"/>
      <c r="G454" s="35"/>
      <c r="H454" s="73"/>
      <c r="I454" s="31"/>
      <c r="J454" s="31"/>
      <c r="K454" s="31"/>
      <c r="L454" s="31"/>
      <c r="M454" s="31"/>
      <c r="N454" s="73"/>
      <c r="O454" s="289"/>
      <c r="P454" s="31"/>
      <c r="Q454" s="31"/>
      <c r="R454" s="31"/>
      <c r="S454" s="31"/>
      <c r="T454" s="31"/>
      <c r="U454" s="31"/>
      <c r="V454" s="31"/>
      <c r="W454" s="31"/>
    </row>
    <row r="455" spans="1:23" ht="13.5" customHeight="1">
      <c r="A455" s="31"/>
      <c r="B455" s="31"/>
      <c r="C455" s="31"/>
      <c r="D455" s="31"/>
      <c r="E455" s="31"/>
      <c r="F455" s="31"/>
      <c r="G455" s="35"/>
      <c r="H455" s="73"/>
      <c r="I455" s="31"/>
      <c r="J455" s="31"/>
      <c r="K455" s="31"/>
      <c r="L455" s="31"/>
      <c r="M455" s="31"/>
      <c r="N455" s="73"/>
      <c r="O455" s="289"/>
      <c r="P455" s="31"/>
      <c r="Q455" s="31"/>
      <c r="R455" s="31"/>
      <c r="S455" s="31"/>
      <c r="T455" s="31"/>
      <c r="U455" s="31"/>
      <c r="V455" s="31"/>
      <c r="W455" s="31"/>
    </row>
    <row r="456" spans="1:23" ht="13.5" customHeight="1">
      <c r="A456" s="31"/>
      <c r="B456" s="31"/>
      <c r="C456" s="31"/>
      <c r="D456" s="31"/>
      <c r="E456" s="31"/>
      <c r="F456" s="31"/>
      <c r="G456" s="35"/>
      <c r="H456" s="73"/>
      <c r="I456" s="31"/>
      <c r="J456" s="31"/>
      <c r="K456" s="31"/>
      <c r="L456" s="31"/>
      <c r="M456" s="31"/>
      <c r="N456" s="73"/>
      <c r="O456" s="289"/>
      <c r="P456" s="31"/>
      <c r="Q456" s="31"/>
      <c r="R456" s="31"/>
      <c r="S456" s="31"/>
      <c r="T456" s="31"/>
      <c r="U456" s="31"/>
      <c r="V456" s="31"/>
      <c r="W456" s="31"/>
    </row>
    <row r="457" spans="1:23" ht="13.5" customHeight="1">
      <c r="A457" s="31"/>
      <c r="B457" s="31"/>
      <c r="C457" s="31"/>
      <c r="D457" s="31"/>
      <c r="E457" s="31"/>
      <c r="F457" s="31"/>
      <c r="G457" s="35"/>
      <c r="H457" s="73"/>
      <c r="I457" s="31"/>
      <c r="J457" s="31"/>
      <c r="K457" s="31"/>
      <c r="L457" s="31"/>
      <c r="M457" s="31"/>
      <c r="N457" s="73"/>
      <c r="O457" s="289"/>
      <c r="P457" s="31"/>
      <c r="Q457" s="31"/>
      <c r="R457" s="31"/>
      <c r="S457" s="31"/>
      <c r="T457" s="31"/>
      <c r="U457" s="31"/>
      <c r="V457" s="31"/>
      <c r="W457" s="31"/>
    </row>
    <row r="458" spans="1:23" ht="13.5" customHeight="1">
      <c r="A458" s="31"/>
      <c r="B458" s="31"/>
      <c r="C458" s="31"/>
      <c r="D458" s="31"/>
      <c r="E458" s="31"/>
      <c r="F458" s="31"/>
      <c r="G458" s="35"/>
      <c r="H458" s="73"/>
      <c r="I458" s="31"/>
      <c r="J458" s="31"/>
      <c r="K458" s="31"/>
      <c r="L458" s="31"/>
      <c r="M458" s="31"/>
      <c r="N458" s="73"/>
      <c r="O458" s="289"/>
      <c r="P458" s="31"/>
      <c r="Q458" s="31"/>
      <c r="R458" s="31"/>
      <c r="S458" s="31"/>
      <c r="T458" s="31"/>
      <c r="U458" s="31"/>
      <c r="V458" s="31"/>
      <c r="W458" s="31"/>
    </row>
    <row r="459" spans="1:23" ht="13.5" customHeight="1">
      <c r="A459" s="31"/>
      <c r="B459" s="31"/>
      <c r="C459" s="31"/>
      <c r="D459" s="31"/>
      <c r="E459" s="31"/>
      <c r="F459" s="31"/>
      <c r="G459" s="35"/>
      <c r="H459" s="73"/>
      <c r="I459" s="31"/>
      <c r="J459" s="31"/>
      <c r="K459" s="31"/>
      <c r="L459" s="31"/>
      <c r="M459" s="31"/>
      <c r="N459" s="73"/>
      <c r="O459" s="289"/>
      <c r="P459" s="31"/>
      <c r="Q459" s="31"/>
      <c r="R459" s="31"/>
      <c r="S459" s="31"/>
      <c r="T459" s="31"/>
      <c r="U459" s="31"/>
      <c r="V459" s="31"/>
      <c r="W459" s="31"/>
    </row>
    <row r="460" spans="1:23" ht="13.5" customHeight="1">
      <c r="A460" s="31"/>
      <c r="B460" s="31"/>
      <c r="C460" s="31"/>
      <c r="D460" s="31"/>
      <c r="E460" s="31"/>
      <c r="F460" s="31"/>
      <c r="G460" s="35"/>
      <c r="H460" s="73"/>
      <c r="I460" s="31"/>
      <c r="J460" s="31"/>
      <c r="K460" s="31"/>
      <c r="L460" s="31"/>
      <c r="M460" s="31"/>
      <c r="N460" s="73"/>
      <c r="O460" s="289"/>
      <c r="P460" s="31"/>
      <c r="Q460" s="31"/>
      <c r="R460" s="31"/>
      <c r="S460" s="31"/>
      <c r="T460" s="31"/>
      <c r="U460" s="31"/>
      <c r="V460" s="31"/>
      <c r="W460" s="31"/>
    </row>
    <row r="461" spans="1:23" ht="13.5" customHeight="1">
      <c r="A461" s="31"/>
      <c r="B461" s="31"/>
      <c r="C461" s="31"/>
      <c r="D461" s="31"/>
      <c r="E461" s="31"/>
      <c r="F461" s="31"/>
      <c r="G461" s="35"/>
      <c r="H461" s="73"/>
      <c r="I461" s="31"/>
      <c r="J461" s="31"/>
      <c r="K461" s="31"/>
      <c r="L461" s="31"/>
      <c r="M461" s="31"/>
      <c r="N461" s="73"/>
      <c r="O461" s="289"/>
      <c r="P461" s="31"/>
      <c r="Q461" s="31"/>
      <c r="R461" s="31"/>
      <c r="S461" s="31"/>
      <c r="T461" s="31"/>
      <c r="U461" s="31"/>
      <c r="V461" s="31"/>
      <c r="W461" s="31"/>
    </row>
    <row r="462" spans="1:23" ht="13.5" customHeight="1">
      <c r="A462" s="31"/>
      <c r="B462" s="31"/>
      <c r="C462" s="31"/>
      <c r="D462" s="31"/>
      <c r="E462" s="31"/>
      <c r="F462" s="31"/>
      <c r="G462" s="35"/>
      <c r="H462" s="73"/>
      <c r="I462" s="31"/>
      <c r="J462" s="31"/>
      <c r="K462" s="31"/>
      <c r="L462" s="31"/>
      <c r="M462" s="31"/>
      <c r="N462" s="73"/>
      <c r="O462" s="289"/>
      <c r="P462" s="31"/>
      <c r="Q462" s="31"/>
      <c r="R462" s="31"/>
      <c r="S462" s="31"/>
      <c r="T462" s="31"/>
      <c r="U462" s="31"/>
      <c r="V462" s="31"/>
      <c r="W462" s="31"/>
    </row>
    <row r="463" spans="1:23" ht="13.5" customHeight="1">
      <c r="A463" s="31"/>
      <c r="B463" s="31"/>
      <c r="C463" s="31"/>
      <c r="D463" s="31"/>
      <c r="E463" s="31"/>
      <c r="F463" s="31"/>
      <c r="G463" s="35"/>
      <c r="H463" s="73"/>
      <c r="I463" s="31"/>
      <c r="J463" s="31"/>
      <c r="K463" s="31"/>
      <c r="L463" s="31"/>
      <c r="M463" s="31"/>
      <c r="N463" s="73"/>
      <c r="O463" s="289"/>
      <c r="P463" s="31"/>
      <c r="Q463" s="31"/>
      <c r="R463" s="31"/>
      <c r="S463" s="31"/>
      <c r="T463" s="31"/>
      <c r="U463" s="31"/>
      <c r="V463" s="31"/>
      <c r="W463" s="31"/>
    </row>
    <row r="464" spans="1:23" ht="13.5" customHeight="1">
      <c r="A464" s="31"/>
      <c r="B464" s="31"/>
      <c r="C464" s="31"/>
      <c r="D464" s="31"/>
      <c r="E464" s="31"/>
      <c r="F464" s="31"/>
      <c r="G464" s="35"/>
      <c r="H464" s="73"/>
      <c r="I464" s="31"/>
      <c r="J464" s="31"/>
      <c r="K464" s="31"/>
      <c r="L464" s="31"/>
      <c r="M464" s="31"/>
      <c r="N464" s="73"/>
      <c r="O464" s="289"/>
      <c r="P464" s="31"/>
      <c r="Q464" s="31"/>
      <c r="R464" s="31"/>
      <c r="S464" s="31"/>
      <c r="T464" s="31"/>
      <c r="U464" s="31"/>
      <c r="V464" s="31"/>
      <c r="W464" s="31"/>
    </row>
    <row r="465" spans="1:23" ht="13.5" customHeight="1">
      <c r="A465" s="31"/>
      <c r="B465" s="31"/>
      <c r="C465" s="31"/>
      <c r="D465" s="31"/>
      <c r="E465" s="31"/>
      <c r="F465" s="31"/>
      <c r="G465" s="35"/>
      <c r="H465" s="73"/>
      <c r="I465" s="31"/>
      <c r="J465" s="31"/>
      <c r="K465" s="31"/>
      <c r="L465" s="31"/>
      <c r="M465" s="31"/>
      <c r="N465" s="73"/>
      <c r="O465" s="289"/>
      <c r="P465" s="31"/>
      <c r="Q465" s="31"/>
      <c r="R465" s="31"/>
      <c r="S465" s="31"/>
      <c r="T465" s="31"/>
      <c r="U465" s="31"/>
      <c r="V465" s="31"/>
      <c r="W465" s="31"/>
    </row>
    <row r="466" spans="1:23" ht="13.5" customHeight="1">
      <c r="A466" s="31"/>
      <c r="B466" s="31"/>
      <c r="C466" s="31"/>
      <c r="D466" s="31"/>
      <c r="E466" s="31"/>
      <c r="F466" s="31"/>
      <c r="G466" s="35"/>
      <c r="H466" s="73"/>
      <c r="I466" s="31"/>
      <c r="J466" s="31"/>
      <c r="K466" s="31"/>
      <c r="L466" s="31"/>
      <c r="M466" s="31"/>
      <c r="N466" s="73"/>
      <c r="O466" s="289"/>
      <c r="P466" s="31"/>
      <c r="Q466" s="31"/>
      <c r="R466" s="31"/>
      <c r="S466" s="31"/>
      <c r="T466" s="31"/>
      <c r="U466" s="31"/>
      <c r="V466" s="31"/>
      <c r="W466" s="31"/>
    </row>
    <row r="467" spans="1:23" ht="13.5" customHeight="1">
      <c r="A467" s="31"/>
      <c r="B467" s="31"/>
      <c r="C467" s="31"/>
      <c r="D467" s="31"/>
      <c r="E467" s="31"/>
      <c r="F467" s="31"/>
      <c r="G467" s="35"/>
      <c r="H467" s="73"/>
      <c r="I467" s="31"/>
      <c r="J467" s="31"/>
      <c r="K467" s="31"/>
      <c r="L467" s="31"/>
      <c r="M467" s="31"/>
      <c r="N467" s="73"/>
      <c r="O467" s="289"/>
      <c r="P467" s="31"/>
      <c r="Q467" s="31"/>
      <c r="R467" s="31"/>
      <c r="S467" s="31"/>
      <c r="T467" s="31"/>
      <c r="U467" s="31"/>
      <c r="V467" s="31"/>
      <c r="W467" s="31"/>
    </row>
    <row r="468" spans="1:23" ht="13.5" customHeight="1">
      <c r="A468" s="31"/>
      <c r="B468" s="31"/>
      <c r="C468" s="31"/>
      <c r="D468" s="31"/>
      <c r="E468" s="31"/>
      <c r="F468" s="31"/>
      <c r="G468" s="35"/>
      <c r="H468" s="73"/>
      <c r="I468" s="31"/>
      <c r="J468" s="31"/>
      <c r="K468" s="31"/>
      <c r="L468" s="31"/>
      <c r="M468" s="31"/>
      <c r="N468" s="73"/>
      <c r="O468" s="289"/>
      <c r="P468" s="31"/>
      <c r="Q468" s="31"/>
      <c r="R468" s="31"/>
      <c r="S468" s="31"/>
      <c r="T468" s="31"/>
      <c r="U468" s="31"/>
      <c r="V468" s="31"/>
      <c r="W468" s="31"/>
    </row>
    <row r="469" spans="1:23" ht="13.5" customHeight="1">
      <c r="A469" s="31"/>
      <c r="B469" s="31"/>
      <c r="C469" s="31"/>
      <c r="D469" s="31"/>
      <c r="E469" s="31"/>
      <c r="F469" s="31"/>
      <c r="G469" s="35"/>
      <c r="H469" s="73"/>
      <c r="I469" s="31"/>
      <c r="J469" s="31"/>
      <c r="K469" s="31"/>
      <c r="L469" s="31"/>
      <c r="M469" s="31"/>
      <c r="N469" s="73"/>
      <c r="O469" s="289"/>
      <c r="P469" s="31"/>
      <c r="Q469" s="31"/>
      <c r="R469" s="31"/>
      <c r="S469" s="31"/>
      <c r="T469" s="31"/>
      <c r="U469" s="31"/>
      <c r="V469" s="31"/>
      <c r="W469" s="31"/>
    </row>
    <row r="470" spans="1:23" ht="13.5" customHeight="1">
      <c r="A470" s="31"/>
      <c r="B470" s="31"/>
      <c r="C470" s="31"/>
      <c r="D470" s="31"/>
      <c r="E470" s="31"/>
      <c r="F470" s="31"/>
      <c r="G470" s="35"/>
      <c r="H470" s="73"/>
      <c r="I470" s="31"/>
      <c r="J470" s="31"/>
      <c r="K470" s="31"/>
      <c r="L470" s="31"/>
      <c r="M470" s="31"/>
      <c r="N470" s="73"/>
      <c r="O470" s="289"/>
      <c r="P470" s="31"/>
      <c r="Q470" s="31"/>
      <c r="R470" s="31"/>
      <c r="S470" s="31"/>
      <c r="T470" s="31"/>
      <c r="U470" s="31"/>
      <c r="V470" s="31"/>
      <c r="W470" s="31"/>
    </row>
    <row r="471" spans="1:23" ht="13.5" customHeight="1">
      <c r="A471" s="31"/>
      <c r="B471" s="31"/>
      <c r="C471" s="31"/>
      <c r="D471" s="31"/>
      <c r="E471" s="31"/>
      <c r="F471" s="31"/>
      <c r="G471" s="35"/>
      <c r="H471" s="73"/>
      <c r="I471" s="31"/>
      <c r="J471" s="31"/>
      <c r="K471" s="31"/>
      <c r="L471" s="31"/>
      <c r="M471" s="31"/>
      <c r="N471" s="73"/>
      <c r="O471" s="289"/>
      <c r="P471" s="31"/>
      <c r="Q471" s="31"/>
      <c r="R471" s="31"/>
      <c r="S471" s="31"/>
      <c r="T471" s="31"/>
      <c r="U471" s="31"/>
      <c r="V471" s="31"/>
      <c r="W471" s="31"/>
    </row>
    <row r="472" spans="1:23" ht="13.5" customHeight="1">
      <c r="A472" s="31"/>
      <c r="B472" s="31"/>
      <c r="C472" s="31"/>
      <c r="D472" s="31"/>
      <c r="E472" s="31"/>
      <c r="F472" s="31"/>
      <c r="G472" s="35"/>
      <c r="H472" s="73"/>
      <c r="I472" s="31"/>
      <c r="J472" s="31"/>
      <c r="K472" s="31"/>
      <c r="L472" s="31"/>
      <c r="M472" s="31"/>
      <c r="N472" s="73"/>
      <c r="O472" s="289"/>
      <c r="P472" s="31"/>
      <c r="Q472" s="31"/>
      <c r="R472" s="31"/>
      <c r="S472" s="31"/>
      <c r="T472" s="31"/>
      <c r="U472" s="31"/>
      <c r="V472" s="31"/>
      <c r="W472" s="31"/>
    </row>
    <row r="473" spans="1:23" ht="13.5" customHeight="1">
      <c r="A473" s="31"/>
      <c r="B473" s="31"/>
      <c r="C473" s="31"/>
      <c r="D473" s="31"/>
      <c r="E473" s="31"/>
      <c r="F473" s="31"/>
      <c r="G473" s="35"/>
      <c r="H473" s="73"/>
      <c r="I473" s="31"/>
      <c r="J473" s="31"/>
      <c r="K473" s="31"/>
      <c r="L473" s="31"/>
      <c r="M473" s="31"/>
      <c r="N473" s="73"/>
      <c r="O473" s="289"/>
      <c r="P473" s="31"/>
      <c r="Q473" s="31"/>
      <c r="R473" s="31"/>
      <c r="S473" s="31"/>
      <c r="T473" s="31"/>
      <c r="U473" s="31"/>
      <c r="V473" s="31"/>
      <c r="W473" s="31"/>
    </row>
    <row r="474" spans="1:23" ht="13.5" customHeight="1">
      <c r="A474" s="31"/>
      <c r="B474" s="31"/>
      <c r="C474" s="31"/>
      <c r="D474" s="31"/>
      <c r="E474" s="31"/>
      <c r="F474" s="31"/>
      <c r="G474" s="35"/>
      <c r="H474" s="73"/>
      <c r="I474" s="31"/>
      <c r="J474" s="31"/>
      <c r="K474" s="31"/>
      <c r="L474" s="31"/>
      <c r="M474" s="31"/>
      <c r="N474" s="73"/>
      <c r="O474" s="289"/>
      <c r="P474" s="31"/>
      <c r="Q474" s="31"/>
      <c r="R474" s="31"/>
      <c r="S474" s="31"/>
      <c r="T474" s="31"/>
      <c r="U474" s="31"/>
      <c r="V474" s="31"/>
      <c r="W474" s="31"/>
    </row>
    <row r="475" spans="1:23" ht="13.5" customHeight="1">
      <c r="A475" s="31"/>
      <c r="B475" s="31"/>
      <c r="C475" s="31"/>
      <c r="D475" s="31"/>
      <c r="E475" s="31"/>
      <c r="F475" s="31"/>
      <c r="G475" s="35"/>
      <c r="H475" s="73"/>
      <c r="I475" s="31"/>
      <c r="J475" s="31"/>
      <c r="K475" s="31"/>
      <c r="L475" s="31"/>
      <c r="M475" s="31"/>
      <c r="N475" s="73"/>
      <c r="O475" s="289"/>
      <c r="P475" s="31"/>
      <c r="Q475" s="31"/>
      <c r="R475" s="31"/>
      <c r="S475" s="31"/>
      <c r="T475" s="31"/>
      <c r="U475" s="31"/>
      <c r="V475" s="31"/>
      <c r="W475" s="31"/>
    </row>
    <row r="476" spans="1:23" ht="13.5" customHeight="1">
      <c r="A476" s="31"/>
      <c r="B476" s="31"/>
      <c r="C476" s="31"/>
      <c r="D476" s="31"/>
      <c r="E476" s="31"/>
      <c r="F476" s="31"/>
      <c r="G476" s="35"/>
      <c r="H476" s="73"/>
      <c r="I476" s="31"/>
      <c r="J476" s="31"/>
      <c r="K476" s="31"/>
      <c r="L476" s="31"/>
      <c r="M476" s="31"/>
      <c r="N476" s="73"/>
      <c r="O476" s="289"/>
      <c r="P476" s="31"/>
      <c r="Q476" s="31"/>
      <c r="R476" s="31"/>
      <c r="S476" s="31"/>
      <c r="T476" s="31"/>
      <c r="U476" s="31"/>
      <c r="V476" s="31"/>
      <c r="W476" s="31"/>
    </row>
    <row r="477" spans="1:23" ht="13.5" customHeight="1">
      <c r="A477" s="31"/>
      <c r="B477" s="31"/>
      <c r="C477" s="31"/>
      <c r="D477" s="31"/>
      <c r="E477" s="31"/>
      <c r="F477" s="31"/>
      <c r="G477" s="35"/>
      <c r="H477" s="73"/>
      <c r="I477" s="31"/>
      <c r="J477" s="31"/>
      <c r="K477" s="31"/>
      <c r="L477" s="31"/>
      <c r="M477" s="31"/>
      <c r="N477" s="73"/>
      <c r="O477" s="289"/>
      <c r="P477" s="31"/>
      <c r="Q477" s="31"/>
      <c r="R477" s="31"/>
      <c r="S477" s="31"/>
      <c r="T477" s="31"/>
      <c r="U477" s="31"/>
      <c r="V477" s="31"/>
      <c r="W477" s="31"/>
    </row>
    <row r="478" spans="1:23" ht="13.5" customHeight="1">
      <c r="A478" s="31"/>
      <c r="B478" s="31"/>
      <c r="C478" s="31"/>
      <c r="D478" s="31"/>
      <c r="E478" s="31"/>
      <c r="F478" s="31"/>
      <c r="G478" s="35"/>
      <c r="H478" s="73"/>
      <c r="I478" s="31"/>
      <c r="J478" s="31"/>
      <c r="K478" s="31"/>
      <c r="L478" s="31"/>
      <c r="M478" s="31"/>
      <c r="N478" s="73"/>
      <c r="O478" s="289"/>
      <c r="P478" s="31"/>
      <c r="Q478" s="31"/>
      <c r="R478" s="31"/>
      <c r="S478" s="31"/>
      <c r="T478" s="31"/>
      <c r="U478" s="31"/>
      <c r="V478" s="31"/>
      <c r="W478" s="31"/>
    </row>
    <row r="479" spans="1:23" ht="13.5" customHeight="1">
      <c r="A479" s="31"/>
      <c r="B479" s="31"/>
      <c r="C479" s="31"/>
      <c r="D479" s="31"/>
      <c r="E479" s="31"/>
      <c r="F479" s="31"/>
      <c r="G479" s="35"/>
      <c r="H479" s="73"/>
      <c r="I479" s="31"/>
      <c r="J479" s="31"/>
      <c r="K479" s="31"/>
      <c r="L479" s="31"/>
      <c r="M479" s="31"/>
      <c r="N479" s="73"/>
      <c r="O479" s="289"/>
      <c r="P479" s="31"/>
      <c r="Q479" s="31"/>
      <c r="R479" s="31"/>
      <c r="S479" s="31"/>
      <c r="T479" s="31"/>
      <c r="U479" s="31"/>
      <c r="V479" s="31"/>
      <c r="W479" s="31"/>
    </row>
    <row r="480" spans="1:23" ht="13.5" customHeight="1">
      <c r="A480" s="31"/>
      <c r="B480" s="31"/>
      <c r="C480" s="31"/>
      <c r="D480" s="31"/>
      <c r="E480" s="31"/>
      <c r="F480" s="31"/>
      <c r="G480" s="35"/>
      <c r="H480" s="73"/>
      <c r="I480" s="31"/>
      <c r="J480" s="31"/>
      <c r="K480" s="31"/>
      <c r="L480" s="31"/>
      <c r="M480" s="31"/>
      <c r="N480" s="73"/>
      <c r="O480" s="289"/>
      <c r="P480" s="31"/>
      <c r="Q480" s="31"/>
      <c r="R480" s="31"/>
      <c r="S480" s="31"/>
      <c r="T480" s="31"/>
      <c r="U480" s="31"/>
      <c r="V480" s="31"/>
      <c r="W480" s="31"/>
    </row>
    <row r="481" spans="1:23" ht="13.5" customHeight="1">
      <c r="A481" s="31"/>
      <c r="B481" s="31"/>
      <c r="C481" s="31"/>
      <c r="D481" s="31"/>
      <c r="E481" s="31"/>
      <c r="F481" s="31"/>
      <c r="G481" s="35"/>
      <c r="H481" s="73"/>
      <c r="I481" s="31"/>
      <c r="J481" s="31"/>
      <c r="K481" s="31"/>
      <c r="L481" s="31"/>
      <c r="M481" s="31"/>
      <c r="N481" s="73"/>
      <c r="O481" s="289"/>
      <c r="P481" s="31"/>
      <c r="Q481" s="31"/>
      <c r="R481" s="31"/>
      <c r="S481" s="31"/>
      <c r="T481" s="31"/>
      <c r="U481" s="31"/>
      <c r="V481" s="31"/>
      <c r="W481" s="31"/>
    </row>
    <row r="482" spans="1:23" ht="13.5" customHeight="1">
      <c r="A482" s="31"/>
      <c r="B482" s="31"/>
      <c r="C482" s="31"/>
      <c r="D482" s="31"/>
      <c r="E482" s="31"/>
      <c r="F482" s="31"/>
      <c r="G482" s="35"/>
      <c r="H482" s="73"/>
      <c r="I482" s="31"/>
      <c r="J482" s="31"/>
      <c r="K482" s="31"/>
      <c r="L482" s="31"/>
      <c r="M482" s="31"/>
      <c r="N482" s="73"/>
      <c r="O482" s="289"/>
      <c r="P482" s="31"/>
      <c r="Q482" s="31"/>
      <c r="R482" s="31"/>
      <c r="S482" s="31"/>
      <c r="T482" s="31"/>
      <c r="U482" s="31"/>
      <c r="V482" s="31"/>
      <c r="W482" s="31"/>
    </row>
    <row r="483" spans="1:23" ht="13.5" customHeight="1">
      <c r="A483" s="31"/>
      <c r="B483" s="31"/>
      <c r="C483" s="31"/>
      <c r="D483" s="31"/>
      <c r="E483" s="31"/>
      <c r="F483" s="31"/>
      <c r="G483" s="35"/>
      <c r="H483" s="73"/>
      <c r="I483" s="31"/>
      <c r="J483" s="31"/>
      <c r="K483" s="31"/>
      <c r="L483" s="31"/>
      <c r="M483" s="31"/>
      <c r="N483" s="73"/>
      <c r="O483" s="289"/>
      <c r="P483" s="31"/>
      <c r="Q483" s="31"/>
      <c r="R483" s="31"/>
      <c r="S483" s="31"/>
      <c r="T483" s="31"/>
      <c r="U483" s="31"/>
      <c r="V483" s="31"/>
      <c r="W483" s="31"/>
    </row>
    <row r="484" spans="1:23" ht="13.5" customHeight="1">
      <c r="A484" s="31"/>
      <c r="B484" s="31"/>
      <c r="C484" s="31"/>
      <c r="D484" s="31"/>
      <c r="E484" s="31"/>
      <c r="F484" s="31"/>
      <c r="G484" s="35"/>
      <c r="H484" s="73"/>
      <c r="I484" s="31"/>
      <c r="J484" s="31"/>
      <c r="K484" s="31"/>
      <c r="L484" s="31"/>
      <c r="M484" s="31"/>
      <c r="N484" s="73"/>
      <c r="O484" s="289"/>
      <c r="P484" s="31"/>
      <c r="Q484" s="31"/>
      <c r="R484" s="31"/>
      <c r="S484" s="31"/>
      <c r="T484" s="31"/>
      <c r="U484" s="31"/>
      <c r="V484" s="31"/>
      <c r="W484" s="31"/>
    </row>
    <row r="485" spans="1:23" ht="13.5" customHeight="1">
      <c r="A485" s="31"/>
      <c r="B485" s="31"/>
      <c r="C485" s="31"/>
      <c r="D485" s="31"/>
      <c r="E485" s="31"/>
      <c r="F485" s="31"/>
      <c r="G485" s="35"/>
      <c r="H485" s="73"/>
      <c r="I485" s="31"/>
      <c r="J485" s="31"/>
      <c r="K485" s="31"/>
      <c r="L485" s="31"/>
      <c r="M485" s="31"/>
      <c r="N485" s="73"/>
      <c r="O485" s="289"/>
      <c r="P485" s="31"/>
      <c r="Q485" s="31"/>
      <c r="R485" s="31"/>
      <c r="S485" s="31"/>
      <c r="T485" s="31"/>
      <c r="U485" s="31"/>
      <c r="V485" s="31"/>
      <c r="W485" s="31"/>
    </row>
    <row r="486" spans="1:23" ht="13.5" customHeight="1">
      <c r="A486" s="31"/>
      <c r="B486" s="31"/>
      <c r="C486" s="31"/>
      <c r="D486" s="31"/>
      <c r="E486" s="31"/>
      <c r="F486" s="31"/>
      <c r="G486" s="35"/>
      <c r="H486" s="73"/>
      <c r="I486" s="31"/>
      <c r="J486" s="31"/>
      <c r="K486" s="31"/>
      <c r="L486" s="31"/>
      <c r="M486" s="31"/>
      <c r="N486" s="73"/>
      <c r="O486" s="289"/>
      <c r="P486" s="31"/>
      <c r="Q486" s="31"/>
      <c r="R486" s="31"/>
      <c r="S486" s="31"/>
      <c r="T486" s="31"/>
      <c r="U486" s="31"/>
      <c r="V486" s="31"/>
      <c r="W486" s="31"/>
    </row>
    <row r="487" spans="1:23" ht="13.5" customHeight="1">
      <c r="A487" s="31"/>
      <c r="B487" s="31"/>
      <c r="C487" s="31"/>
      <c r="D487" s="31"/>
      <c r="E487" s="31"/>
      <c r="F487" s="31"/>
      <c r="G487" s="35"/>
      <c r="H487" s="73"/>
      <c r="I487" s="31"/>
      <c r="J487" s="31"/>
      <c r="K487" s="31"/>
      <c r="L487" s="31"/>
      <c r="M487" s="31"/>
      <c r="N487" s="73"/>
      <c r="O487" s="289"/>
      <c r="P487" s="31"/>
      <c r="Q487" s="31"/>
      <c r="R487" s="31"/>
      <c r="S487" s="31"/>
      <c r="T487" s="31"/>
      <c r="U487" s="31"/>
      <c r="V487" s="31"/>
      <c r="W487" s="31"/>
    </row>
    <row r="488" spans="1:23" ht="13.5" customHeight="1">
      <c r="A488" s="31"/>
      <c r="B488" s="31"/>
      <c r="C488" s="31"/>
      <c r="D488" s="31"/>
      <c r="E488" s="31"/>
      <c r="F488" s="31"/>
      <c r="G488" s="35"/>
      <c r="H488" s="73"/>
      <c r="I488" s="31"/>
      <c r="J488" s="31"/>
      <c r="K488" s="31"/>
      <c r="L488" s="31"/>
      <c r="M488" s="31"/>
      <c r="N488" s="73"/>
      <c r="O488" s="289"/>
      <c r="P488" s="31"/>
      <c r="Q488" s="31"/>
      <c r="R488" s="31"/>
      <c r="S488" s="31"/>
      <c r="T488" s="31"/>
      <c r="U488" s="31"/>
      <c r="V488" s="31"/>
      <c r="W488" s="31"/>
    </row>
    <row r="489" spans="1:23" ht="13.5" customHeight="1">
      <c r="A489" s="31"/>
      <c r="B489" s="31"/>
      <c r="C489" s="31"/>
      <c r="D489" s="31"/>
      <c r="E489" s="31"/>
      <c r="F489" s="31"/>
      <c r="G489" s="35"/>
      <c r="H489" s="73"/>
      <c r="I489" s="31"/>
      <c r="J489" s="31"/>
      <c r="K489" s="31"/>
      <c r="L489" s="31"/>
      <c r="M489" s="31"/>
      <c r="N489" s="73"/>
      <c r="O489" s="289"/>
      <c r="P489" s="31"/>
      <c r="Q489" s="31"/>
      <c r="R489" s="31"/>
      <c r="S489" s="31"/>
      <c r="T489" s="31"/>
      <c r="U489" s="31"/>
      <c r="V489" s="31"/>
      <c r="W489" s="31"/>
    </row>
    <row r="490" spans="1:23" ht="13.5" customHeight="1">
      <c r="A490" s="31"/>
      <c r="B490" s="31"/>
      <c r="C490" s="31"/>
      <c r="D490" s="31"/>
      <c r="E490" s="31"/>
      <c r="F490" s="31"/>
      <c r="G490" s="35"/>
      <c r="H490" s="73"/>
      <c r="I490" s="31"/>
      <c r="J490" s="31"/>
      <c r="K490" s="31"/>
      <c r="L490" s="31"/>
      <c r="M490" s="31"/>
      <c r="N490" s="73"/>
      <c r="O490" s="289"/>
      <c r="P490" s="31"/>
      <c r="Q490" s="31"/>
      <c r="R490" s="31"/>
      <c r="S490" s="31"/>
      <c r="T490" s="31"/>
      <c r="U490" s="31"/>
      <c r="V490" s="31"/>
      <c r="W490" s="31"/>
    </row>
    <row r="491" spans="1:23" ht="13.5" customHeight="1">
      <c r="A491" s="31"/>
      <c r="B491" s="31"/>
      <c r="C491" s="31"/>
      <c r="D491" s="31"/>
      <c r="E491" s="31"/>
      <c r="F491" s="31"/>
      <c r="G491" s="35"/>
      <c r="H491" s="73"/>
      <c r="I491" s="31"/>
      <c r="J491" s="31"/>
      <c r="K491" s="31"/>
      <c r="L491" s="31"/>
      <c r="M491" s="31"/>
      <c r="N491" s="73"/>
      <c r="O491" s="289"/>
      <c r="P491" s="31"/>
      <c r="Q491" s="31"/>
      <c r="R491" s="31"/>
      <c r="S491" s="31"/>
      <c r="T491" s="31"/>
      <c r="U491" s="31"/>
      <c r="V491" s="31"/>
      <c r="W491" s="31"/>
    </row>
    <row r="492" spans="1:23" ht="13.5" customHeight="1">
      <c r="A492" s="31"/>
      <c r="B492" s="31"/>
      <c r="C492" s="31"/>
      <c r="D492" s="31"/>
      <c r="E492" s="31"/>
      <c r="F492" s="31"/>
      <c r="G492" s="35"/>
      <c r="H492" s="73"/>
      <c r="I492" s="31"/>
      <c r="J492" s="31"/>
      <c r="K492" s="31"/>
      <c r="L492" s="31"/>
      <c r="M492" s="31"/>
      <c r="N492" s="73"/>
      <c r="O492" s="289"/>
      <c r="P492" s="31"/>
      <c r="Q492" s="31"/>
      <c r="R492" s="31"/>
      <c r="S492" s="31"/>
      <c r="T492" s="31"/>
      <c r="U492" s="31"/>
      <c r="V492" s="31"/>
      <c r="W492" s="31"/>
    </row>
    <row r="493" spans="1:23" ht="13.5" customHeight="1">
      <c r="A493" s="31"/>
      <c r="B493" s="31"/>
      <c r="C493" s="31"/>
      <c r="D493" s="31"/>
      <c r="E493" s="31"/>
      <c r="F493" s="31"/>
      <c r="G493" s="35"/>
      <c r="H493" s="73"/>
      <c r="I493" s="31"/>
      <c r="J493" s="31"/>
      <c r="K493" s="31"/>
      <c r="L493" s="31"/>
      <c r="M493" s="31"/>
      <c r="N493" s="73"/>
      <c r="O493" s="289"/>
      <c r="P493" s="31"/>
      <c r="Q493" s="31"/>
      <c r="R493" s="31"/>
      <c r="S493" s="31"/>
      <c r="T493" s="31"/>
      <c r="U493" s="31"/>
      <c r="V493" s="31"/>
      <c r="W493" s="31"/>
    </row>
    <row r="494" spans="1:23" ht="13.5" customHeight="1">
      <c r="A494" s="31"/>
      <c r="B494" s="31"/>
      <c r="C494" s="31"/>
      <c r="D494" s="31"/>
      <c r="E494" s="31"/>
      <c r="F494" s="31"/>
      <c r="G494" s="35"/>
      <c r="H494" s="73"/>
      <c r="I494" s="31"/>
      <c r="J494" s="31"/>
      <c r="K494" s="31"/>
      <c r="L494" s="31"/>
      <c r="M494" s="31"/>
      <c r="N494" s="73"/>
      <c r="O494" s="289"/>
      <c r="P494" s="31"/>
      <c r="Q494" s="31"/>
      <c r="R494" s="31"/>
      <c r="S494" s="31"/>
      <c r="T494" s="31"/>
      <c r="U494" s="31"/>
      <c r="V494" s="31"/>
      <c r="W494" s="31"/>
    </row>
    <row r="495" spans="1:23" ht="13.5" customHeight="1">
      <c r="A495" s="31"/>
      <c r="B495" s="31"/>
      <c r="C495" s="31"/>
      <c r="D495" s="31"/>
      <c r="E495" s="31"/>
      <c r="F495" s="31"/>
      <c r="G495" s="35"/>
      <c r="H495" s="73"/>
      <c r="I495" s="31"/>
      <c r="J495" s="31"/>
      <c r="K495" s="31"/>
      <c r="L495" s="31"/>
      <c r="M495" s="31"/>
      <c r="N495" s="73"/>
      <c r="O495" s="289"/>
      <c r="P495" s="31"/>
      <c r="Q495" s="31"/>
      <c r="R495" s="31"/>
      <c r="S495" s="31"/>
      <c r="T495" s="31"/>
      <c r="U495" s="31"/>
      <c r="V495" s="31"/>
      <c r="W495" s="31"/>
    </row>
    <row r="496" spans="1:23" ht="13.5" customHeight="1">
      <c r="A496" s="31"/>
      <c r="B496" s="31"/>
      <c r="C496" s="31"/>
      <c r="D496" s="31"/>
      <c r="E496" s="31"/>
      <c r="F496" s="31"/>
      <c r="G496" s="35"/>
      <c r="H496" s="73"/>
      <c r="I496" s="31"/>
      <c r="J496" s="31"/>
      <c r="K496" s="31"/>
      <c r="L496" s="31"/>
      <c r="M496" s="31"/>
      <c r="N496" s="73"/>
      <c r="O496" s="289"/>
      <c r="P496" s="31"/>
      <c r="Q496" s="31"/>
      <c r="R496" s="31"/>
      <c r="S496" s="31"/>
      <c r="T496" s="31"/>
      <c r="U496" s="31"/>
      <c r="V496" s="31"/>
      <c r="W496" s="31"/>
    </row>
    <row r="497" spans="1:23" ht="13.5" customHeight="1">
      <c r="A497" s="31"/>
      <c r="B497" s="31"/>
      <c r="C497" s="31"/>
      <c r="D497" s="31"/>
      <c r="E497" s="31"/>
      <c r="F497" s="31"/>
      <c r="G497" s="35"/>
      <c r="H497" s="73"/>
      <c r="I497" s="31"/>
      <c r="J497" s="31"/>
      <c r="K497" s="31"/>
      <c r="L497" s="31"/>
      <c r="M497" s="31"/>
      <c r="N497" s="73"/>
      <c r="O497" s="289"/>
      <c r="P497" s="31"/>
      <c r="Q497" s="31"/>
      <c r="R497" s="31"/>
      <c r="S497" s="31"/>
      <c r="T497" s="31"/>
      <c r="U497" s="31"/>
      <c r="V497" s="31"/>
      <c r="W497" s="31"/>
    </row>
    <row r="498" spans="1:23" ht="13.5" customHeight="1">
      <c r="A498" s="31"/>
      <c r="B498" s="31"/>
      <c r="C498" s="31"/>
      <c r="D498" s="31"/>
      <c r="E498" s="31"/>
      <c r="F498" s="31"/>
      <c r="G498" s="35"/>
      <c r="H498" s="73"/>
      <c r="I498" s="31"/>
      <c r="J498" s="31"/>
      <c r="K498" s="31"/>
      <c r="L498" s="31"/>
      <c r="M498" s="31"/>
      <c r="N498" s="73"/>
      <c r="O498" s="289"/>
      <c r="P498" s="31"/>
      <c r="Q498" s="31"/>
      <c r="R498" s="31"/>
      <c r="S498" s="31"/>
      <c r="T498" s="31"/>
      <c r="U498" s="31"/>
      <c r="V498" s="31"/>
      <c r="W498" s="31"/>
    </row>
    <row r="499" spans="1:23" ht="13.5" customHeight="1">
      <c r="A499" s="31"/>
      <c r="B499" s="31"/>
      <c r="C499" s="31"/>
      <c r="D499" s="31"/>
      <c r="E499" s="31"/>
      <c r="F499" s="31"/>
      <c r="G499" s="35"/>
      <c r="H499" s="73"/>
      <c r="I499" s="31"/>
      <c r="J499" s="31"/>
      <c r="K499" s="31"/>
      <c r="L499" s="31"/>
      <c r="M499" s="31"/>
      <c r="N499" s="73"/>
      <c r="O499" s="289"/>
      <c r="P499" s="31"/>
      <c r="Q499" s="31"/>
      <c r="R499" s="31"/>
      <c r="S499" s="31"/>
      <c r="T499" s="31"/>
      <c r="U499" s="31"/>
      <c r="V499" s="31"/>
      <c r="W499" s="31"/>
    </row>
    <row r="500" spans="1:23" ht="13.5" customHeight="1">
      <c r="A500" s="31"/>
      <c r="B500" s="31"/>
      <c r="C500" s="31"/>
      <c r="D500" s="31"/>
      <c r="E500" s="31"/>
      <c r="F500" s="31"/>
      <c r="G500" s="35"/>
      <c r="H500" s="73"/>
      <c r="I500" s="31"/>
      <c r="J500" s="31"/>
      <c r="K500" s="31"/>
      <c r="L500" s="31"/>
      <c r="M500" s="31"/>
      <c r="N500" s="73"/>
      <c r="O500" s="289"/>
      <c r="P500" s="31"/>
      <c r="Q500" s="31"/>
      <c r="R500" s="31"/>
      <c r="S500" s="31"/>
      <c r="T500" s="31"/>
      <c r="U500" s="31"/>
      <c r="V500" s="31"/>
      <c r="W500" s="31"/>
    </row>
    <row r="501" spans="1:23" ht="13.5" customHeight="1">
      <c r="A501" s="31"/>
      <c r="B501" s="31"/>
      <c r="C501" s="31"/>
      <c r="D501" s="31"/>
      <c r="E501" s="31"/>
      <c r="F501" s="31"/>
      <c r="G501" s="35"/>
      <c r="H501" s="73"/>
      <c r="I501" s="31"/>
      <c r="J501" s="31"/>
      <c r="K501" s="31"/>
      <c r="L501" s="31"/>
      <c r="M501" s="31"/>
      <c r="N501" s="73"/>
      <c r="O501" s="289"/>
      <c r="P501" s="31"/>
      <c r="Q501" s="31"/>
      <c r="R501" s="31"/>
      <c r="S501" s="31"/>
      <c r="T501" s="31"/>
      <c r="U501" s="31"/>
      <c r="V501" s="31"/>
      <c r="W501" s="31"/>
    </row>
    <row r="502" spans="1:23" ht="13.5" customHeight="1">
      <c r="A502" s="31"/>
      <c r="B502" s="31"/>
      <c r="C502" s="31"/>
      <c r="D502" s="31"/>
      <c r="E502" s="31"/>
      <c r="F502" s="31"/>
      <c r="G502" s="35"/>
      <c r="H502" s="73"/>
      <c r="I502" s="31"/>
      <c r="J502" s="31"/>
      <c r="K502" s="31"/>
      <c r="L502" s="31"/>
      <c r="M502" s="31"/>
      <c r="N502" s="73"/>
      <c r="O502" s="289"/>
      <c r="P502" s="31"/>
      <c r="Q502" s="31"/>
      <c r="R502" s="31"/>
      <c r="S502" s="31"/>
      <c r="T502" s="31"/>
      <c r="U502" s="31"/>
      <c r="V502" s="31"/>
      <c r="W502" s="31"/>
    </row>
    <row r="503" spans="1:23" ht="13.5" customHeight="1">
      <c r="A503" s="31"/>
      <c r="B503" s="31"/>
      <c r="C503" s="31"/>
      <c r="D503" s="31"/>
      <c r="E503" s="31"/>
      <c r="F503" s="31"/>
      <c r="G503" s="35"/>
      <c r="H503" s="73"/>
      <c r="I503" s="31"/>
      <c r="J503" s="31"/>
      <c r="K503" s="31"/>
      <c r="L503" s="31"/>
      <c r="M503" s="31"/>
      <c r="N503" s="73"/>
      <c r="O503" s="289"/>
      <c r="P503" s="31"/>
      <c r="Q503" s="31"/>
      <c r="R503" s="31"/>
      <c r="S503" s="31"/>
      <c r="T503" s="31"/>
      <c r="U503" s="31"/>
      <c r="V503" s="31"/>
      <c r="W503" s="31"/>
    </row>
    <row r="504" spans="1:23" ht="13.5" customHeight="1">
      <c r="A504" s="31"/>
      <c r="B504" s="31"/>
      <c r="C504" s="31"/>
      <c r="D504" s="31"/>
      <c r="E504" s="31"/>
      <c r="F504" s="31"/>
      <c r="G504" s="35"/>
      <c r="H504" s="73"/>
      <c r="I504" s="31"/>
      <c r="J504" s="31"/>
      <c r="K504" s="31"/>
      <c r="L504" s="31"/>
      <c r="M504" s="31"/>
      <c r="N504" s="73"/>
      <c r="O504" s="289"/>
      <c r="P504" s="31"/>
      <c r="Q504" s="31"/>
      <c r="R504" s="31"/>
      <c r="S504" s="31"/>
      <c r="T504" s="31"/>
      <c r="U504" s="31"/>
      <c r="V504" s="31"/>
      <c r="W504" s="31"/>
    </row>
    <row r="505" spans="1:23" ht="13.5" customHeight="1">
      <c r="A505" s="31"/>
      <c r="B505" s="31"/>
      <c r="C505" s="31"/>
      <c r="D505" s="31"/>
      <c r="E505" s="31"/>
      <c r="F505" s="31"/>
      <c r="G505" s="35"/>
      <c r="H505" s="73"/>
      <c r="I505" s="31"/>
      <c r="J505" s="31"/>
      <c r="K505" s="31"/>
      <c r="L505" s="31"/>
      <c r="M505" s="31"/>
      <c r="N505" s="73"/>
      <c r="O505" s="289"/>
      <c r="P505" s="31"/>
      <c r="Q505" s="31"/>
      <c r="R505" s="31"/>
      <c r="S505" s="31"/>
      <c r="T505" s="31"/>
      <c r="U505" s="31"/>
      <c r="V505" s="31"/>
      <c r="W505" s="31"/>
    </row>
    <row r="506" spans="1:23" ht="13.5" customHeight="1">
      <c r="A506" s="31"/>
      <c r="B506" s="31"/>
      <c r="C506" s="31"/>
      <c r="D506" s="31"/>
      <c r="E506" s="31"/>
      <c r="F506" s="31"/>
      <c r="G506" s="35"/>
      <c r="H506" s="73"/>
      <c r="I506" s="31"/>
      <c r="J506" s="31"/>
      <c r="K506" s="31"/>
      <c r="L506" s="31"/>
      <c r="M506" s="31"/>
      <c r="N506" s="73"/>
      <c r="O506" s="289"/>
      <c r="P506" s="31"/>
      <c r="Q506" s="31"/>
      <c r="R506" s="31"/>
      <c r="S506" s="31"/>
      <c r="T506" s="31"/>
      <c r="U506" s="31"/>
      <c r="V506" s="31"/>
      <c r="W506" s="31"/>
    </row>
    <row r="507" spans="1:23" ht="13.5" customHeight="1">
      <c r="A507" s="31"/>
      <c r="B507" s="31"/>
      <c r="C507" s="31"/>
      <c r="D507" s="31"/>
      <c r="E507" s="31"/>
      <c r="F507" s="31"/>
      <c r="G507" s="35"/>
      <c r="H507" s="73"/>
      <c r="I507" s="31"/>
      <c r="J507" s="31"/>
      <c r="K507" s="31"/>
      <c r="L507" s="31"/>
      <c r="M507" s="31"/>
      <c r="N507" s="73"/>
      <c r="O507" s="289"/>
      <c r="P507" s="31"/>
      <c r="Q507" s="31"/>
      <c r="R507" s="31"/>
      <c r="S507" s="31"/>
      <c r="T507" s="31"/>
      <c r="U507" s="31"/>
      <c r="V507" s="31"/>
      <c r="W507" s="31"/>
    </row>
    <row r="508" spans="1:23" ht="13.5" customHeight="1">
      <c r="A508" s="31"/>
      <c r="B508" s="31"/>
      <c r="C508" s="31"/>
      <c r="D508" s="31"/>
      <c r="E508" s="31"/>
      <c r="F508" s="31"/>
      <c r="G508" s="35"/>
      <c r="H508" s="73"/>
      <c r="I508" s="31"/>
      <c r="J508" s="31"/>
      <c r="K508" s="31"/>
      <c r="L508" s="31"/>
      <c r="M508" s="31"/>
      <c r="N508" s="73"/>
      <c r="O508" s="289"/>
      <c r="P508" s="31"/>
      <c r="Q508" s="31"/>
      <c r="R508" s="31"/>
      <c r="S508" s="31"/>
      <c r="T508" s="31"/>
      <c r="U508" s="31"/>
      <c r="V508" s="31"/>
      <c r="W508" s="31"/>
    </row>
    <row r="509" spans="1:23" ht="13.5" customHeight="1">
      <c r="A509" s="31"/>
      <c r="B509" s="31"/>
      <c r="C509" s="31"/>
      <c r="D509" s="31"/>
      <c r="E509" s="31"/>
      <c r="F509" s="31"/>
      <c r="G509" s="35"/>
      <c r="H509" s="73"/>
      <c r="I509" s="31"/>
      <c r="J509" s="31"/>
      <c r="K509" s="31"/>
      <c r="L509" s="31"/>
      <c r="M509" s="31"/>
      <c r="N509" s="73"/>
      <c r="O509" s="289"/>
      <c r="P509" s="31"/>
      <c r="Q509" s="31"/>
      <c r="R509" s="31"/>
      <c r="S509" s="31"/>
      <c r="T509" s="31"/>
      <c r="U509" s="31"/>
      <c r="V509" s="31"/>
      <c r="W509" s="31"/>
    </row>
    <row r="510" spans="1:23" ht="13.5" customHeight="1">
      <c r="A510" s="31"/>
      <c r="B510" s="31"/>
      <c r="C510" s="31"/>
      <c r="D510" s="31"/>
      <c r="E510" s="31"/>
      <c r="F510" s="31"/>
      <c r="G510" s="35"/>
      <c r="H510" s="73"/>
      <c r="I510" s="31"/>
      <c r="J510" s="31"/>
      <c r="K510" s="31"/>
      <c r="L510" s="31"/>
      <c r="M510" s="31"/>
      <c r="N510" s="73"/>
      <c r="O510" s="289"/>
      <c r="P510" s="31"/>
      <c r="Q510" s="31"/>
      <c r="R510" s="31"/>
      <c r="S510" s="31"/>
      <c r="T510" s="31"/>
      <c r="U510" s="31"/>
      <c r="V510" s="31"/>
      <c r="W510" s="31"/>
    </row>
    <row r="511" spans="1:23" ht="13.5" customHeight="1">
      <c r="A511" s="31"/>
      <c r="B511" s="31"/>
      <c r="C511" s="31"/>
      <c r="D511" s="31"/>
      <c r="E511" s="31"/>
      <c r="F511" s="31"/>
      <c r="G511" s="35"/>
      <c r="H511" s="73"/>
      <c r="I511" s="31"/>
      <c r="J511" s="31"/>
      <c r="K511" s="31"/>
      <c r="L511" s="31"/>
      <c r="M511" s="31"/>
      <c r="N511" s="73"/>
      <c r="O511" s="289"/>
      <c r="P511" s="31"/>
      <c r="Q511" s="31"/>
      <c r="R511" s="31"/>
      <c r="S511" s="31"/>
      <c r="T511" s="31"/>
      <c r="U511" s="31"/>
      <c r="V511" s="31"/>
      <c r="W511" s="31"/>
    </row>
    <row r="512" spans="1:23" ht="13.5" customHeight="1">
      <c r="A512" s="31"/>
      <c r="B512" s="31"/>
      <c r="C512" s="31"/>
      <c r="D512" s="31"/>
      <c r="E512" s="31"/>
      <c r="F512" s="31"/>
      <c r="G512" s="35"/>
      <c r="H512" s="73"/>
      <c r="I512" s="31"/>
      <c r="J512" s="31"/>
      <c r="K512" s="31"/>
      <c r="L512" s="31"/>
      <c r="M512" s="31"/>
      <c r="N512" s="73"/>
      <c r="O512" s="289"/>
      <c r="P512" s="31"/>
      <c r="Q512" s="31"/>
      <c r="R512" s="31"/>
      <c r="S512" s="31"/>
      <c r="T512" s="31"/>
      <c r="U512" s="31"/>
      <c r="V512" s="31"/>
      <c r="W512" s="31"/>
    </row>
    <row r="513" spans="1:23" ht="13.5" customHeight="1">
      <c r="A513" s="31"/>
      <c r="B513" s="31"/>
      <c r="C513" s="31"/>
      <c r="D513" s="31"/>
      <c r="E513" s="31"/>
      <c r="F513" s="31"/>
      <c r="G513" s="35"/>
      <c r="H513" s="73"/>
      <c r="I513" s="31"/>
      <c r="J513" s="31"/>
      <c r="K513" s="31"/>
      <c r="L513" s="31"/>
      <c r="M513" s="31"/>
      <c r="N513" s="73"/>
      <c r="O513" s="289"/>
      <c r="P513" s="31"/>
      <c r="Q513" s="31"/>
      <c r="R513" s="31"/>
      <c r="S513" s="31"/>
      <c r="T513" s="31"/>
      <c r="U513" s="31"/>
      <c r="V513" s="31"/>
      <c r="W513" s="31"/>
    </row>
    <row r="514" spans="1:23" ht="13.5" customHeight="1">
      <c r="A514" s="31"/>
      <c r="B514" s="31"/>
      <c r="C514" s="31"/>
      <c r="D514" s="31"/>
      <c r="E514" s="31"/>
      <c r="F514" s="31"/>
      <c r="G514" s="35"/>
      <c r="H514" s="73"/>
      <c r="I514" s="31"/>
      <c r="J514" s="31"/>
      <c r="K514" s="31"/>
      <c r="L514" s="31"/>
      <c r="M514" s="31"/>
      <c r="N514" s="73"/>
      <c r="O514" s="289"/>
      <c r="P514" s="31"/>
      <c r="Q514" s="31"/>
      <c r="R514" s="31"/>
      <c r="S514" s="31"/>
      <c r="T514" s="31"/>
      <c r="U514" s="31"/>
      <c r="V514" s="31"/>
      <c r="W514" s="31"/>
    </row>
    <row r="515" spans="1:23" ht="13.5" customHeight="1">
      <c r="A515" s="31"/>
      <c r="B515" s="31"/>
      <c r="C515" s="31"/>
      <c r="D515" s="31"/>
      <c r="E515" s="31"/>
      <c r="F515" s="31"/>
      <c r="G515" s="35"/>
      <c r="H515" s="73"/>
      <c r="I515" s="31"/>
      <c r="J515" s="31"/>
      <c r="K515" s="31"/>
      <c r="L515" s="31"/>
      <c r="M515" s="31"/>
      <c r="N515" s="73"/>
      <c r="O515" s="289"/>
      <c r="P515" s="31"/>
      <c r="Q515" s="31"/>
      <c r="R515" s="31"/>
      <c r="S515" s="31"/>
      <c r="T515" s="31"/>
      <c r="U515" s="31"/>
      <c r="V515" s="31"/>
      <c r="W515" s="31"/>
    </row>
    <row r="516" spans="1:23" ht="13.5" customHeight="1">
      <c r="A516" s="31"/>
      <c r="B516" s="31"/>
      <c r="C516" s="31"/>
      <c r="D516" s="31"/>
      <c r="E516" s="31"/>
      <c r="F516" s="31"/>
      <c r="G516" s="35"/>
      <c r="H516" s="73"/>
      <c r="I516" s="31"/>
      <c r="J516" s="31"/>
      <c r="K516" s="31"/>
      <c r="L516" s="31"/>
      <c r="M516" s="31"/>
      <c r="N516" s="73"/>
      <c r="O516" s="289"/>
      <c r="P516" s="31"/>
      <c r="Q516" s="31"/>
      <c r="R516" s="31"/>
      <c r="S516" s="31"/>
      <c r="T516" s="31"/>
      <c r="U516" s="31"/>
      <c r="V516" s="31"/>
      <c r="W516" s="31"/>
    </row>
    <row r="517" spans="1:23" ht="13.5" customHeight="1">
      <c r="A517" s="31"/>
      <c r="B517" s="31"/>
      <c r="C517" s="31"/>
      <c r="D517" s="31"/>
      <c r="E517" s="31"/>
      <c r="F517" s="31"/>
      <c r="G517" s="35"/>
      <c r="H517" s="73"/>
      <c r="I517" s="31"/>
      <c r="J517" s="31"/>
      <c r="K517" s="31"/>
      <c r="L517" s="31"/>
      <c r="M517" s="31"/>
      <c r="N517" s="73"/>
      <c r="O517" s="289"/>
      <c r="P517" s="31"/>
      <c r="Q517" s="31"/>
      <c r="R517" s="31"/>
      <c r="S517" s="31"/>
      <c r="T517" s="31"/>
      <c r="U517" s="31"/>
      <c r="V517" s="31"/>
      <c r="W517" s="31"/>
    </row>
    <row r="518" spans="1:23" ht="13.5" customHeight="1">
      <c r="A518" s="31"/>
      <c r="B518" s="31"/>
      <c r="C518" s="31"/>
      <c r="D518" s="31"/>
      <c r="E518" s="31"/>
      <c r="F518" s="31"/>
      <c r="G518" s="35"/>
      <c r="H518" s="73"/>
      <c r="I518" s="31"/>
      <c r="J518" s="31"/>
      <c r="K518" s="31"/>
      <c r="L518" s="31"/>
      <c r="M518" s="31"/>
      <c r="N518" s="73"/>
      <c r="O518" s="289"/>
      <c r="P518" s="31"/>
      <c r="Q518" s="31"/>
      <c r="R518" s="31"/>
      <c r="S518" s="31"/>
      <c r="T518" s="31"/>
      <c r="U518" s="31"/>
      <c r="V518" s="31"/>
      <c r="W518" s="31"/>
    </row>
    <row r="519" spans="1:23" ht="13.5" customHeight="1">
      <c r="A519" s="31"/>
      <c r="B519" s="31"/>
      <c r="C519" s="31"/>
      <c r="D519" s="31"/>
      <c r="E519" s="31"/>
      <c r="F519" s="31"/>
      <c r="G519" s="35"/>
      <c r="H519" s="73"/>
      <c r="I519" s="31"/>
      <c r="J519" s="31"/>
      <c r="K519" s="31"/>
      <c r="L519" s="31"/>
      <c r="M519" s="31"/>
      <c r="N519" s="73"/>
      <c r="O519" s="289"/>
      <c r="P519" s="31"/>
      <c r="Q519" s="31"/>
      <c r="R519" s="31"/>
      <c r="S519" s="31"/>
      <c r="T519" s="31"/>
      <c r="U519" s="31"/>
      <c r="V519" s="31"/>
      <c r="W519" s="31"/>
    </row>
    <row r="520" spans="1:23" ht="13.5" customHeight="1">
      <c r="A520" s="31"/>
      <c r="B520" s="31"/>
      <c r="C520" s="31"/>
      <c r="D520" s="31"/>
      <c r="E520" s="31"/>
      <c r="F520" s="31"/>
      <c r="G520" s="35"/>
      <c r="H520" s="73"/>
      <c r="I520" s="31"/>
      <c r="J520" s="31"/>
      <c r="K520" s="31"/>
      <c r="L520" s="31"/>
      <c r="M520" s="31"/>
      <c r="N520" s="73"/>
      <c r="O520" s="289"/>
      <c r="P520" s="31"/>
      <c r="Q520" s="31"/>
      <c r="R520" s="31"/>
      <c r="S520" s="31"/>
      <c r="T520" s="31"/>
      <c r="U520" s="31"/>
      <c r="V520" s="31"/>
      <c r="W520" s="31"/>
    </row>
    <row r="521" spans="1:23" ht="13.5" customHeight="1">
      <c r="A521" s="31"/>
      <c r="B521" s="31"/>
      <c r="C521" s="31"/>
      <c r="D521" s="31"/>
      <c r="E521" s="31"/>
      <c r="F521" s="31"/>
      <c r="G521" s="35"/>
      <c r="H521" s="73"/>
      <c r="I521" s="31"/>
      <c r="J521" s="31"/>
      <c r="K521" s="31"/>
      <c r="L521" s="31"/>
      <c r="M521" s="31"/>
      <c r="N521" s="73"/>
      <c r="O521" s="289"/>
      <c r="P521" s="31"/>
      <c r="Q521" s="31"/>
      <c r="R521" s="31"/>
      <c r="S521" s="31"/>
      <c r="T521" s="31"/>
      <c r="U521" s="31"/>
      <c r="V521" s="31"/>
      <c r="W521" s="31"/>
    </row>
    <row r="522" spans="1:23" ht="13.5" customHeight="1">
      <c r="A522" s="31"/>
      <c r="B522" s="31"/>
      <c r="C522" s="31"/>
      <c r="D522" s="31"/>
      <c r="E522" s="31"/>
      <c r="F522" s="31"/>
      <c r="G522" s="35"/>
      <c r="H522" s="73"/>
      <c r="I522" s="31"/>
      <c r="J522" s="31"/>
      <c r="K522" s="31"/>
      <c r="L522" s="31"/>
      <c r="M522" s="31"/>
      <c r="N522" s="73"/>
      <c r="O522" s="289"/>
      <c r="P522" s="31"/>
      <c r="Q522" s="31"/>
      <c r="R522" s="31"/>
      <c r="S522" s="31"/>
      <c r="T522" s="31"/>
      <c r="U522" s="31"/>
      <c r="V522" s="31"/>
      <c r="W522" s="31"/>
    </row>
    <row r="523" spans="1:23" ht="13.5" customHeight="1">
      <c r="A523" s="31"/>
      <c r="B523" s="31"/>
      <c r="C523" s="31"/>
      <c r="D523" s="31"/>
      <c r="E523" s="31"/>
      <c r="F523" s="31"/>
      <c r="G523" s="35"/>
      <c r="H523" s="73"/>
      <c r="I523" s="31"/>
      <c r="J523" s="31"/>
      <c r="K523" s="31"/>
      <c r="L523" s="31"/>
      <c r="M523" s="31"/>
      <c r="N523" s="73"/>
      <c r="O523" s="289"/>
      <c r="P523" s="31"/>
      <c r="Q523" s="31"/>
      <c r="R523" s="31"/>
      <c r="S523" s="31"/>
      <c r="T523" s="31"/>
      <c r="U523" s="31"/>
      <c r="V523" s="31"/>
      <c r="W523" s="31"/>
    </row>
    <row r="524" spans="1:23" ht="13.5" customHeight="1">
      <c r="A524" s="31"/>
      <c r="B524" s="31"/>
      <c r="C524" s="31"/>
      <c r="D524" s="31"/>
      <c r="E524" s="31"/>
      <c r="F524" s="31"/>
      <c r="G524" s="35"/>
      <c r="H524" s="73"/>
      <c r="I524" s="31"/>
      <c r="J524" s="31"/>
      <c r="K524" s="31"/>
      <c r="L524" s="31"/>
      <c r="M524" s="31"/>
      <c r="N524" s="73"/>
      <c r="O524" s="289"/>
      <c r="P524" s="31"/>
      <c r="Q524" s="31"/>
      <c r="R524" s="31"/>
      <c r="S524" s="31"/>
      <c r="T524" s="31"/>
      <c r="U524" s="31"/>
      <c r="V524" s="31"/>
      <c r="W524" s="31"/>
    </row>
    <row r="525" spans="1:23" ht="13.5" customHeight="1">
      <c r="A525" s="31"/>
      <c r="B525" s="31"/>
      <c r="C525" s="31"/>
      <c r="D525" s="31"/>
      <c r="E525" s="31"/>
      <c r="F525" s="31"/>
      <c r="G525" s="35"/>
      <c r="H525" s="73"/>
      <c r="I525" s="31"/>
      <c r="J525" s="31"/>
      <c r="K525" s="31"/>
      <c r="L525" s="31"/>
      <c r="M525" s="31"/>
      <c r="N525" s="73"/>
      <c r="O525" s="289"/>
      <c r="P525" s="31"/>
      <c r="Q525" s="31"/>
      <c r="R525" s="31"/>
      <c r="S525" s="31"/>
      <c r="T525" s="31"/>
      <c r="U525" s="31"/>
      <c r="V525" s="31"/>
      <c r="W525" s="31"/>
    </row>
    <row r="526" spans="1:23" ht="13.5" customHeight="1">
      <c r="A526" s="31"/>
      <c r="B526" s="31"/>
      <c r="C526" s="31"/>
      <c r="D526" s="31"/>
      <c r="E526" s="31"/>
      <c r="F526" s="31"/>
      <c r="G526" s="35"/>
      <c r="H526" s="73"/>
      <c r="I526" s="31"/>
      <c r="J526" s="31"/>
      <c r="K526" s="31"/>
      <c r="L526" s="31"/>
      <c r="M526" s="31"/>
      <c r="N526" s="73"/>
      <c r="O526" s="289"/>
      <c r="P526" s="31"/>
      <c r="Q526" s="31"/>
      <c r="R526" s="31"/>
      <c r="S526" s="31"/>
      <c r="T526" s="31"/>
      <c r="U526" s="31"/>
      <c r="V526" s="31"/>
      <c r="W526" s="31"/>
    </row>
    <row r="527" spans="1:23" ht="13.5" customHeight="1">
      <c r="A527" s="31"/>
      <c r="B527" s="31"/>
      <c r="C527" s="31"/>
      <c r="D527" s="31"/>
      <c r="E527" s="31"/>
      <c r="F527" s="31"/>
      <c r="G527" s="35"/>
      <c r="H527" s="73"/>
      <c r="I527" s="31"/>
      <c r="J527" s="31"/>
      <c r="K527" s="31"/>
      <c r="L527" s="31"/>
      <c r="M527" s="31"/>
      <c r="N527" s="73"/>
      <c r="O527" s="289"/>
      <c r="P527" s="31"/>
      <c r="Q527" s="31"/>
      <c r="R527" s="31"/>
      <c r="S527" s="31"/>
      <c r="T527" s="31"/>
      <c r="U527" s="31"/>
      <c r="V527" s="31"/>
      <c r="W527" s="31"/>
    </row>
    <row r="528" spans="1:23" ht="13.5" customHeight="1">
      <c r="A528" s="31"/>
      <c r="B528" s="31"/>
      <c r="C528" s="31"/>
      <c r="D528" s="31"/>
      <c r="E528" s="31"/>
      <c r="F528" s="31"/>
      <c r="G528" s="35"/>
      <c r="H528" s="73"/>
      <c r="I528" s="31"/>
      <c r="J528" s="31"/>
      <c r="K528" s="31"/>
      <c r="L528" s="31"/>
      <c r="M528" s="31"/>
      <c r="N528" s="73"/>
      <c r="O528" s="289"/>
      <c r="P528" s="31"/>
      <c r="Q528" s="31"/>
      <c r="R528" s="31"/>
      <c r="S528" s="31"/>
      <c r="T528" s="31"/>
      <c r="U528" s="31"/>
      <c r="V528" s="31"/>
      <c r="W528" s="31"/>
    </row>
    <row r="529" spans="1:23" ht="13.5" customHeight="1">
      <c r="A529" s="31"/>
      <c r="B529" s="31"/>
      <c r="C529" s="31"/>
      <c r="D529" s="31"/>
      <c r="E529" s="31"/>
      <c r="F529" s="31"/>
      <c r="G529" s="35"/>
      <c r="H529" s="73"/>
      <c r="I529" s="31"/>
      <c r="J529" s="31"/>
      <c r="K529" s="31"/>
      <c r="L529" s="31"/>
      <c r="M529" s="31"/>
      <c r="N529" s="73"/>
      <c r="O529" s="289"/>
      <c r="P529" s="31"/>
      <c r="Q529" s="31"/>
      <c r="R529" s="31"/>
      <c r="S529" s="31"/>
      <c r="T529" s="31"/>
      <c r="U529" s="31"/>
      <c r="V529" s="31"/>
      <c r="W529" s="31"/>
    </row>
    <row r="530" spans="1:23" ht="13.5" customHeight="1">
      <c r="A530" s="31"/>
      <c r="B530" s="31"/>
      <c r="C530" s="31"/>
      <c r="D530" s="31"/>
      <c r="E530" s="31"/>
      <c r="F530" s="31"/>
      <c r="G530" s="35"/>
      <c r="H530" s="73"/>
      <c r="I530" s="31"/>
      <c r="J530" s="31"/>
      <c r="K530" s="31"/>
      <c r="L530" s="31"/>
      <c r="M530" s="31"/>
      <c r="N530" s="73"/>
      <c r="O530" s="289"/>
      <c r="P530" s="31"/>
      <c r="Q530" s="31"/>
      <c r="R530" s="31"/>
      <c r="S530" s="31"/>
      <c r="T530" s="31"/>
      <c r="U530" s="31"/>
      <c r="V530" s="31"/>
      <c r="W530" s="31"/>
    </row>
    <row r="531" spans="1:23" ht="13.5" customHeight="1">
      <c r="A531" s="31"/>
      <c r="B531" s="31"/>
      <c r="C531" s="31"/>
      <c r="D531" s="31"/>
      <c r="E531" s="31"/>
      <c r="F531" s="31"/>
      <c r="G531" s="35"/>
      <c r="H531" s="73"/>
      <c r="I531" s="31"/>
      <c r="J531" s="31"/>
      <c r="K531" s="31"/>
      <c r="L531" s="31"/>
      <c r="M531" s="31"/>
      <c r="N531" s="73"/>
      <c r="O531" s="289"/>
      <c r="P531" s="31"/>
      <c r="Q531" s="31"/>
      <c r="R531" s="31"/>
      <c r="S531" s="31"/>
      <c r="T531" s="31"/>
      <c r="U531" s="31"/>
      <c r="V531" s="31"/>
      <c r="W531" s="31"/>
    </row>
    <row r="532" spans="1:23" ht="13.5" customHeight="1">
      <c r="A532" s="31"/>
      <c r="B532" s="31"/>
      <c r="C532" s="31"/>
      <c r="D532" s="31"/>
      <c r="E532" s="31"/>
      <c r="F532" s="31"/>
      <c r="G532" s="35"/>
      <c r="H532" s="73"/>
      <c r="I532" s="31"/>
      <c r="J532" s="31"/>
      <c r="K532" s="31"/>
      <c r="L532" s="31"/>
      <c r="M532" s="31"/>
      <c r="N532" s="73"/>
      <c r="O532" s="289"/>
      <c r="P532" s="31"/>
      <c r="Q532" s="31"/>
      <c r="R532" s="31"/>
      <c r="S532" s="31"/>
      <c r="T532" s="31"/>
      <c r="U532" s="31"/>
      <c r="V532" s="31"/>
      <c r="W532" s="31"/>
    </row>
    <row r="533" spans="1:23" ht="13.5" customHeight="1">
      <c r="A533" s="31"/>
      <c r="B533" s="31"/>
      <c r="C533" s="31"/>
      <c r="D533" s="31"/>
      <c r="E533" s="31"/>
      <c r="F533" s="31"/>
      <c r="G533" s="35"/>
      <c r="H533" s="73"/>
      <c r="I533" s="31"/>
      <c r="J533" s="31"/>
      <c r="K533" s="31"/>
      <c r="L533" s="31"/>
      <c r="M533" s="31"/>
      <c r="N533" s="73"/>
      <c r="O533" s="289"/>
      <c r="P533" s="31"/>
      <c r="Q533" s="31"/>
      <c r="R533" s="31"/>
      <c r="S533" s="31"/>
      <c r="T533" s="31"/>
      <c r="U533" s="31"/>
      <c r="V533" s="31"/>
      <c r="W533" s="31"/>
    </row>
    <row r="534" spans="1:23" ht="13.5" customHeight="1">
      <c r="A534" s="31"/>
      <c r="B534" s="31"/>
      <c r="C534" s="31"/>
      <c r="D534" s="31"/>
      <c r="E534" s="31"/>
      <c r="F534" s="31"/>
      <c r="G534" s="35"/>
      <c r="H534" s="73"/>
      <c r="I534" s="31"/>
      <c r="J534" s="31"/>
      <c r="K534" s="31"/>
      <c r="L534" s="31"/>
      <c r="M534" s="31"/>
      <c r="N534" s="73"/>
      <c r="O534" s="289"/>
      <c r="P534" s="31"/>
      <c r="Q534" s="31"/>
      <c r="R534" s="31"/>
      <c r="S534" s="31"/>
      <c r="T534" s="31"/>
      <c r="U534" s="31"/>
      <c r="V534" s="31"/>
      <c r="W534" s="31"/>
    </row>
    <row r="535" spans="1:23" ht="13.5" customHeight="1">
      <c r="A535" s="31"/>
      <c r="B535" s="31"/>
      <c r="C535" s="31"/>
      <c r="D535" s="31"/>
      <c r="E535" s="31"/>
      <c r="F535" s="31"/>
      <c r="G535" s="35"/>
      <c r="H535" s="73"/>
      <c r="I535" s="31"/>
      <c r="J535" s="31"/>
      <c r="K535" s="31"/>
      <c r="L535" s="31"/>
      <c r="M535" s="31"/>
      <c r="N535" s="73"/>
      <c r="O535" s="289"/>
      <c r="P535" s="31"/>
      <c r="Q535" s="31"/>
      <c r="R535" s="31"/>
      <c r="S535" s="31"/>
      <c r="T535" s="31"/>
      <c r="U535" s="31"/>
      <c r="V535" s="31"/>
      <c r="W535" s="31"/>
    </row>
    <row r="536" spans="1:23" ht="13.5" customHeight="1">
      <c r="A536" s="31"/>
      <c r="B536" s="31"/>
      <c r="C536" s="31"/>
      <c r="D536" s="31"/>
      <c r="E536" s="31"/>
      <c r="F536" s="31"/>
      <c r="G536" s="35"/>
      <c r="H536" s="73"/>
      <c r="I536" s="31"/>
      <c r="J536" s="31"/>
      <c r="K536" s="31"/>
      <c r="L536" s="31"/>
      <c r="M536" s="31"/>
      <c r="N536" s="73"/>
      <c r="O536" s="289"/>
      <c r="P536" s="31"/>
      <c r="Q536" s="31"/>
      <c r="R536" s="31"/>
      <c r="S536" s="31"/>
      <c r="T536" s="31"/>
      <c r="U536" s="31"/>
      <c r="V536" s="31"/>
      <c r="W536" s="31"/>
    </row>
    <row r="537" spans="1:23" ht="13.5" customHeight="1">
      <c r="A537" s="31"/>
      <c r="B537" s="31"/>
      <c r="C537" s="31"/>
      <c r="D537" s="31"/>
      <c r="E537" s="31"/>
      <c r="F537" s="31"/>
      <c r="G537" s="35"/>
      <c r="H537" s="73"/>
      <c r="I537" s="31"/>
      <c r="J537" s="31"/>
      <c r="K537" s="31"/>
      <c r="L537" s="31"/>
      <c r="M537" s="31"/>
      <c r="N537" s="73"/>
      <c r="O537" s="289"/>
      <c r="P537" s="31"/>
      <c r="Q537" s="31"/>
      <c r="R537" s="31"/>
      <c r="S537" s="31"/>
      <c r="T537" s="31"/>
      <c r="U537" s="31"/>
      <c r="V537" s="31"/>
      <c r="W537" s="31"/>
    </row>
    <row r="538" spans="1:23" ht="13.5" customHeight="1">
      <c r="A538" s="31"/>
      <c r="B538" s="31"/>
      <c r="C538" s="31"/>
      <c r="D538" s="31"/>
      <c r="E538" s="31"/>
      <c r="F538" s="31"/>
      <c r="G538" s="35"/>
      <c r="H538" s="73"/>
      <c r="I538" s="31"/>
      <c r="J538" s="31"/>
      <c r="K538" s="31"/>
      <c r="L538" s="31"/>
      <c r="M538" s="31"/>
      <c r="N538" s="73"/>
      <c r="O538" s="289"/>
      <c r="P538" s="31"/>
      <c r="Q538" s="31"/>
      <c r="R538" s="31"/>
      <c r="S538" s="31"/>
      <c r="T538" s="31"/>
      <c r="U538" s="31"/>
      <c r="V538" s="31"/>
      <c r="W538" s="31"/>
    </row>
    <row r="539" spans="1:23" ht="13.5" customHeight="1">
      <c r="A539" s="31"/>
      <c r="B539" s="31"/>
      <c r="C539" s="31"/>
      <c r="D539" s="31"/>
      <c r="E539" s="31"/>
      <c r="F539" s="31"/>
      <c r="G539" s="35"/>
      <c r="H539" s="73"/>
      <c r="I539" s="31"/>
      <c r="J539" s="31"/>
      <c r="K539" s="31"/>
      <c r="L539" s="31"/>
      <c r="M539" s="31"/>
      <c r="N539" s="73"/>
      <c r="O539" s="289"/>
      <c r="P539" s="31"/>
      <c r="Q539" s="31"/>
      <c r="R539" s="31"/>
      <c r="S539" s="31"/>
      <c r="T539" s="31"/>
      <c r="U539" s="31"/>
      <c r="V539" s="31"/>
      <c r="W539" s="31"/>
    </row>
    <row r="540" spans="1:23" ht="13.5" customHeight="1">
      <c r="A540" s="31"/>
      <c r="B540" s="31"/>
      <c r="C540" s="31"/>
      <c r="D540" s="31"/>
      <c r="E540" s="31"/>
      <c r="F540" s="31"/>
      <c r="G540" s="35"/>
      <c r="H540" s="73"/>
      <c r="I540" s="31"/>
      <c r="J540" s="31"/>
      <c r="K540" s="31"/>
      <c r="L540" s="31"/>
      <c r="M540" s="31"/>
      <c r="N540" s="73"/>
      <c r="O540" s="289"/>
      <c r="P540" s="31"/>
      <c r="Q540" s="31"/>
      <c r="R540" s="31"/>
      <c r="S540" s="31"/>
      <c r="T540" s="31"/>
      <c r="U540" s="31"/>
      <c r="V540" s="31"/>
      <c r="W540" s="31"/>
    </row>
    <row r="541" spans="1:23" ht="13.5" customHeight="1">
      <c r="A541" s="31"/>
      <c r="B541" s="31"/>
      <c r="C541" s="31"/>
      <c r="D541" s="31"/>
      <c r="E541" s="31"/>
      <c r="F541" s="31"/>
      <c r="G541" s="35"/>
      <c r="H541" s="73"/>
      <c r="I541" s="31"/>
      <c r="J541" s="31"/>
      <c r="K541" s="31"/>
      <c r="L541" s="31"/>
      <c r="M541" s="31"/>
      <c r="N541" s="73"/>
      <c r="O541" s="289"/>
      <c r="P541" s="31"/>
      <c r="Q541" s="31"/>
      <c r="R541" s="31"/>
      <c r="S541" s="31"/>
      <c r="T541" s="31"/>
      <c r="U541" s="31"/>
      <c r="V541" s="31"/>
      <c r="W541" s="31"/>
    </row>
    <row r="542" spans="1:23" ht="13.5" customHeight="1">
      <c r="A542" s="31"/>
      <c r="B542" s="31"/>
      <c r="C542" s="31"/>
      <c r="D542" s="31"/>
      <c r="E542" s="31"/>
      <c r="F542" s="31"/>
      <c r="G542" s="35"/>
      <c r="H542" s="73"/>
      <c r="I542" s="31"/>
      <c r="J542" s="31"/>
      <c r="K542" s="31"/>
      <c r="L542" s="31"/>
      <c r="M542" s="31"/>
      <c r="N542" s="73"/>
      <c r="O542" s="289"/>
      <c r="P542" s="31"/>
      <c r="Q542" s="31"/>
      <c r="R542" s="31"/>
      <c r="S542" s="31"/>
      <c r="T542" s="31"/>
      <c r="U542" s="31"/>
      <c r="V542" s="31"/>
      <c r="W542" s="31"/>
    </row>
    <row r="543" spans="1:23" ht="13.5" customHeight="1">
      <c r="A543" s="31"/>
      <c r="B543" s="31"/>
      <c r="C543" s="31"/>
      <c r="D543" s="31"/>
      <c r="E543" s="31"/>
      <c r="F543" s="31"/>
      <c r="G543" s="35"/>
      <c r="H543" s="73"/>
      <c r="I543" s="31"/>
      <c r="J543" s="31"/>
      <c r="K543" s="31"/>
      <c r="L543" s="31"/>
      <c r="M543" s="31"/>
      <c r="N543" s="73"/>
      <c r="O543" s="289"/>
      <c r="P543" s="31"/>
      <c r="Q543" s="31"/>
      <c r="R543" s="31"/>
      <c r="S543" s="31"/>
      <c r="T543" s="31"/>
      <c r="U543" s="31"/>
      <c r="V543" s="31"/>
      <c r="W543" s="31"/>
    </row>
    <row r="544" spans="1:23" ht="13.5" customHeight="1">
      <c r="A544" s="31"/>
      <c r="B544" s="31"/>
      <c r="C544" s="31"/>
      <c r="D544" s="31"/>
      <c r="E544" s="31"/>
      <c r="F544" s="31"/>
      <c r="G544" s="35"/>
      <c r="H544" s="73"/>
      <c r="I544" s="31"/>
      <c r="J544" s="31"/>
      <c r="K544" s="31"/>
      <c r="L544" s="31"/>
      <c r="M544" s="31"/>
      <c r="N544" s="73"/>
      <c r="O544" s="289"/>
      <c r="P544" s="31"/>
      <c r="Q544" s="31"/>
      <c r="R544" s="31"/>
      <c r="S544" s="31"/>
      <c r="T544" s="31"/>
      <c r="U544" s="31"/>
      <c r="V544" s="31"/>
      <c r="W544" s="31"/>
    </row>
    <row r="545" spans="1:23" ht="13.5" customHeight="1">
      <c r="A545" s="31"/>
      <c r="B545" s="31"/>
      <c r="C545" s="31"/>
      <c r="D545" s="31"/>
      <c r="E545" s="31"/>
      <c r="F545" s="31"/>
      <c r="G545" s="35"/>
      <c r="H545" s="73"/>
      <c r="I545" s="31"/>
      <c r="J545" s="31"/>
      <c r="K545" s="31"/>
      <c r="L545" s="31"/>
      <c r="M545" s="31"/>
      <c r="N545" s="73"/>
      <c r="O545" s="289"/>
      <c r="P545" s="31"/>
      <c r="Q545" s="31"/>
      <c r="R545" s="31"/>
      <c r="S545" s="31"/>
      <c r="T545" s="31"/>
      <c r="U545" s="31"/>
      <c r="V545" s="31"/>
      <c r="W545" s="31"/>
    </row>
    <row r="546" spans="1:23" ht="13.5" customHeight="1">
      <c r="A546" s="31"/>
      <c r="B546" s="31"/>
      <c r="C546" s="31"/>
      <c r="D546" s="31"/>
      <c r="E546" s="31"/>
      <c r="F546" s="31"/>
      <c r="G546" s="35"/>
      <c r="H546" s="73"/>
      <c r="I546" s="31"/>
      <c r="J546" s="31"/>
      <c r="K546" s="31"/>
      <c r="L546" s="31"/>
      <c r="M546" s="31"/>
      <c r="N546" s="73"/>
      <c r="O546" s="289"/>
      <c r="P546" s="31"/>
      <c r="Q546" s="31"/>
      <c r="R546" s="31"/>
      <c r="S546" s="31"/>
      <c r="T546" s="31"/>
      <c r="U546" s="31"/>
      <c r="V546" s="31"/>
      <c r="W546" s="31"/>
    </row>
    <row r="547" spans="1:23" ht="13.5" customHeight="1">
      <c r="A547" s="31"/>
      <c r="B547" s="31"/>
      <c r="C547" s="31"/>
      <c r="D547" s="31"/>
      <c r="E547" s="31"/>
      <c r="F547" s="31"/>
      <c r="G547" s="35"/>
      <c r="H547" s="73"/>
      <c r="I547" s="31"/>
      <c r="J547" s="31"/>
      <c r="K547" s="31"/>
      <c r="L547" s="31"/>
      <c r="M547" s="31"/>
      <c r="N547" s="73"/>
      <c r="O547" s="289"/>
      <c r="P547" s="31"/>
      <c r="Q547" s="31"/>
      <c r="R547" s="31"/>
      <c r="S547" s="31"/>
      <c r="T547" s="31"/>
      <c r="U547" s="31"/>
      <c r="V547" s="31"/>
      <c r="W547" s="31"/>
    </row>
    <row r="548" spans="1:23" ht="13.5" customHeight="1">
      <c r="A548" s="31"/>
      <c r="B548" s="31"/>
      <c r="C548" s="31"/>
      <c r="D548" s="31"/>
      <c r="E548" s="31"/>
      <c r="F548" s="31"/>
      <c r="G548" s="35"/>
      <c r="H548" s="73"/>
      <c r="I548" s="31"/>
      <c r="J548" s="31"/>
      <c r="K548" s="31"/>
      <c r="L548" s="31"/>
      <c r="M548" s="31"/>
      <c r="N548" s="73"/>
      <c r="O548" s="289"/>
      <c r="P548" s="31"/>
      <c r="Q548" s="31"/>
      <c r="R548" s="31"/>
      <c r="S548" s="31"/>
      <c r="T548" s="31"/>
      <c r="U548" s="31"/>
      <c r="V548" s="31"/>
      <c r="W548" s="31"/>
    </row>
    <row r="549" spans="1:23" ht="13.5" customHeight="1">
      <c r="A549" s="31"/>
      <c r="B549" s="31"/>
      <c r="C549" s="31"/>
      <c r="D549" s="31"/>
      <c r="E549" s="31"/>
      <c r="F549" s="31"/>
      <c r="G549" s="35"/>
      <c r="H549" s="73"/>
      <c r="I549" s="31"/>
      <c r="J549" s="31"/>
      <c r="K549" s="31"/>
      <c r="L549" s="31"/>
      <c r="M549" s="31"/>
      <c r="N549" s="73"/>
      <c r="O549" s="289"/>
      <c r="P549" s="31"/>
      <c r="Q549" s="31"/>
      <c r="R549" s="31"/>
      <c r="S549" s="31"/>
      <c r="T549" s="31"/>
      <c r="U549" s="31"/>
      <c r="V549" s="31"/>
      <c r="W549" s="31"/>
    </row>
    <row r="550" spans="1:23" ht="13.5" customHeight="1">
      <c r="A550" s="31"/>
      <c r="B550" s="31"/>
      <c r="C550" s="31"/>
      <c r="D550" s="31"/>
      <c r="E550" s="31"/>
      <c r="F550" s="31"/>
      <c r="G550" s="35"/>
      <c r="H550" s="73"/>
      <c r="I550" s="31"/>
      <c r="J550" s="31"/>
      <c r="K550" s="31"/>
      <c r="L550" s="31"/>
      <c r="M550" s="31"/>
      <c r="N550" s="73"/>
      <c r="O550" s="289"/>
      <c r="P550" s="31"/>
      <c r="Q550" s="31"/>
      <c r="R550" s="31"/>
      <c r="S550" s="31"/>
      <c r="T550" s="31"/>
      <c r="U550" s="31"/>
      <c r="V550" s="31"/>
      <c r="W550" s="31"/>
    </row>
    <row r="551" spans="1:23" ht="13.5" customHeight="1">
      <c r="A551" s="31"/>
      <c r="B551" s="31"/>
      <c r="C551" s="31"/>
      <c r="D551" s="31"/>
      <c r="E551" s="31"/>
      <c r="F551" s="31"/>
      <c r="G551" s="35"/>
      <c r="H551" s="73"/>
      <c r="I551" s="31"/>
      <c r="J551" s="31"/>
      <c r="K551" s="31"/>
      <c r="L551" s="31"/>
      <c r="M551" s="31"/>
      <c r="N551" s="73"/>
      <c r="O551" s="289"/>
      <c r="P551" s="31"/>
      <c r="Q551" s="31"/>
      <c r="R551" s="31"/>
      <c r="S551" s="31"/>
      <c r="T551" s="31"/>
      <c r="U551" s="31"/>
      <c r="V551" s="31"/>
      <c r="W551" s="31"/>
    </row>
    <row r="552" spans="1:23" ht="13.5" customHeight="1">
      <c r="A552" s="31"/>
      <c r="B552" s="31"/>
      <c r="C552" s="31"/>
      <c r="D552" s="31"/>
      <c r="E552" s="31"/>
      <c r="F552" s="31"/>
      <c r="G552" s="35"/>
      <c r="H552" s="73"/>
      <c r="I552" s="31"/>
      <c r="J552" s="31"/>
      <c r="K552" s="31"/>
      <c r="L552" s="31"/>
      <c r="M552" s="31"/>
      <c r="N552" s="73"/>
      <c r="O552" s="289"/>
      <c r="P552" s="31"/>
      <c r="Q552" s="31"/>
      <c r="R552" s="31"/>
      <c r="S552" s="31"/>
      <c r="T552" s="31"/>
      <c r="U552" s="31"/>
      <c r="V552" s="31"/>
      <c r="W552" s="31"/>
    </row>
    <row r="553" spans="1:23" ht="13.5" customHeight="1">
      <c r="A553" s="31"/>
      <c r="B553" s="31"/>
      <c r="C553" s="31"/>
      <c r="D553" s="31"/>
      <c r="E553" s="31"/>
      <c r="F553" s="31"/>
      <c r="G553" s="35"/>
      <c r="H553" s="73"/>
      <c r="I553" s="31"/>
      <c r="J553" s="31"/>
      <c r="K553" s="31"/>
      <c r="L553" s="31"/>
      <c r="M553" s="31"/>
      <c r="N553" s="73"/>
      <c r="O553" s="289"/>
      <c r="P553" s="31"/>
      <c r="Q553" s="31"/>
      <c r="R553" s="31"/>
      <c r="S553" s="31"/>
      <c r="T553" s="31"/>
      <c r="U553" s="31"/>
      <c r="V553" s="31"/>
      <c r="W553" s="31"/>
    </row>
    <row r="554" spans="1:23" ht="13.5" customHeight="1">
      <c r="A554" s="31"/>
      <c r="B554" s="31"/>
      <c r="C554" s="31"/>
      <c r="D554" s="31"/>
      <c r="E554" s="31"/>
      <c r="F554" s="31"/>
      <c r="G554" s="35"/>
      <c r="H554" s="73"/>
      <c r="I554" s="31"/>
      <c r="J554" s="31"/>
      <c r="K554" s="31"/>
      <c r="L554" s="31"/>
      <c r="M554" s="31"/>
      <c r="N554" s="73"/>
      <c r="O554" s="289"/>
      <c r="P554" s="31"/>
      <c r="Q554" s="31"/>
      <c r="R554" s="31"/>
      <c r="S554" s="31"/>
      <c r="T554" s="31"/>
      <c r="U554" s="31"/>
      <c r="V554" s="31"/>
      <c r="W554" s="31"/>
    </row>
    <row r="555" spans="1:23" ht="13.5" customHeight="1">
      <c r="A555" s="31"/>
      <c r="B555" s="31"/>
      <c r="C555" s="31"/>
      <c r="D555" s="31"/>
      <c r="E555" s="31"/>
      <c r="F555" s="31"/>
      <c r="G555" s="35"/>
      <c r="H555" s="73"/>
      <c r="I555" s="31"/>
      <c r="J555" s="31"/>
      <c r="K555" s="31"/>
      <c r="L555" s="31"/>
      <c r="M555" s="31"/>
      <c r="N555" s="73"/>
      <c r="O555" s="289"/>
      <c r="P555" s="31"/>
      <c r="Q555" s="31"/>
      <c r="R555" s="31"/>
      <c r="S555" s="31"/>
      <c r="T555" s="31"/>
      <c r="U555" s="31"/>
      <c r="V555" s="31"/>
      <c r="W555" s="31"/>
    </row>
    <row r="556" spans="1:23" ht="13.5" customHeight="1">
      <c r="A556" s="31"/>
      <c r="B556" s="31"/>
      <c r="C556" s="31"/>
      <c r="D556" s="31"/>
      <c r="E556" s="31"/>
      <c r="F556" s="31"/>
      <c r="G556" s="35"/>
      <c r="H556" s="73"/>
      <c r="I556" s="31"/>
      <c r="J556" s="31"/>
      <c r="K556" s="31"/>
      <c r="L556" s="31"/>
      <c r="M556" s="31"/>
      <c r="N556" s="73"/>
      <c r="O556" s="289"/>
      <c r="P556" s="31"/>
      <c r="Q556" s="31"/>
      <c r="R556" s="31"/>
      <c r="S556" s="31"/>
      <c r="T556" s="31"/>
      <c r="U556" s="31"/>
      <c r="V556" s="31"/>
      <c r="W556" s="31"/>
    </row>
    <row r="557" spans="1:23" ht="13.5" customHeight="1">
      <c r="A557" s="31"/>
      <c r="B557" s="31"/>
      <c r="C557" s="31"/>
      <c r="D557" s="31"/>
      <c r="E557" s="31"/>
      <c r="F557" s="31"/>
      <c r="G557" s="35"/>
      <c r="H557" s="73"/>
      <c r="I557" s="31"/>
      <c r="J557" s="31"/>
      <c r="K557" s="31"/>
      <c r="L557" s="31"/>
      <c r="M557" s="31"/>
      <c r="N557" s="73"/>
      <c r="O557" s="289"/>
      <c r="P557" s="31"/>
      <c r="Q557" s="31"/>
      <c r="R557" s="31"/>
      <c r="S557" s="31"/>
      <c r="T557" s="31"/>
      <c r="U557" s="31"/>
      <c r="V557" s="31"/>
      <c r="W557" s="31"/>
    </row>
    <row r="558" spans="1:23" ht="13.5" customHeight="1">
      <c r="A558" s="31"/>
      <c r="B558" s="31"/>
      <c r="C558" s="31"/>
      <c r="D558" s="31"/>
      <c r="E558" s="31"/>
      <c r="F558" s="31"/>
      <c r="G558" s="35"/>
      <c r="H558" s="73"/>
      <c r="I558" s="31"/>
      <c r="J558" s="31"/>
      <c r="K558" s="31"/>
      <c r="L558" s="31"/>
      <c r="M558" s="31"/>
      <c r="N558" s="73"/>
      <c r="O558" s="289"/>
      <c r="P558" s="31"/>
      <c r="Q558" s="31"/>
      <c r="R558" s="31"/>
      <c r="S558" s="31"/>
      <c r="T558" s="31"/>
      <c r="U558" s="31"/>
      <c r="V558" s="31"/>
      <c r="W558" s="31"/>
    </row>
    <row r="559" spans="1:23" ht="13.5" customHeight="1">
      <c r="A559" s="31"/>
      <c r="B559" s="31"/>
      <c r="C559" s="31"/>
      <c r="D559" s="31"/>
      <c r="E559" s="31"/>
      <c r="F559" s="31"/>
      <c r="G559" s="35"/>
      <c r="H559" s="73"/>
      <c r="I559" s="31"/>
      <c r="J559" s="31"/>
      <c r="K559" s="31"/>
      <c r="L559" s="31"/>
      <c r="M559" s="31"/>
      <c r="N559" s="73"/>
      <c r="O559" s="289"/>
      <c r="P559" s="31"/>
      <c r="Q559" s="31"/>
      <c r="R559" s="31"/>
      <c r="S559" s="31"/>
      <c r="T559" s="31"/>
      <c r="U559" s="31"/>
      <c r="V559" s="31"/>
      <c r="W559" s="31"/>
    </row>
    <row r="560" spans="1:23" ht="13.5" customHeight="1">
      <c r="A560" s="31"/>
      <c r="B560" s="31"/>
      <c r="C560" s="31"/>
      <c r="D560" s="31"/>
      <c r="E560" s="31"/>
      <c r="F560" s="31"/>
      <c r="G560" s="35"/>
      <c r="H560" s="73"/>
      <c r="I560" s="31"/>
      <c r="J560" s="31"/>
      <c r="K560" s="31"/>
      <c r="L560" s="31"/>
      <c r="M560" s="31"/>
      <c r="N560" s="73"/>
      <c r="O560" s="289"/>
      <c r="P560" s="31"/>
      <c r="Q560" s="31"/>
      <c r="R560" s="31"/>
      <c r="S560" s="31"/>
      <c r="T560" s="31"/>
      <c r="U560" s="31"/>
      <c r="V560" s="31"/>
      <c r="W560" s="31"/>
    </row>
    <row r="561" spans="1:23" ht="13.5" customHeight="1">
      <c r="A561" s="31"/>
      <c r="B561" s="31"/>
      <c r="C561" s="31"/>
      <c r="D561" s="31"/>
      <c r="E561" s="31"/>
      <c r="F561" s="31"/>
      <c r="G561" s="35"/>
      <c r="H561" s="73"/>
      <c r="I561" s="31"/>
      <c r="J561" s="31"/>
      <c r="K561" s="31"/>
      <c r="L561" s="31"/>
      <c r="M561" s="31"/>
      <c r="N561" s="73"/>
      <c r="O561" s="289"/>
      <c r="P561" s="31"/>
      <c r="Q561" s="31"/>
      <c r="R561" s="31"/>
      <c r="S561" s="31"/>
      <c r="T561" s="31"/>
      <c r="U561" s="31"/>
      <c r="V561" s="31"/>
      <c r="W561" s="31"/>
    </row>
    <row r="562" spans="1:23" ht="13.5" customHeight="1">
      <c r="A562" s="31"/>
      <c r="B562" s="31"/>
      <c r="C562" s="31"/>
      <c r="D562" s="31"/>
      <c r="E562" s="31"/>
      <c r="F562" s="31"/>
      <c r="G562" s="35"/>
      <c r="H562" s="73"/>
      <c r="I562" s="31"/>
      <c r="J562" s="31"/>
      <c r="K562" s="31"/>
      <c r="L562" s="31"/>
      <c r="M562" s="31"/>
      <c r="N562" s="73"/>
      <c r="O562" s="289"/>
      <c r="P562" s="31"/>
      <c r="Q562" s="31"/>
      <c r="R562" s="31"/>
      <c r="S562" s="31"/>
      <c r="T562" s="31"/>
      <c r="U562" s="31"/>
      <c r="V562" s="31"/>
      <c r="W562" s="31"/>
    </row>
    <row r="563" spans="1:23" ht="13.5" customHeight="1">
      <c r="A563" s="31"/>
      <c r="B563" s="31"/>
      <c r="C563" s="31"/>
      <c r="D563" s="31"/>
      <c r="E563" s="31"/>
      <c r="F563" s="31"/>
      <c r="G563" s="35"/>
      <c r="H563" s="73"/>
      <c r="I563" s="31"/>
      <c r="J563" s="31"/>
      <c r="K563" s="31"/>
      <c r="L563" s="31"/>
      <c r="M563" s="31"/>
      <c r="N563" s="73"/>
      <c r="O563" s="289"/>
      <c r="P563" s="31"/>
      <c r="Q563" s="31"/>
      <c r="R563" s="31"/>
      <c r="S563" s="31"/>
      <c r="T563" s="31"/>
      <c r="U563" s="31"/>
      <c r="V563" s="31"/>
      <c r="W563" s="31"/>
    </row>
    <row r="564" spans="1:23" ht="13.5" customHeight="1">
      <c r="A564" s="31"/>
      <c r="B564" s="31"/>
      <c r="C564" s="31"/>
      <c r="D564" s="31"/>
      <c r="E564" s="31"/>
      <c r="F564" s="31"/>
      <c r="G564" s="35"/>
      <c r="H564" s="73"/>
      <c r="I564" s="31"/>
      <c r="J564" s="31"/>
      <c r="K564" s="31"/>
      <c r="L564" s="31"/>
      <c r="M564" s="31"/>
      <c r="N564" s="73"/>
      <c r="O564" s="289"/>
      <c r="P564" s="31"/>
      <c r="Q564" s="31"/>
      <c r="R564" s="31"/>
      <c r="S564" s="31"/>
      <c r="T564" s="31"/>
      <c r="U564" s="31"/>
      <c r="V564" s="31"/>
      <c r="W564" s="31"/>
    </row>
    <row r="565" spans="1:23" ht="13.5" customHeight="1">
      <c r="A565" s="31"/>
      <c r="B565" s="31"/>
      <c r="C565" s="31"/>
      <c r="D565" s="31"/>
      <c r="E565" s="31"/>
      <c r="F565" s="31"/>
      <c r="G565" s="35"/>
      <c r="H565" s="73"/>
      <c r="I565" s="31"/>
      <c r="J565" s="31"/>
      <c r="K565" s="31"/>
      <c r="L565" s="31"/>
      <c r="M565" s="31"/>
      <c r="N565" s="73"/>
      <c r="O565" s="289"/>
      <c r="P565" s="31"/>
      <c r="Q565" s="31"/>
      <c r="R565" s="31"/>
      <c r="S565" s="31"/>
      <c r="T565" s="31"/>
      <c r="U565" s="31"/>
      <c r="V565" s="31"/>
      <c r="W565" s="31"/>
    </row>
    <row r="566" spans="1:23" ht="13.5" customHeight="1">
      <c r="A566" s="31"/>
      <c r="B566" s="31"/>
      <c r="C566" s="31"/>
      <c r="D566" s="31"/>
      <c r="E566" s="31"/>
      <c r="F566" s="31"/>
      <c r="G566" s="35"/>
      <c r="H566" s="73"/>
      <c r="I566" s="31"/>
      <c r="J566" s="31"/>
      <c r="K566" s="31"/>
      <c r="L566" s="31"/>
      <c r="M566" s="31"/>
      <c r="N566" s="73"/>
      <c r="O566" s="289"/>
      <c r="P566" s="31"/>
      <c r="Q566" s="31"/>
      <c r="R566" s="31"/>
      <c r="S566" s="31"/>
      <c r="T566" s="31"/>
      <c r="U566" s="31"/>
      <c r="V566" s="31"/>
      <c r="W566" s="31"/>
    </row>
    <row r="567" spans="1:23" ht="13.5" customHeight="1">
      <c r="A567" s="31"/>
      <c r="B567" s="31"/>
      <c r="C567" s="31"/>
      <c r="D567" s="31"/>
      <c r="E567" s="31"/>
      <c r="F567" s="31"/>
      <c r="G567" s="35"/>
      <c r="H567" s="73"/>
      <c r="I567" s="31"/>
      <c r="J567" s="31"/>
      <c r="K567" s="31"/>
      <c r="L567" s="31"/>
      <c r="M567" s="31"/>
      <c r="N567" s="73"/>
      <c r="O567" s="289"/>
      <c r="P567" s="31"/>
      <c r="Q567" s="31"/>
      <c r="R567" s="31"/>
      <c r="S567" s="31"/>
      <c r="T567" s="31"/>
      <c r="U567" s="31"/>
      <c r="V567" s="31"/>
      <c r="W567" s="31"/>
    </row>
    <row r="568" spans="1:23" ht="13.5" customHeight="1">
      <c r="A568" s="31"/>
      <c r="B568" s="31"/>
      <c r="C568" s="31"/>
      <c r="D568" s="31"/>
      <c r="E568" s="31"/>
      <c r="F568" s="31"/>
      <c r="G568" s="35"/>
      <c r="H568" s="73"/>
      <c r="I568" s="31"/>
      <c r="J568" s="31"/>
      <c r="K568" s="31"/>
      <c r="L568" s="31"/>
      <c r="M568" s="31"/>
      <c r="N568" s="73"/>
      <c r="O568" s="289"/>
      <c r="P568" s="31"/>
      <c r="Q568" s="31"/>
      <c r="R568" s="31"/>
      <c r="S568" s="31"/>
      <c r="T568" s="31"/>
      <c r="U568" s="31"/>
      <c r="V568" s="31"/>
      <c r="W568" s="31"/>
    </row>
    <row r="569" spans="1:23" ht="13.5" customHeight="1">
      <c r="A569" s="31"/>
      <c r="B569" s="31"/>
      <c r="C569" s="31"/>
      <c r="D569" s="31"/>
      <c r="E569" s="31"/>
      <c r="F569" s="31"/>
      <c r="G569" s="35"/>
      <c r="H569" s="73"/>
      <c r="I569" s="31"/>
      <c r="J569" s="31"/>
      <c r="K569" s="31"/>
      <c r="L569" s="31"/>
      <c r="M569" s="31"/>
      <c r="N569" s="73"/>
      <c r="O569" s="289"/>
      <c r="P569" s="31"/>
      <c r="Q569" s="31"/>
      <c r="R569" s="31"/>
      <c r="S569" s="31"/>
      <c r="T569" s="31"/>
      <c r="U569" s="31"/>
      <c r="V569" s="31"/>
      <c r="W569" s="31"/>
    </row>
    <row r="570" spans="1:23" ht="13.5" customHeight="1">
      <c r="A570" s="31"/>
      <c r="B570" s="31"/>
      <c r="C570" s="31"/>
      <c r="D570" s="31"/>
      <c r="E570" s="31"/>
      <c r="F570" s="31"/>
      <c r="G570" s="35"/>
      <c r="H570" s="73"/>
      <c r="I570" s="31"/>
      <c r="J570" s="31"/>
      <c r="K570" s="31"/>
      <c r="L570" s="31"/>
      <c r="M570" s="31"/>
      <c r="N570" s="73"/>
      <c r="O570" s="289"/>
      <c r="P570" s="31"/>
      <c r="Q570" s="31"/>
      <c r="R570" s="31"/>
      <c r="S570" s="31"/>
      <c r="T570" s="31"/>
      <c r="U570" s="31"/>
      <c r="V570" s="31"/>
      <c r="W570" s="31"/>
    </row>
    <row r="571" spans="1:23" ht="13.5" customHeight="1">
      <c r="A571" s="31"/>
      <c r="B571" s="31"/>
      <c r="C571" s="31"/>
      <c r="D571" s="31"/>
      <c r="E571" s="31"/>
      <c r="F571" s="31"/>
      <c r="G571" s="35"/>
      <c r="H571" s="73"/>
      <c r="I571" s="31"/>
      <c r="J571" s="31"/>
      <c r="K571" s="31"/>
      <c r="L571" s="31"/>
      <c r="M571" s="31"/>
      <c r="N571" s="73"/>
      <c r="O571" s="289"/>
      <c r="P571" s="31"/>
      <c r="Q571" s="31"/>
      <c r="R571" s="31"/>
      <c r="S571" s="31"/>
      <c r="T571" s="31"/>
      <c r="U571" s="31"/>
      <c r="V571" s="31"/>
      <c r="W571" s="31"/>
    </row>
    <row r="572" spans="1:23" ht="13.5" customHeight="1">
      <c r="A572" s="31"/>
      <c r="B572" s="31"/>
      <c r="C572" s="31"/>
      <c r="D572" s="31"/>
      <c r="E572" s="31"/>
      <c r="F572" s="31"/>
      <c r="G572" s="35"/>
      <c r="H572" s="73"/>
      <c r="I572" s="31"/>
      <c r="J572" s="31"/>
      <c r="K572" s="31"/>
      <c r="L572" s="31"/>
      <c r="M572" s="31"/>
      <c r="N572" s="73"/>
      <c r="O572" s="289"/>
      <c r="P572" s="31"/>
      <c r="Q572" s="31"/>
      <c r="R572" s="31"/>
      <c r="S572" s="31"/>
      <c r="T572" s="31"/>
      <c r="U572" s="31"/>
      <c r="V572" s="31"/>
      <c r="W572" s="31"/>
    </row>
    <row r="573" spans="1:23" ht="13.5" customHeight="1">
      <c r="A573" s="31"/>
      <c r="B573" s="31"/>
      <c r="C573" s="31"/>
      <c r="D573" s="31"/>
      <c r="E573" s="31"/>
      <c r="F573" s="31"/>
      <c r="G573" s="35"/>
      <c r="H573" s="73"/>
      <c r="I573" s="31"/>
      <c r="J573" s="31"/>
      <c r="K573" s="31"/>
      <c r="L573" s="31"/>
      <c r="M573" s="31"/>
      <c r="N573" s="73"/>
      <c r="O573" s="289"/>
      <c r="P573" s="31"/>
      <c r="Q573" s="31"/>
      <c r="R573" s="31"/>
      <c r="S573" s="31"/>
      <c r="T573" s="31"/>
      <c r="U573" s="31"/>
      <c r="V573" s="31"/>
      <c r="W573" s="31"/>
    </row>
    <row r="574" spans="1:23" ht="13.5" customHeight="1">
      <c r="A574" s="31"/>
      <c r="B574" s="31"/>
      <c r="C574" s="31"/>
      <c r="D574" s="31"/>
      <c r="E574" s="31"/>
      <c r="F574" s="31"/>
      <c r="G574" s="35"/>
      <c r="H574" s="73"/>
      <c r="I574" s="31"/>
      <c r="J574" s="31"/>
      <c r="K574" s="31"/>
      <c r="L574" s="31"/>
      <c r="M574" s="31"/>
      <c r="N574" s="73"/>
      <c r="O574" s="289"/>
      <c r="P574" s="31"/>
      <c r="Q574" s="31"/>
      <c r="R574" s="31"/>
      <c r="S574" s="31"/>
      <c r="T574" s="31"/>
      <c r="U574" s="31"/>
      <c r="V574" s="31"/>
      <c r="W574" s="31"/>
    </row>
    <row r="575" spans="1:23" ht="13.5" customHeight="1">
      <c r="A575" s="31"/>
      <c r="B575" s="31"/>
      <c r="C575" s="31"/>
      <c r="D575" s="31"/>
      <c r="E575" s="31"/>
      <c r="F575" s="31"/>
      <c r="G575" s="35"/>
      <c r="H575" s="73"/>
      <c r="I575" s="31"/>
      <c r="J575" s="31"/>
      <c r="K575" s="31"/>
      <c r="L575" s="31"/>
      <c r="M575" s="31"/>
      <c r="N575" s="73"/>
      <c r="O575" s="289"/>
      <c r="P575" s="31"/>
      <c r="Q575" s="31"/>
      <c r="R575" s="31"/>
      <c r="S575" s="31"/>
      <c r="T575" s="31"/>
      <c r="U575" s="31"/>
      <c r="V575" s="31"/>
      <c r="W575" s="31"/>
    </row>
    <row r="576" spans="1:23" ht="13.5" customHeight="1">
      <c r="A576" s="31"/>
      <c r="B576" s="31"/>
      <c r="C576" s="31"/>
      <c r="D576" s="31"/>
      <c r="E576" s="31"/>
      <c r="F576" s="31"/>
      <c r="G576" s="35"/>
      <c r="H576" s="73"/>
      <c r="I576" s="31"/>
      <c r="J576" s="31"/>
      <c r="K576" s="31"/>
      <c r="L576" s="31"/>
      <c r="M576" s="31"/>
      <c r="N576" s="73"/>
      <c r="O576" s="289"/>
      <c r="P576" s="31"/>
      <c r="Q576" s="31"/>
      <c r="R576" s="31"/>
      <c r="S576" s="31"/>
      <c r="T576" s="31"/>
      <c r="U576" s="31"/>
      <c r="V576" s="31"/>
      <c r="W576" s="31"/>
    </row>
    <row r="577" spans="1:23" ht="13.5" customHeight="1">
      <c r="A577" s="31"/>
      <c r="B577" s="31"/>
      <c r="C577" s="31"/>
      <c r="D577" s="31"/>
      <c r="E577" s="31"/>
      <c r="F577" s="31"/>
      <c r="G577" s="35"/>
      <c r="H577" s="73"/>
      <c r="I577" s="31"/>
      <c r="J577" s="31"/>
      <c r="K577" s="31"/>
      <c r="L577" s="31"/>
      <c r="M577" s="31"/>
      <c r="N577" s="73"/>
      <c r="O577" s="289"/>
      <c r="P577" s="31"/>
      <c r="Q577" s="31"/>
      <c r="R577" s="31"/>
      <c r="S577" s="31"/>
      <c r="T577" s="31"/>
      <c r="U577" s="31"/>
      <c r="V577" s="31"/>
      <c r="W577" s="31"/>
    </row>
    <row r="578" spans="1:23" ht="13.5" customHeight="1">
      <c r="A578" s="31"/>
      <c r="B578" s="31"/>
      <c r="C578" s="31"/>
      <c r="D578" s="31"/>
      <c r="E578" s="31"/>
      <c r="F578" s="31"/>
      <c r="G578" s="35"/>
      <c r="H578" s="73"/>
      <c r="I578" s="31"/>
      <c r="J578" s="31"/>
      <c r="K578" s="31"/>
      <c r="L578" s="31"/>
      <c r="M578" s="31"/>
      <c r="N578" s="73"/>
      <c r="O578" s="289"/>
      <c r="P578" s="31"/>
      <c r="Q578" s="31"/>
      <c r="R578" s="31"/>
      <c r="S578" s="31"/>
      <c r="T578" s="31"/>
      <c r="U578" s="31"/>
      <c r="V578" s="31"/>
      <c r="W578" s="31"/>
    </row>
    <row r="579" spans="1:23" ht="13.5" customHeight="1">
      <c r="A579" s="31"/>
      <c r="B579" s="31"/>
      <c r="C579" s="31"/>
      <c r="D579" s="31"/>
      <c r="E579" s="31"/>
      <c r="F579" s="31"/>
      <c r="G579" s="35"/>
      <c r="H579" s="73"/>
      <c r="I579" s="31"/>
      <c r="J579" s="31"/>
      <c r="K579" s="31"/>
      <c r="L579" s="31"/>
      <c r="M579" s="31"/>
      <c r="N579" s="73"/>
      <c r="O579" s="289"/>
      <c r="P579" s="31"/>
      <c r="Q579" s="31"/>
      <c r="R579" s="31"/>
      <c r="S579" s="31"/>
      <c r="T579" s="31"/>
      <c r="U579" s="31"/>
      <c r="V579" s="31"/>
      <c r="W579" s="31"/>
    </row>
    <row r="580" spans="1:23" ht="13.5" customHeight="1">
      <c r="A580" s="31"/>
      <c r="B580" s="31"/>
      <c r="C580" s="31"/>
      <c r="D580" s="31"/>
      <c r="E580" s="31"/>
      <c r="F580" s="31"/>
      <c r="G580" s="35"/>
      <c r="H580" s="73"/>
      <c r="I580" s="31"/>
      <c r="J580" s="31"/>
      <c r="K580" s="31"/>
      <c r="L580" s="31"/>
      <c r="M580" s="31"/>
      <c r="N580" s="73"/>
      <c r="O580" s="289"/>
      <c r="P580" s="31"/>
      <c r="Q580" s="31"/>
      <c r="R580" s="31"/>
      <c r="S580" s="31"/>
      <c r="T580" s="31"/>
      <c r="U580" s="31"/>
      <c r="V580" s="31"/>
      <c r="W580" s="31"/>
    </row>
    <row r="581" spans="1:23" ht="13.5" customHeight="1">
      <c r="A581" s="31"/>
      <c r="B581" s="31"/>
      <c r="C581" s="31"/>
      <c r="D581" s="31"/>
      <c r="E581" s="31"/>
      <c r="F581" s="31"/>
      <c r="G581" s="35"/>
      <c r="H581" s="73"/>
      <c r="I581" s="31"/>
      <c r="J581" s="31"/>
      <c r="K581" s="31"/>
      <c r="L581" s="31"/>
      <c r="M581" s="31"/>
      <c r="N581" s="73"/>
      <c r="O581" s="289"/>
      <c r="P581" s="31"/>
      <c r="Q581" s="31"/>
      <c r="R581" s="31"/>
      <c r="S581" s="31"/>
      <c r="T581" s="31"/>
      <c r="U581" s="31"/>
      <c r="V581" s="31"/>
      <c r="W581" s="31"/>
    </row>
    <row r="582" spans="1:23" ht="13.5" customHeight="1">
      <c r="A582" s="31"/>
      <c r="B582" s="31"/>
      <c r="C582" s="31"/>
      <c r="D582" s="31"/>
      <c r="E582" s="31"/>
      <c r="F582" s="31"/>
      <c r="G582" s="35"/>
      <c r="H582" s="73"/>
      <c r="I582" s="31"/>
      <c r="J582" s="31"/>
      <c r="K582" s="31"/>
      <c r="L582" s="31"/>
      <c r="M582" s="31"/>
      <c r="N582" s="73"/>
      <c r="O582" s="289"/>
      <c r="P582" s="31"/>
      <c r="Q582" s="31"/>
      <c r="R582" s="31"/>
      <c r="S582" s="31"/>
      <c r="T582" s="31"/>
      <c r="U582" s="31"/>
      <c r="V582" s="31"/>
      <c r="W582" s="31"/>
    </row>
    <row r="583" spans="1:23" ht="13.5" customHeight="1">
      <c r="A583" s="31"/>
      <c r="B583" s="31"/>
      <c r="C583" s="31"/>
      <c r="D583" s="31"/>
      <c r="E583" s="31"/>
      <c r="F583" s="31"/>
      <c r="G583" s="35"/>
      <c r="H583" s="73"/>
      <c r="I583" s="31"/>
      <c r="J583" s="31"/>
      <c r="K583" s="31"/>
      <c r="L583" s="31"/>
      <c r="M583" s="31"/>
      <c r="N583" s="73"/>
      <c r="O583" s="289"/>
      <c r="P583" s="31"/>
      <c r="Q583" s="31"/>
      <c r="R583" s="31"/>
      <c r="S583" s="31"/>
      <c r="T583" s="31"/>
      <c r="U583" s="31"/>
      <c r="V583" s="31"/>
      <c r="W583" s="31"/>
    </row>
    <row r="584" spans="1:23" ht="13.5" customHeight="1">
      <c r="A584" s="31"/>
      <c r="B584" s="31"/>
      <c r="C584" s="31"/>
      <c r="D584" s="31"/>
      <c r="E584" s="31"/>
      <c r="F584" s="31"/>
      <c r="G584" s="35"/>
      <c r="H584" s="73"/>
      <c r="I584" s="31"/>
      <c r="J584" s="31"/>
      <c r="K584" s="31"/>
      <c r="L584" s="31"/>
      <c r="M584" s="31"/>
      <c r="N584" s="73"/>
      <c r="O584" s="289"/>
      <c r="P584" s="31"/>
      <c r="Q584" s="31"/>
      <c r="R584" s="31"/>
      <c r="S584" s="31"/>
      <c r="T584" s="31"/>
      <c r="U584" s="31"/>
      <c r="V584" s="31"/>
      <c r="W584" s="31"/>
    </row>
    <row r="585" spans="1:23" ht="13.5" customHeight="1">
      <c r="A585" s="31"/>
      <c r="B585" s="31"/>
      <c r="C585" s="31"/>
      <c r="D585" s="31"/>
      <c r="E585" s="31"/>
      <c r="F585" s="31"/>
      <c r="G585" s="35"/>
      <c r="H585" s="73"/>
      <c r="I585" s="31"/>
      <c r="J585" s="31"/>
      <c r="K585" s="31"/>
      <c r="L585" s="31"/>
      <c r="M585" s="31"/>
      <c r="N585" s="73"/>
      <c r="O585" s="289"/>
      <c r="P585" s="31"/>
      <c r="Q585" s="31"/>
      <c r="R585" s="31"/>
      <c r="S585" s="31"/>
      <c r="T585" s="31"/>
      <c r="U585" s="31"/>
      <c r="V585" s="31"/>
      <c r="W585" s="31"/>
    </row>
    <row r="586" spans="1:23" ht="13.5" customHeight="1">
      <c r="A586" s="31"/>
      <c r="B586" s="31"/>
      <c r="C586" s="31"/>
      <c r="D586" s="31"/>
      <c r="E586" s="31"/>
      <c r="F586" s="31"/>
      <c r="G586" s="35"/>
      <c r="H586" s="73"/>
      <c r="I586" s="31"/>
      <c r="J586" s="31"/>
      <c r="K586" s="31"/>
      <c r="L586" s="31"/>
      <c r="M586" s="31"/>
      <c r="N586" s="73"/>
      <c r="O586" s="289"/>
      <c r="P586" s="31"/>
      <c r="Q586" s="31"/>
      <c r="R586" s="31"/>
      <c r="S586" s="31"/>
      <c r="T586" s="31"/>
      <c r="U586" s="31"/>
      <c r="V586" s="31"/>
      <c r="W586" s="31"/>
    </row>
    <row r="587" spans="1:23" ht="13.5" customHeight="1">
      <c r="A587" s="31"/>
      <c r="B587" s="31"/>
      <c r="C587" s="31"/>
      <c r="D587" s="31"/>
      <c r="E587" s="31"/>
      <c r="F587" s="31"/>
      <c r="G587" s="35"/>
      <c r="H587" s="73"/>
      <c r="I587" s="31"/>
      <c r="J587" s="31"/>
      <c r="K587" s="31"/>
      <c r="L587" s="31"/>
      <c r="M587" s="31"/>
      <c r="N587" s="73"/>
      <c r="O587" s="289"/>
      <c r="P587" s="31"/>
      <c r="Q587" s="31"/>
      <c r="R587" s="31"/>
      <c r="S587" s="31"/>
      <c r="T587" s="31"/>
      <c r="U587" s="31"/>
      <c r="V587" s="31"/>
      <c r="W587" s="31"/>
    </row>
    <row r="588" spans="1:23" ht="13.5" customHeight="1">
      <c r="A588" s="31"/>
      <c r="B588" s="31"/>
      <c r="C588" s="31"/>
      <c r="D588" s="31"/>
      <c r="E588" s="31"/>
      <c r="F588" s="31"/>
      <c r="G588" s="35"/>
      <c r="H588" s="73"/>
      <c r="I588" s="31"/>
      <c r="J588" s="31"/>
      <c r="K588" s="31"/>
      <c r="L588" s="31"/>
      <c r="M588" s="31"/>
      <c r="N588" s="73"/>
      <c r="O588" s="289"/>
      <c r="P588" s="31"/>
      <c r="Q588" s="31"/>
      <c r="R588" s="31"/>
      <c r="S588" s="31"/>
      <c r="T588" s="31"/>
      <c r="U588" s="31"/>
      <c r="V588" s="31"/>
      <c r="W588" s="31"/>
    </row>
    <row r="589" spans="1:23" ht="13.5" customHeight="1">
      <c r="A589" s="31"/>
      <c r="B589" s="31"/>
      <c r="C589" s="31"/>
      <c r="D589" s="31"/>
      <c r="E589" s="31"/>
      <c r="F589" s="31"/>
      <c r="G589" s="35"/>
      <c r="H589" s="73"/>
      <c r="I589" s="31"/>
      <c r="J589" s="31"/>
      <c r="K589" s="31"/>
      <c r="L589" s="31"/>
      <c r="M589" s="31"/>
      <c r="N589" s="73"/>
      <c r="O589" s="289"/>
      <c r="P589" s="31"/>
      <c r="Q589" s="31"/>
      <c r="R589" s="31"/>
      <c r="S589" s="31"/>
      <c r="T589" s="31"/>
      <c r="U589" s="31"/>
      <c r="V589" s="31"/>
      <c r="W589" s="31"/>
    </row>
    <row r="590" spans="1:23" ht="13.5" customHeight="1">
      <c r="A590" s="31"/>
      <c r="B590" s="31"/>
      <c r="C590" s="31"/>
      <c r="D590" s="31"/>
      <c r="E590" s="31"/>
      <c r="F590" s="31"/>
      <c r="G590" s="35"/>
      <c r="H590" s="73"/>
      <c r="I590" s="31"/>
      <c r="J590" s="31"/>
      <c r="K590" s="31"/>
      <c r="L590" s="31"/>
      <c r="M590" s="31"/>
      <c r="N590" s="73"/>
      <c r="O590" s="289"/>
      <c r="P590" s="31"/>
      <c r="Q590" s="31"/>
      <c r="R590" s="31"/>
      <c r="S590" s="31"/>
      <c r="T590" s="31"/>
      <c r="U590" s="31"/>
      <c r="V590" s="31"/>
      <c r="W590" s="31"/>
    </row>
    <row r="591" spans="1:23" ht="13.5" customHeight="1">
      <c r="A591" s="31"/>
      <c r="B591" s="31"/>
      <c r="C591" s="31"/>
      <c r="D591" s="31"/>
      <c r="E591" s="31"/>
      <c r="F591" s="31"/>
      <c r="G591" s="35"/>
      <c r="H591" s="73"/>
      <c r="I591" s="31"/>
      <c r="J591" s="31"/>
      <c r="K591" s="31"/>
      <c r="L591" s="31"/>
      <c r="M591" s="31"/>
      <c r="N591" s="73"/>
      <c r="O591" s="289"/>
      <c r="P591" s="31"/>
      <c r="Q591" s="31"/>
      <c r="R591" s="31"/>
      <c r="S591" s="31"/>
      <c r="T591" s="31"/>
      <c r="U591" s="31"/>
      <c r="V591" s="31"/>
      <c r="W591" s="31"/>
    </row>
    <row r="592" spans="1:23" ht="13.5" customHeight="1">
      <c r="A592" s="31"/>
      <c r="B592" s="31"/>
      <c r="C592" s="31"/>
      <c r="D592" s="31"/>
      <c r="E592" s="31"/>
      <c r="F592" s="31"/>
      <c r="G592" s="35"/>
      <c r="H592" s="73"/>
      <c r="I592" s="31"/>
      <c r="J592" s="31"/>
      <c r="K592" s="31"/>
      <c r="L592" s="31"/>
      <c r="M592" s="31"/>
      <c r="N592" s="73"/>
      <c r="O592" s="289"/>
      <c r="P592" s="31"/>
      <c r="Q592" s="31"/>
      <c r="R592" s="31"/>
      <c r="S592" s="31"/>
      <c r="T592" s="31"/>
      <c r="U592" s="31"/>
      <c r="V592" s="31"/>
      <c r="W592" s="31"/>
    </row>
    <row r="593" spans="1:23" ht="13.5" customHeight="1">
      <c r="A593" s="31"/>
      <c r="B593" s="31"/>
      <c r="C593" s="31"/>
      <c r="D593" s="31"/>
      <c r="E593" s="31"/>
      <c r="F593" s="31"/>
      <c r="G593" s="35"/>
      <c r="H593" s="73"/>
      <c r="I593" s="31"/>
      <c r="J593" s="31"/>
      <c r="K593" s="31"/>
      <c r="L593" s="31"/>
      <c r="M593" s="31"/>
      <c r="N593" s="73"/>
      <c r="O593" s="289"/>
      <c r="P593" s="31"/>
      <c r="Q593" s="31"/>
      <c r="R593" s="31"/>
      <c r="S593" s="31"/>
      <c r="T593" s="31"/>
      <c r="U593" s="31"/>
      <c r="V593" s="31"/>
      <c r="W593" s="31"/>
    </row>
    <row r="594" spans="1:23" ht="13.5" customHeight="1">
      <c r="A594" s="31"/>
      <c r="B594" s="31"/>
      <c r="C594" s="31"/>
      <c r="D594" s="31"/>
      <c r="E594" s="31"/>
      <c r="F594" s="31"/>
      <c r="G594" s="35"/>
      <c r="H594" s="73"/>
      <c r="I594" s="31"/>
      <c r="J594" s="31"/>
      <c r="K594" s="31"/>
      <c r="L594" s="31"/>
      <c r="M594" s="31"/>
      <c r="N594" s="73"/>
      <c r="O594" s="289"/>
      <c r="P594" s="31"/>
      <c r="Q594" s="31"/>
      <c r="R594" s="31"/>
      <c r="S594" s="31"/>
      <c r="T594" s="31"/>
      <c r="U594" s="31"/>
      <c r="V594" s="31"/>
      <c r="W594" s="31"/>
    </row>
    <row r="595" spans="1:23" ht="13.5" customHeight="1">
      <c r="A595" s="31"/>
      <c r="B595" s="31"/>
      <c r="C595" s="31"/>
      <c r="D595" s="31"/>
      <c r="E595" s="31"/>
      <c r="F595" s="31"/>
      <c r="G595" s="35"/>
      <c r="H595" s="73"/>
      <c r="I595" s="31"/>
      <c r="J595" s="31"/>
      <c r="K595" s="31"/>
      <c r="L595" s="31"/>
      <c r="M595" s="31"/>
      <c r="N595" s="73"/>
      <c r="O595" s="289"/>
      <c r="P595" s="31"/>
      <c r="Q595" s="31"/>
      <c r="R595" s="31"/>
      <c r="S595" s="31"/>
      <c r="T595" s="31"/>
      <c r="U595" s="31"/>
      <c r="V595" s="31"/>
      <c r="W595" s="31"/>
    </row>
    <row r="596" spans="1:23" ht="13.5" customHeight="1">
      <c r="A596" s="31"/>
      <c r="B596" s="31"/>
      <c r="C596" s="31"/>
      <c r="D596" s="31"/>
      <c r="E596" s="31"/>
      <c r="F596" s="31"/>
      <c r="G596" s="35"/>
      <c r="H596" s="73"/>
      <c r="I596" s="31"/>
      <c r="J596" s="31"/>
      <c r="K596" s="31"/>
      <c r="L596" s="31"/>
      <c r="M596" s="31"/>
      <c r="N596" s="73"/>
      <c r="O596" s="289"/>
      <c r="P596" s="31"/>
      <c r="Q596" s="31"/>
      <c r="R596" s="31"/>
      <c r="S596" s="31"/>
      <c r="T596" s="31"/>
      <c r="U596" s="31"/>
      <c r="V596" s="31"/>
      <c r="W596" s="31"/>
    </row>
    <row r="597" spans="1:23" ht="13.5" customHeight="1">
      <c r="A597" s="31"/>
      <c r="B597" s="31"/>
      <c r="C597" s="31"/>
      <c r="D597" s="31"/>
      <c r="E597" s="31"/>
      <c r="F597" s="31"/>
      <c r="G597" s="35"/>
      <c r="H597" s="73"/>
      <c r="I597" s="31"/>
      <c r="J597" s="31"/>
      <c r="K597" s="31"/>
      <c r="L597" s="31"/>
      <c r="M597" s="31"/>
      <c r="N597" s="73"/>
      <c r="O597" s="289"/>
      <c r="P597" s="31"/>
      <c r="Q597" s="31"/>
      <c r="R597" s="31"/>
      <c r="S597" s="31"/>
      <c r="T597" s="31"/>
      <c r="U597" s="31"/>
      <c r="V597" s="31"/>
      <c r="W597" s="31"/>
    </row>
    <row r="598" spans="1:23" ht="13.5" customHeight="1">
      <c r="A598" s="31"/>
      <c r="B598" s="31"/>
      <c r="C598" s="31"/>
      <c r="D598" s="31"/>
      <c r="E598" s="31"/>
      <c r="F598" s="31"/>
      <c r="G598" s="35"/>
      <c r="H598" s="73"/>
      <c r="I598" s="31"/>
      <c r="J598" s="31"/>
      <c r="K598" s="31"/>
      <c r="L598" s="31"/>
      <c r="M598" s="31"/>
      <c r="N598" s="73"/>
      <c r="O598" s="289"/>
      <c r="P598" s="31"/>
      <c r="Q598" s="31"/>
      <c r="R598" s="31"/>
      <c r="S598" s="31"/>
      <c r="T598" s="31"/>
      <c r="U598" s="31"/>
      <c r="V598" s="31"/>
      <c r="W598" s="31"/>
    </row>
    <row r="599" spans="1:23" ht="13.5" customHeight="1">
      <c r="A599" s="31"/>
      <c r="B599" s="31"/>
      <c r="C599" s="31"/>
      <c r="D599" s="31"/>
      <c r="E599" s="31"/>
      <c r="F599" s="31"/>
      <c r="G599" s="35"/>
      <c r="H599" s="73"/>
      <c r="I599" s="31"/>
      <c r="J599" s="31"/>
      <c r="K599" s="31"/>
      <c r="L599" s="31"/>
      <c r="M599" s="31"/>
      <c r="N599" s="73"/>
      <c r="O599" s="289"/>
      <c r="P599" s="31"/>
      <c r="Q599" s="31"/>
      <c r="R599" s="31"/>
      <c r="S599" s="31"/>
      <c r="T599" s="31"/>
      <c r="U599" s="31"/>
      <c r="V599" s="31"/>
      <c r="W599" s="31"/>
    </row>
    <row r="600" spans="1:23" ht="13.5" customHeight="1">
      <c r="A600" s="31"/>
      <c r="B600" s="31"/>
      <c r="C600" s="31"/>
      <c r="D600" s="31"/>
      <c r="E600" s="31"/>
      <c r="F600" s="31"/>
      <c r="G600" s="35"/>
      <c r="H600" s="73"/>
      <c r="I600" s="31"/>
      <c r="J600" s="31"/>
      <c r="K600" s="31"/>
      <c r="L600" s="31"/>
      <c r="M600" s="31"/>
      <c r="N600" s="73"/>
      <c r="O600" s="289"/>
      <c r="P600" s="31"/>
      <c r="Q600" s="31"/>
      <c r="R600" s="31"/>
      <c r="S600" s="31"/>
      <c r="T600" s="31"/>
      <c r="U600" s="31"/>
      <c r="V600" s="31"/>
      <c r="W600" s="31"/>
    </row>
    <row r="601" spans="1:23" ht="13.5" customHeight="1">
      <c r="A601" s="31"/>
      <c r="B601" s="31"/>
      <c r="C601" s="31"/>
      <c r="D601" s="31"/>
      <c r="E601" s="31"/>
      <c r="F601" s="31"/>
      <c r="G601" s="35"/>
      <c r="H601" s="73"/>
      <c r="I601" s="31"/>
      <c r="J601" s="31"/>
      <c r="K601" s="31"/>
      <c r="L601" s="31"/>
      <c r="M601" s="31"/>
      <c r="N601" s="73"/>
      <c r="O601" s="289"/>
      <c r="P601" s="31"/>
      <c r="Q601" s="31"/>
      <c r="R601" s="31"/>
      <c r="S601" s="31"/>
      <c r="T601" s="31"/>
      <c r="U601" s="31"/>
      <c r="V601" s="31"/>
      <c r="W601" s="31"/>
    </row>
    <row r="602" spans="1:23" ht="13.5" customHeight="1">
      <c r="A602" s="31"/>
      <c r="B602" s="31"/>
      <c r="C602" s="31"/>
      <c r="D602" s="31"/>
      <c r="E602" s="31"/>
      <c r="F602" s="31"/>
      <c r="G602" s="35"/>
      <c r="H602" s="73"/>
      <c r="I602" s="31"/>
      <c r="J602" s="31"/>
      <c r="K602" s="31"/>
      <c r="L602" s="31"/>
      <c r="M602" s="31"/>
      <c r="N602" s="73"/>
      <c r="O602" s="289"/>
      <c r="P602" s="31"/>
      <c r="Q602" s="31"/>
      <c r="R602" s="31"/>
      <c r="S602" s="31"/>
      <c r="T602" s="31"/>
      <c r="U602" s="31"/>
      <c r="V602" s="31"/>
      <c r="W602" s="31"/>
    </row>
    <row r="603" spans="1:23" ht="13.5" customHeight="1">
      <c r="A603" s="31"/>
      <c r="B603" s="31"/>
      <c r="C603" s="31"/>
      <c r="D603" s="31"/>
      <c r="E603" s="31"/>
      <c r="F603" s="31"/>
      <c r="G603" s="35"/>
      <c r="H603" s="73"/>
      <c r="I603" s="31"/>
      <c r="J603" s="31"/>
      <c r="K603" s="31"/>
      <c r="L603" s="31"/>
      <c r="M603" s="31"/>
      <c r="N603" s="73"/>
      <c r="O603" s="289"/>
      <c r="P603" s="31"/>
      <c r="Q603" s="31"/>
      <c r="R603" s="31"/>
      <c r="S603" s="31"/>
      <c r="T603" s="31"/>
      <c r="U603" s="31"/>
      <c r="V603" s="31"/>
      <c r="W603" s="31"/>
    </row>
    <row r="604" spans="1:23" ht="13.5" customHeight="1">
      <c r="A604" s="31"/>
      <c r="B604" s="31"/>
      <c r="C604" s="31"/>
      <c r="D604" s="31"/>
      <c r="E604" s="31"/>
      <c r="F604" s="31"/>
      <c r="G604" s="35"/>
      <c r="H604" s="73"/>
      <c r="I604" s="31"/>
      <c r="J604" s="31"/>
      <c r="K604" s="31"/>
      <c r="L604" s="31"/>
      <c r="M604" s="31"/>
      <c r="N604" s="73"/>
      <c r="O604" s="289"/>
      <c r="P604" s="31"/>
      <c r="Q604" s="31"/>
      <c r="R604" s="31"/>
      <c r="S604" s="31"/>
      <c r="T604" s="31"/>
      <c r="U604" s="31"/>
      <c r="V604" s="31"/>
      <c r="W604" s="31"/>
    </row>
    <row r="605" spans="1:23" ht="13.5" customHeight="1">
      <c r="A605" s="31"/>
      <c r="B605" s="31"/>
      <c r="C605" s="31"/>
      <c r="D605" s="31"/>
      <c r="E605" s="31"/>
      <c r="F605" s="31"/>
      <c r="G605" s="35"/>
      <c r="H605" s="73"/>
      <c r="I605" s="31"/>
      <c r="J605" s="31"/>
      <c r="K605" s="31"/>
      <c r="L605" s="31"/>
      <c r="M605" s="31"/>
      <c r="N605" s="73"/>
      <c r="O605" s="289"/>
      <c r="P605" s="31"/>
      <c r="Q605" s="31"/>
      <c r="R605" s="31"/>
      <c r="S605" s="31"/>
      <c r="T605" s="31"/>
      <c r="U605" s="31"/>
      <c r="V605" s="31"/>
      <c r="W605" s="31"/>
    </row>
    <row r="606" spans="1:23" ht="13.5" customHeight="1">
      <c r="A606" s="31"/>
      <c r="B606" s="31"/>
      <c r="C606" s="31"/>
      <c r="D606" s="31"/>
      <c r="E606" s="31"/>
      <c r="F606" s="31"/>
      <c r="G606" s="35"/>
      <c r="H606" s="73"/>
      <c r="I606" s="31"/>
      <c r="J606" s="31"/>
      <c r="K606" s="31"/>
      <c r="L606" s="31"/>
      <c r="M606" s="31"/>
      <c r="N606" s="73"/>
      <c r="O606" s="289"/>
      <c r="P606" s="31"/>
      <c r="Q606" s="31"/>
      <c r="R606" s="31"/>
      <c r="S606" s="31"/>
      <c r="T606" s="31"/>
      <c r="U606" s="31"/>
      <c r="V606" s="31"/>
      <c r="W606" s="31"/>
    </row>
    <row r="607" spans="1:23" ht="13.5" customHeight="1">
      <c r="A607" s="31"/>
      <c r="B607" s="31"/>
      <c r="C607" s="31"/>
      <c r="D607" s="31"/>
      <c r="E607" s="31"/>
      <c r="F607" s="31"/>
      <c r="G607" s="35"/>
      <c r="H607" s="73"/>
      <c r="I607" s="31"/>
      <c r="J607" s="31"/>
      <c r="K607" s="31"/>
      <c r="L607" s="31"/>
      <c r="M607" s="31"/>
      <c r="N607" s="73"/>
      <c r="O607" s="289"/>
      <c r="P607" s="31"/>
      <c r="Q607" s="31"/>
      <c r="R607" s="31"/>
      <c r="S607" s="31"/>
      <c r="T607" s="31"/>
      <c r="U607" s="31"/>
      <c r="V607" s="31"/>
      <c r="W607" s="31"/>
    </row>
    <row r="608" spans="1:23" ht="13.5" customHeight="1">
      <c r="A608" s="31"/>
      <c r="B608" s="31"/>
      <c r="C608" s="31"/>
      <c r="D608" s="31"/>
      <c r="E608" s="31"/>
      <c r="F608" s="31"/>
      <c r="G608" s="35"/>
      <c r="H608" s="73"/>
      <c r="I608" s="31"/>
      <c r="J608" s="31"/>
      <c r="K608" s="31"/>
      <c r="L608" s="31"/>
      <c r="M608" s="31"/>
      <c r="N608" s="73"/>
      <c r="O608" s="289"/>
      <c r="P608" s="31"/>
      <c r="Q608" s="31"/>
      <c r="R608" s="31"/>
      <c r="S608" s="31"/>
      <c r="T608" s="31"/>
      <c r="U608" s="31"/>
      <c r="V608" s="31"/>
      <c r="W608" s="31"/>
    </row>
    <row r="609" spans="1:23" ht="13.5" customHeight="1">
      <c r="A609" s="31"/>
      <c r="B609" s="31"/>
      <c r="C609" s="31"/>
      <c r="D609" s="31"/>
      <c r="E609" s="31"/>
      <c r="F609" s="31"/>
      <c r="G609" s="35"/>
      <c r="H609" s="73"/>
      <c r="I609" s="31"/>
      <c r="J609" s="31"/>
      <c r="K609" s="31"/>
      <c r="L609" s="31"/>
      <c r="M609" s="31"/>
      <c r="N609" s="73"/>
      <c r="O609" s="289"/>
      <c r="P609" s="31"/>
      <c r="Q609" s="31"/>
      <c r="R609" s="31"/>
      <c r="S609" s="31"/>
      <c r="T609" s="31"/>
      <c r="U609" s="31"/>
      <c r="V609" s="31"/>
      <c r="W609" s="31"/>
    </row>
    <row r="610" spans="1:23" ht="13.5" customHeight="1">
      <c r="A610" s="31"/>
      <c r="B610" s="31"/>
      <c r="C610" s="31"/>
      <c r="D610" s="31"/>
      <c r="E610" s="31"/>
      <c r="F610" s="31"/>
      <c r="G610" s="35"/>
      <c r="H610" s="73"/>
      <c r="I610" s="31"/>
      <c r="J610" s="31"/>
      <c r="K610" s="31"/>
      <c r="L610" s="31"/>
      <c r="M610" s="31"/>
      <c r="N610" s="73"/>
      <c r="O610" s="289"/>
      <c r="P610" s="31"/>
      <c r="Q610" s="31"/>
      <c r="R610" s="31"/>
      <c r="S610" s="31"/>
      <c r="T610" s="31"/>
      <c r="U610" s="31"/>
      <c r="V610" s="31"/>
      <c r="W610" s="31"/>
    </row>
    <row r="611" spans="1:23" ht="13.5" customHeight="1">
      <c r="A611" s="31"/>
      <c r="B611" s="31"/>
      <c r="C611" s="31"/>
      <c r="D611" s="31"/>
      <c r="E611" s="31"/>
      <c r="F611" s="31"/>
      <c r="G611" s="35"/>
      <c r="H611" s="73"/>
      <c r="I611" s="31"/>
      <c r="J611" s="31"/>
      <c r="K611" s="31"/>
      <c r="L611" s="31"/>
      <c r="M611" s="31"/>
      <c r="N611" s="73"/>
      <c r="O611" s="289"/>
      <c r="P611" s="31"/>
      <c r="Q611" s="31"/>
      <c r="R611" s="31"/>
      <c r="S611" s="31"/>
      <c r="T611" s="31"/>
      <c r="U611" s="31"/>
      <c r="V611" s="31"/>
      <c r="W611" s="31"/>
    </row>
    <row r="612" spans="1:23" ht="13.5" customHeight="1">
      <c r="A612" s="31"/>
      <c r="B612" s="31"/>
      <c r="C612" s="31"/>
      <c r="D612" s="31"/>
      <c r="E612" s="31"/>
      <c r="F612" s="31"/>
      <c r="G612" s="35"/>
      <c r="H612" s="73"/>
      <c r="I612" s="31"/>
      <c r="J612" s="31"/>
      <c r="K612" s="31"/>
      <c r="L612" s="31"/>
      <c r="M612" s="31"/>
      <c r="N612" s="73"/>
      <c r="O612" s="289"/>
      <c r="P612" s="31"/>
      <c r="Q612" s="31"/>
      <c r="R612" s="31"/>
      <c r="S612" s="31"/>
      <c r="T612" s="31"/>
      <c r="U612" s="31"/>
      <c r="V612" s="31"/>
      <c r="W612" s="31"/>
    </row>
    <row r="613" spans="1:23" ht="13.5" customHeight="1">
      <c r="A613" s="31"/>
      <c r="B613" s="31"/>
      <c r="C613" s="31"/>
      <c r="D613" s="31"/>
      <c r="E613" s="31"/>
      <c r="F613" s="31"/>
      <c r="G613" s="35"/>
      <c r="H613" s="73"/>
      <c r="I613" s="31"/>
      <c r="J613" s="31"/>
      <c r="K613" s="31"/>
      <c r="L613" s="31"/>
      <c r="M613" s="31"/>
      <c r="N613" s="73"/>
      <c r="O613" s="289"/>
      <c r="P613" s="31"/>
      <c r="Q613" s="31"/>
      <c r="R613" s="31"/>
      <c r="S613" s="31"/>
      <c r="T613" s="31"/>
      <c r="U613" s="31"/>
      <c r="V613" s="31"/>
      <c r="W613" s="31"/>
    </row>
    <row r="614" spans="1:23" ht="13.5" customHeight="1">
      <c r="A614" s="31"/>
      <c r="B614" s="31"/>
      <c r="C614" s="31"/>
      <c r="D614" s="31"/>
      <c r="E614" s="31"/>
      <c r="F614" s="31"/>
      <c r="G614" s="35"/>
      <c r="H614" s="73"/>
      <c r="I614" s="31"/>
      <c r="J614" s="31"/>
      <c r="K614" s="31"/>
      <c r="L614" s="31"/>
      <c r="M614" s="31"/>
      <c r="N614" s="73"/>
      <c r="O614" s="289"/>
      <c r="P614" s="31"/>
      <c r="Q614" s="31"/>
      <c r="R614" s="31"/>
      <c r="S614" s="31"/>
      <c r="T614" s="31"/>
      <c r="U614" s="31"/>
      <c r="V614" s="31"/>
      <c r="W614" s="31"/>
    </row>
    <row r="615" spans="1:23" ht="13.5" customHeight="1">
      <c r="A615" s="31"/>
      <c r="B615" s="31"/>
      <c r="C615" s="31"/>
      <c r="D615" s="31"/>
      <c r="E615" s="31"/>
      <c r="F615" s="31"/>
      <c r="G615" s="35"/>
      <c r="H615" s="73"/>
      <c r="I615" s="31"/>
      <c r="J615" s="31"/>
      <c r="K615" s="31"/>
      <c r="L615" s="31"/>
      <c r="M615" s="31"/>
      <c r="N615" s="73"/>
      <c r="O615" s="289"/>
      <c r="P615" s="31"/>
      <c r="Q615" s="31"/>
      <c r="R615" s="31"/>
      <c r="S615" s="31"/>
      <c r="T615" s="31"/>
      <c r="U615" s="31"/>
      <c r="V615" s="31"/>
      <c r="W615" s="31"/>
    </row>
    <row r="616" spans="1:23" ht="13.5" customHeight="1">
      <c r="A616" s="31"/>
      <c r="B616" s="31"/>
      <c r="C616" s="31"/>
      <c r="D616" s="31"/>
      <c r="E616" s="31"/>
      <c r="F616" s="31"/>
      <c r="G616" s="35"/>
      <c r="H616" s="73"/>
      <c r="I616" s="31"/>
      <c r="J616" s="31"/>
      <c r="K616" s="31"/>
      <c r="L616" s="31"/>
      <c r="M616" s="31"/>
      <c r="N616" s="73"/>
      <c r="O616" s="289"/>
      <c r="P616" s="31"/>
      <c r="Q616" s="31"/>
      <c r="R616" s="31"/>
      <c r="S616" s="31"/>
      <c r="T616" s="31"/>
      <c r="U616" s="31"/>
      <c r="V616" s="31"/>
      <c r="W616" s="31"/>
    </row>
    <row r="617" spans="1:23" ht="13.5" customHeight="1">
      <c r="A617" s="31"/>
      <c r="B617" s="31"/>
      <c r="C617" s="31"/>
      <c r="D617" s="31"/>
      <c r="E617" s="31"/>
      <c r="F617" s="31"/>
      <c r="G617" s="35"/>
      <c r="H617" s="73"/>
      <c r="I617" s="31"/>
      <c r="J617" s="31"/>
      <c r="K617" s="31"/>
      <c r="L617" s="31"/>
      <c r="M617" s="31"/>
      <c r="N617" s="73"/>
      <c r="O617" s="289"/>
      <c r="P617" s="31"/>
      <c r="Q617" s="31"/>
      <c r="R617" s="31"/>
      <c r="S617" s="31"/>
      <c r="T617" s="31"/>
      <c r="U617" s="31"/>
      <c r="V617" s="31"/>
      <c r="W617" s="31"/>
    </row>
    <row r="618" spans="1:23" ht="13.5" customHeight="1">
      <c r="A618" s="31"/>
      <c r="B618" s="31"/>
      <c r="C618" s="31"/>
      <c r="D618" s="31"/>
      <c r="E618" s="31"/>
      <c r="F618" s="31"/>
      <c r="G618" s="35"/>
      <c r="H618" s="73"/>
      <c r="I618" s="31"/>
      <c r="J618" s="31"/>
      <c r="K618" s="31"/>
      <c r="L618" s="31"/>
      <c r="M618" s="31"/>
      <c r="N618" s="73"/>
      <c r="O618" s="289"/>
      <c r="P618" s="31"/>
      <c r="Q618" s="31"/>
      <c r="R618" s="31"/>
      <c r="S618" s="31"/>
      <c r="T618" s="31"/>
      <c r="U618" s="31"/>
      <c r="V618" s="31"/>
      <c r="W618" s="31"/>
    </row>
    <row r="619" spans="1:23" ht="13.5" customHeight="1">
      <c r="A619" s="31"/>
      <c r="B619" s="31"/>
      <c r="C619" s="31"/>
      <c r="D619" s="31"/>
      <c r="E619" s="31"/>
      <c r="F619" s="31"/>
      <c r="G619" s="35"/>
      <c r="H619" s="73"/>
      <c r="I619" s="31"/>
      <c r="J619" s="31"/>
      <c r="K619" s="31"/>
      <c r="L619" s="31"/>
      <c r="M619" s="31"/>
      <c r="N619" s="73"/>
      <c r="O619" s="289"/>
      <c r="P619" s="31"/>
      <c r="Q619" s="31"/>
      <c r="R619" s="31"/>
      <c r="S619" s="31"/>
      <c r="T619" s="31"/>
      <c r="U619" s="31"/>
      <c r="V619" s="31"/>
      <c r="W619" s="31"/>
    </row>
    <row r="620" spans="1:23" ht="13.5" customHeight="1">
      <c r="A620" s="31"/>
      <c r="B620" s="31"/>
      <c r="C620" s="31"/>
      <c r="D620" s="31"/>
      <c r="E620" s="31"/>
      <c r="F620" s="31"/>
      <c r="G620" s="35"/>
      <c r="H620" s="73"/>
      <c r="I620" s="31"/>
      <c r="J620" s="31"/>
      <c r="K620" s="31"/>
      <c r="L620" s="31"/>
      <c r="M620" s="31"/>
      <c r="N620" s="73"/>
      <c r="O620" s="289"/>
      <c r="P620" s="31"/>
      <c r="Q620" s="31"/>
      <c r="R620" s="31"/>
      <c r="S620" s="31"/>
      <c r="T620" s="31"/>
      <c r="U620" s="31"/>
      <c r="V620" s="31"/>
      <c r="W620" s="31"/>
    </row>
    <row r="621" spans="1:23" ht="13.5" customHeight="1">
      <c r="A621" s="31"/>
      <c r="B621" s="31"/>
      <c r="C621" s="31"/>
      <c r="D621" s="31"/>
      <c r="E621" s="31"/>
      <c r="F621" s="31"/>
      <c r="G621" s="35"/>
      <c r="H621" s="73"/>
      <c r="I621" s="31"/>
      <c r="J621" s="31"/>
      <c r="K621" s="31"/>
      <c r="L621" s="31"/>
      <c r="M621" s="31"/>
      <c r="N621" s="73"/>
      <c r="O621" s="289"/>
      <c r="P621" s="31"/>
      <c r="Q621" s="31"/>
      <c r="R621" s="31"/>
      <c r="S621" s="31"/>
      <c r="T621" s="31"/>
      <c r="U621" s="31"/>
      <c r="V621" s="31"/>
      <c r="W621" s="31"/>
    </row>
    <row r="622" spans="1:23" ht="13.5" customHeight="1">
      <c r="A622" s="31"/>
      <c r="B622" s="31"/>
      <c r="C622" s="31"/>
      <c r="D622" s="31"/>
      <c r="E622" s="31"/>
      <c r="F622" s="31"/>
      <c r="G622" s="35"/>
      <c r="H622" s="73"/>
      <c r="I622" s="31"/>
      <c r="J622" s="31"/>
      <c r="K622" s="31"/>
      <c r="L622" s="31"/>
      <c r="M622" s="31"/>
      <c r="N622" s="73"/>
      <c r="O622" s="289"/>
      <c r="P622" s="31"/>
      <c r="Q622" s="31"/>
      <c r="R622" s="31"/>
      <c r="S622" s="31"/>
      <c r="T622" s="31"/>
      <c r="U622" s="31"/>
      <c r="V622" s="31"/>
      <c r="W622" s="31"/>
    </row>
    <row r="623" spans="1:23" ht="13.5" customHeight="1">
      <c r="A623" s="31"/>
      <c r="B623" s="31"/>
      <c r="C623" s="31"/>
      <c r="D623" s="31"/>
      <c r="E623" s="31"/>
      <c r="F623" s="31"/>
      <c r="G623" s="35"/>
      <c r="H623" s="73"/>
      <c r="I623" s="31"/>
      <c r="J623" s="31"/>
      <c r="K623" s="31"/>
      <c r="L623" s="31"/>
      <c r="M623" s="31"/>
      <c r="N623" s="73"/>
      <c r="O623" s="289"/>
      <c r="P623" s="31"/>
      <c r="Q623" s="31"/>
      <c r="R623" s="31"/>
      <c r="S623" s="31"/>
      <c r="T623" s="31"/>
      <c r="U623" s="31"/>
      <c r="V623" s="31"/>
      <c r="W623" s="31"/>
    </row>
    <row r="624" spans="1:23" ht="13.5" customHeight="1">
      <c r="A624" s="31"/>
      <c r="B624" s="31"/>
      <c r="C624" s="31"/>
      <c r="D624" s="31"/>
      <c r="E624" s="31"/>
      <c r="F624" s="31"/>
      <c r="G624" s="35"/>
      <c r="H624" s="73"/>
      <c r="I624" s="31"/>
      <c r="J624" s="31"/>
      <c r="K624" s="31"/>
      <c r="L624" s="31"/>
      <c r="M624" s="31"/>
      <c r="N624" s="73"/>
      <c r="O624" s="289"/>
      <c r="P624" s="31"/>
      <c r="Q624" s="31"/>
      <c r="R624" s="31"/>
      <c r="S624" s="31"/>
      <c r="T624" s="31"/>
      <c r="U624" s="31"/>
      <c r="V624" s="31"/>
      <c r="W624" s="31"/>
    </row>
    <row r="625" spans="1:23" ht="13.5" customHeight="1">
      <c r="A625" s="31"/>
      <c r="B625" s="31"/>
      <c r="C625" s="31"/>
      <c r="D625" s="31"/>
      <c r="E625" s="31"/>
      <c r="F625" s="31"/>
      <c r="G625" s="35"/>
      <c r="H625" s="73"/>
      <c r="I625" s="31"/>
      <c r="J625" s="31"/>
      <c r="K625" s="31"/>
      <c r="L625" s="31"/>
      <c r="M625" s="31"/>
      <c r="N625" s="73"/>
      <c r="O625" s="289"/>
      <c r="P625" s="31"/>
      <c r="Q625" s="31"/>
      <c r="R625" s="31"/>
      <c r="S625" s="31"/>
      <c r="T625" s="31"/>
      <c r="U625" s="31"/>
      <c r="V625" s="31"/>
      <c r="W625" s="31"/>
    </row>
    <row r="626" spans="1:23" ht="13.5" customHeight="1">
      <c r="A626" s="31"/>
      <c r="B626" s="31"/>
      <c r="C626" s="31"/>
      <c r="D626" s="31"/>
      <c r="E626" s="31"/>
      <c r="F626" s="31"/>
      <c r="G626" s="35"/>
      <c r="H626" s="73"/>
      <c r="I626" s="31"/>
      <c r="J626" s="31"/>
      <c r="K626" s="31"/>
      <c r="L626" s="31"/>
      <c r="M626" s="31"/>
      <c r="N626" s="73"/>
      <c r="O626" s="289"/>
      <c r="P626" s="31"/>
      <c r="Q626" s="31"/>
      <c r="R626" s="31"/>
      <c r="S626" s="31"/>
      <c r="T626" s="31"/>
      <c r="U626" s="31"/>
      <c r="V626" s="31"/>
      <c r="W626" s="31"/>
    </row>
    <row r="627" spans="1:23" ht="13.5" customHeight="1">
      <c r="A627" s="31"/>
      <c r="B627" s="31"/>
      <c r="C627" s="31"/>
      <c r="D627" s="31"/>
      <c r="E627" s="31"/>
      <c r="F627" s="31"/>
      <c r="G627" s="35"/>
      <c r="H627" s="73"/>
      <c r="I627" s="31"/>
      <c r="J627" s="31"/>
      <c r="K627" s="31"/>
      <c r="L627" s="31"/>
      <c r="M627" s="31"/>
      <c r="N627" s="73"/>
      <c r="O627" s="289"/>
      <c r="P627" s="31"/>
      <c r="Q627" s="31"/>
      <c r="R627" s="31"/>
      <c r="S627" s="31"/>
      <c r="T627" s="31"/>
      <c r="U627" s="31"/>
      <c r="V627" s="31"/>
      <c r="W627" s="31"/>
    </row>
    <row r="628" spans="1:23" ht="13.5" customHeight="1">
      <c r="A628" s="31"/>
      <c r="B628" s="31"/>
      <c r="C628" s="31"/>
      <c r="D628" s="31"/>
      <c r="E628" s="31"/>
      <c r="F628" s="31"/>
      <c r="G628" s="35"/>
      <c r="H628" s="73"/>
      <c r="I628" s="31"/>
      <c r="J628" s="31"/>
      <c r="K628" s="31"/>
      <c r="L628" s="31"/>
      <c r="M628" s="31"/>
      <c r="N628" s="73"/>
      <c r="O628" s="289"/>
      <c r="P628" s="31"/>
      <c r="Q628" s="31"/>
      <c r="R628" s="31"/>
      <c r="S628" s="31"/>
      <c r="T628" s="31"/>
      <c r="U628" s="31"/>
      <c r="V628" s="31"/>
      <c r="W628" s="31"/>
    </row>
    <row r="629" spans="1:23" ht="13.5" customHeight="1">
      <c r="A629" s="31"/>
      <c r="B629" s="31"/>
      <c r="C629" s="31"/>
      <c r="D629" s="31"/>
      <c r="E629" s="31"/>
      <c r="F629" s="31"/>
      <c r="G629" s="35"/>
      <c r="H629" s="73"/>
      <c r="I629" s="31"/>
      <c r="J629" s="31"/>
      <c r="K629" s="31"/>
      <c r="L629" s="31"/>
      <c r="M629" s="31"/>
      <c r="N629" s="73"/>
      <c r="O629" s="289"/>
      <c r="P629" s="31"/>
      <c r="Q629" s="31"/>
      <c r="R629" s="31"/>
      <c r="S629" s="31"/>
      <c r="T629" s="31"/>
      <c r="U629" s="31"/>
      <c r="V629" s="31"/>
      <c r="W629" s="31"/>
    </row>
    <row r="630" spans="1:23" ht="13.5" customHeight="1">
      <c r="A630" s="31"/>
      <c r="B630" s="31"/>
      <c r="C630" s="31"/>
      <c r="D630" s="31"/>
      <c r="E630" s="31"/>
      <c r="F630" s="31"/>
      <c r="G630" s="35"/>
      <c r="H630" s="73"/>
      <c r="I630" s="31"/>
      <c r="J630" s="31"/>
      <c r="K630" s="31"/>
      <c r="L630" s="31"/>
      <c r="M630" s="31"/>
      <c r="N630" s="73"/>
      <c r="O630" s="289"/>
      <c r="P630" s="31"/>
      <c r="Q630" s="31"/>
      <c r="R630" s="31"/>
      <c r="S630" s="31"/>
      <c r="T630" s="31"/>
      <c r="U630" s="31"/>
      <c r="V630" s="31"/>
      <c r="W630" s="31"/>
    </row>
    <row r="631" spans="1:23" ht="13.5" customHeight="1">
      <c r="A631" s="31"/>
      <c r="B631" s="31"/>
      <c r="C631" s="31"/>
      <c r="D631" s="31"/>
      <c r="E631" s="31"/>
      <c r="F631" s="31"/>
      <c r="G631" s="35"/>
      <c r="H631" s="73"/>
      <c r="I631" s="31"/>
      <c r="J631" s="31"/>
      <c r="K631" s="31"/>
      <c r="L631" s="31"/>
      <c r="M631" s="31"/>
      <c r="N631" s="73"/>
      <c r="O631" s="289"/>
      <c r="P631" s="31"/>
      <c r="Q631" s="31"/>
      <c r="R631" s="31"/>
      <c r="S631" s="31"/>
      <c r="T631" s="31"/>
      <c r="U631" s="31"/>
      <c r="V631" s="31"/>
      <c r="W631" s="31"/>
    </row>
    <row r="632" spans="1:23" ht="13.5" customHeight="1">
      <c r="A632" s="31"/>
      <c r="B632" s="31"/>
      <c r="C632" s="31"/>
      <c r="D632" s="31"/>
      <c r="E632" s="31"/>
      <c r="F632" s="31"/>
      <c r="G632" s="35"/>
      <c r="H632" s="73"/>
      <c r="I632" s="31"/>
      <c r="J632" s="31"/>
      <c r="K632" s="31"/>
      <c r="L632" s="31"/>
      <c r="M632" s="31"/>
      <c r="N632" s="73"/>
      <c r="O632" s="289"/>
      <c r="P632" s="31"/>
      <c r="Q632" s="31"/>
      <c r="R632" s="31"/>
      <c r="S632" s="31"/>
      <c r="T632" s="31"/>
      <c r="U632" s="31"/>
      <c r="V632" s="31"/>
      <c r="W632" s="31"/>
    </row>
    <row r="633" spans="1:23" ht="13.5" customHeight="1">
      <c r="A633" s="31"/>
      <c r="B633" s="31"/>
      <c r="C633" s="31"/>
      <c r="D633" s="31"/>
      <c r="E633" s="31"/>
      <c r="F633" s="31"/>
      <c r="G633" s="35"/>
      <c r="H633" s="73"/>
      <c r="I633" s="31"/>
      <c r="J633" s="31"/>
      <c r="K633" s="31"/>
      <c r="L633" s="31"/>
      <c r="M633" s="31"/>
      <c r="N633" s="73"/>
      <c r="O633" s="289"/>
      <c r="P633" s="31"/>
      <c r="Q633" s="31"/>
      <c r="R633" s="31"/>
      <c r="S633" s="31"/>
      <c r="T633" s="31"/>
      <c r="U633" s="31"/>
      <c r="V633" s="31"/>
      <c r="W633" s="31"/>
    </row>
    <row r="634" spans="1:23" ht="13.5" customHeight="1">
      <c r="A634" s="31"/>
      <c r="B634" s="31"/>
      <c r="C634" s="31"/>
      <c r="D634" s="31"/>
      <c r="E634" s="31"/>
      <c r="F634" s="31"/>
      <c r="G634" s="35"/>
      <c r="H634" s="73"/>
      <c r="I634" s="31"/>
      <c r="J634" s="31"/>
      <c r="K634" s="31"/>
      <c r="L634" s="31"/>
      <c r="M634" s="31"/>
      <c r="N634" s="73"/>
      <c r="O634" s="289"/>
      <c r="P634" s="31"/>
      <c r="Q634" s="31"/>
      <c r="R634" s="31"/>
      <c r="S634" s="31"/>
      <c r="T634" s="31"/>
      <c r="U634" s="31"/>
      <c r="V634" s="31"/>
      <c r="W634" s="31"/>
    </row>
    <row r="635" spans="1:23" ht="13.5" customHeight="1">
      <c r="A635" s="31"/>
      <c r="B635" s="31"/>
      <c r="C635" s="31"/>
      <c r="D635" s="31"/>
      <c r="E635" s="31"/>
      <c r="F635" s="31"/>
      <c r="G635" s="35"/>
      <c r="H635" s="73"/>
      <c r="I635" s="31"/>
      <c r="J635" s="31"/>
      <c r="K635" s="31"/>
      <c r="L635" s="31"/>
      <c r="M635" s="31"/>
      <c r="N635" s="73"/>
      <c r="O635" s="289"/>
      <c r="P635" s="31"/>
      <c r="Q635" s="31"/>
      <c r="R635" s="31"/>
      <c r="S635" s="31"/>
      <c r="T635" s="31"/>
      <c r="U635" s="31"/>
      <c r="V635" s="31"/>
      <c r="W635" s="31"/>
    </row>
    <row r="636" spans="1:23" ht="13.5" customHeight="1">
      <c r="A636" s="31"/>
      <c r="B636" s="31"/>
      <c r="C636" s="31"/>
      <c r="D636" s="31"/>
      <c r="E636" s="31"/>
      <c r="F636" s="31"/>
      <c r="G636" s="35"/>
      <c r="H636" s="73"/>
      <c r="I636" s="31"/>
      <c r="J636" s="31"/>
      <c r="K636" s="31"/>
      <c r="L636" s="31"/>
      <c r="M636" s="31"/>
      <c r="N636" s="73"/>
      <c r="O636" s="289"/>
      <c r="P636" s="31"/>
      <c r="Q636" s="31"/>
      <c r="R636" s="31"/>
      <c r="S636" s="31"/>
      <c r="T636" s="31"/>
      <c r="U636" s="31"/>
      <c r="V636" s="31"/>
      <c r="W636" s="31"/>
    </row>
    <row r="637" spans="1:23" ht="13.5" customHeight="1">
      <c r="A637" s="31"/>
      <c r="B637" s="31"/>
      <c r="C637" s="31"/>
      <c r="D637" s="31"/>
      <c r="E637" s="31"/>
      <c r="F637" s="31"/>
      <c r="G637" s="35"/>
      <c r="H637" s="73"/>
      <c r="I637" s="31"/>
      <c r="J637" s="31"/>
      <c r="K637" s="31"/>
      <c r="L637" s="31"/>
      <c r="M637" s="31"/>
      <c r="N637" s="73"/>
      <c r="O637" s="289"/>
      <c r="P637" s="31"/>
      <c r="Q637" s="31"/>
      <c r="R637" s="31"/>
      <c r="S637" s="31"/>
      <c r="T637" s="31"/>
      <c r="U637" s="31"/>
      <c r="V637" s="31"/>
      <c r="W637" s="31"/>
    </row>
    <row r="638" spans="1:23" ht="13.5" customHeight="1">
      <c r="A638" s="31"/>
      <c r="B638" s="31"/>
      <c r="C638" s="31"/>
      <c r="D638" s="31"/>
      <c r="E638" s="31"/>
      <c r="F638" s="31"/>
      <c r="G638" s="35"/>
      <c r="H638" s="73"/>
      <c r="I638" s="31"/>
      <c r="J638" s="31"/>
      <c r="K638" s="31"/>
      <c r="L638" s="31"/>
      <c r="M638" s="31"/>
      <c r="N638" s="73"/>
      <c r="O638" s="289"/>
      <c r="P638" s="31"/>
      <c r="Q638" s="31"/>
      <c r="R638" s="31"/>
      <c r="S638" s="31"/>
      <c r="T638" s="31"/>
      <c r="U638" s="31"/>
      <c r="V638" s="31"/>
      <c r="W638" s="31"/>
    </row>
    <row r="639" spans="1:23" ht="13.5" customHeight="1">
      <c r="A639" s="31"/>
      <c r="B639" s="31"/>
      <c r="C639" s="31"/>
      <c r="D639" s="31"/>
      <c r="E639" s="31"/>
      <c r="F639" s="31"/>
      <c r="G639" s="35"/>
      <c r="H639" s="73"/>
      <c r="I639" s="31"/>
      <c r="J639" s="31"/>
      <c r="K639" s="31"/>
      <c r="L639" s="31"/>
      <c r="M639" s="31"/>
      <c r="N639" s="73"/>
      <c r="O639" s="289"/>
      <c r="P639" s="31"/>
      <c r="Q639" s="31"/>
      <c r="R639" s="31"/>
      <c r="S639" s="31"/>
      <c r="T639" s="31"/>
      <c r="U639" s="31"/>
      <c r="V639" s="31"/>
      <c r="W639" s="31"/>
    </row>
    <row r="640" spans="1:23" ht="13.5" customHeight="1">
      <c r="A640" s="31"/>
      <c r="B640" s="31"/>
      <c r="C640" s="31"/>
      <c r="D640" s="31"/>
      <c r="E640" s="31"/>
      <c r="F640" s="31"/>
      <c r="G640" s="35"/>
      <c r="H640" s="73"/>
      <c r="I640" s="31"/>
      <c r="J640" s="31"/>
      <c r="K640" s="31"/>
      <c r="L640" s="31"/>
      <c r="M640" s="31"/>
      <c r="N640" s="73"/>
      <c r="O640" s="289"/>
      <c r="P640" s="31"/>
      <c r="Q640" s="31"/>
      <c r="R640" s="31"/>
      <c r="S640" s="31"/>
      <c r="T640" s="31"/>
      <c r="U640" s="31"/>
      <c r="V640" s="31"/>
      <c r="W640" s="31"/>
    </row>
    <row r="641" spans="1:23" ht="13.5" customHeight="1">
      <c r="A641" s="31"/>
      <c r="B641" s="31"/>
      <c r="C641" s="31"/>
      <c r="D641" s="31"/>
      <c r="E641" s="31"/>
      <c r="F641" s="31"/>
      <c r="G641" s="35"/>
      <c r="H641" s="73"/>
      <c r="I641" s="31"/>
      <c r="J641" s="31"/>
      <c r="K641" s="31"/>
      <c r="L641" s="31"/>
      <c r="M641" s="31"/>
      <c r="N641" s="73"/>
      <c r="O641" s="289"/>
      <c r="P641" s="31"/>
      <c r="Q641" s="31"/>
      <c r="R641" s="31"/>
      <c r="S641" s="31"/>
      <c r="T641" s="31"/>
      <c r="U641" s="31"/>
      <c r="V641" s="31"/>
      <c r="W641" s="31"/>
    </row>
    <row r="642" spans="1:23" ht="13.5" customHeight="1">
      <c r="A642" s="31"/>
      <c r="B642" s="31"/>
      <c r="C642" s="31"/>
      <c r="D642" s="31"/>
      <c r="E642" s="31"/>
      <c r="F642" s="31"/>
      <c r="G642" s="35"/>
      <c r="H642" s="73"/>
      <c r="I642" s="31"/>
      <c r="J642" s="31"/>
      <c r="K642" s="31"/>
      <c r="L642" s="31"/>
      <c r="M642" s="31"/>
      <c r="N642" s="73"/>
      <c r="O642" s="289"/>
      <c r="P642" s="31"/>
      <c r="Q642" s="31"/>
      <c r="R642" s="31"/>
      <c r="S642" s="31"/>
      <c r="T642" s="31"/>
      <c r="U642" s="31"/>
      <c r="V642" s="31"/>
      <c r="W642" s="31"/>
    </row>
    <row r="643" spans="1:23" ht="13.5" customHeight="1">
      <c r="A643" s="31"/>
      <c r="B643" s="31"/>
      <c r="C643" s="31"/>
      <c r="D643" s="31"/>
      <c r="E643" s="31"/>
      <c r="F643" s="31"/>
      <c r="G643" s="35"/>
      <c r="H643" s="73"/>
      <c r="I643" s="31"/>
      <c r="J643" s="31"/>
      <c r="K643" s="31"/>
      <c r="L643" s="31"/>
      <c r="M643" s="31"/>
      <c r="N643" s="73"/>
      <c r="O643" s="289"/>
      <c r="P643" s="31"/>
      <c r="Q643" s="31"/>
      <c r="R643" s="31"/>
      <c r="S643" s="31"/>
      <c r="T643" s="31"/>
      <c r="U643" s="31"/>
      <c r="V643" s="31"/>
      <c r="W643" s="31"/>
    </row>
    <row r="644" spans="1:23" ht="13.5" customHeight="1">
      <c r="A644" s="31"/>
      <c r="B644" s="31"/>
      <c r="C644" s="31"/>
      <c r="D644" s="31"/>
      <c r="E644" s="31"/>
      <c r="F644" s="31"/>
      <c r="G644" s="35"/>
      <c r="H644" s="73"/>
      <c r="I644" s="31"/>
      <c r="J644" s="31"/>
      <c r="K644" s="31"/>
      <c r="L644" s="31"/>
      <c r="M644" s="31"/>
      <c r="N644" s="73"/>
      <c r="O644" s="289"/>
      <c r="P644" s="31"/>
      <c r="Q644" s="31"/>
      <c r="R644" s="31"/>
      <c r="S644" s="31"/>
      <c r="T644" s="31"/>
      <c r="U644" s="31"/>
      <c r="V644" s="31"/>
      <c r="W644" s="31"/>
    </row>
    <row r="645" spans="1:23" ht="13.5" customHeight="1">
      <c r="A645" s="31"/>
      <c r="B645" s="31"/>
      <c r="C645" s="31"/>
      <c r="D645" s="31"/>
      <c r="E645" s="31"/>
      <c r="F645" s="31"/>
      <c r="G645" s="35"/>
      <c r="H645" s="73"/>
      <c r="I645" s="31"/>
      <c r="J645" s="31"/>
      <c r="K645" s="31"/>
      <c r="L645" s="31"/>
      <c r="M645" s="31"/>
      <c r="N645" s="73"/>
      <c r="O645" s="289"/>
      <c r="P645" s="31"/>
      <c r="Q645" s="31"/>
      <c r="R645" s="31"/>
      <c r="S645" s="31"/>
      <c r="T645" s="31"/>
      <c r="U645" s="31"/>
      <c r="V645" s="31"/>
      <c r="W645" s="31"/>
    </row>
    <row r="646" spans="1:23" ht="13.5" customHeight="1">
      <c r="A646" s="31"/>
      <c r="B646" s="31"/>
      <c r="C646" s="31"/>
      <c r="D646" s="31"/>
      <c r="E646" s="31"/>
      <c r="F646" s="31"/>
      <c r="G646" s="35"/>
      <c r="H646" s="73"/>
      <c r="I646" s="31"/>
      <c r="J646" s="31"/>
      <c r="K646" s="31"/>
      <c r="L646" s="31"/>
      <c r="M646" s="31"/>
      <c r="N646" s="73"/>
      <c r="O646" s="289"/>
      <c r="P646" s="31"/>
      <c r="Q646" s="31"/>
      <c r="R646" s="31"/>
      <c r="S646" s="31"/>
      <c r="T646" s="31"/>
      <c r="U646" s="31"/>
      <c r="V646" s="31"/>
      <c r="W646" s="31"/>
    </row>
    <row r="647" spans="1:23" ht="13.5" customHeight="1">
      <c r="A647" s="31"/>
      <c r="B647" s="31"/>
      <c r="C647" s="31"/>
      <c r="D647" s="31"/>
      <c r="E647" s="31"/>
      <c r="F647" s="31"/>
      <c r="G647" s="35"/>
      <c r="H647" s="73"/>
      <c r="I647" s="31"/>
      <c r="J647" s="31"/>
      <c r="K647" s="31"/>
      <c r="L647" s="31"/>
      <c r="M647" s="31"/>
      <c r="N647" s="73"/>
      <c r="O647" s="289"/>
      <c r="P647" s="31"/>
      <c r="Q647" s="31"/>
      <c r="R647" s="31"/>
      <c r="S647" s="31"/>
      <c r="T647" s="31"/>
      <c r="U647" s="31"/>
      <c r="V647" s="31"/>
      <c r="W647" s="31"/>
    </row>
    <row r="648" spans="1:23" ht="13.5" customHeight="1">
      <c r="A648" s="31"/>
      <c r="B648" s="31"/>
      <c r="C648" s="31"/>
      <c r="D648" s="31"/>
      <c r="E648" s="31"/>
      <c r="F648" s="31"/>
      <c r="G648" s="35"/>
      <c r="H648" s="73"/>
      <c r="I648" s="31"/>
      <c r="J648" s="31"/>
      <c r="K648" s="31"/>
      <c r="L648" s="31"/>
      <c r="M648" s="31"/>
      <c r="N648" s="73"/>
      <c r="O648" s="289"/>
      <c r="P648" s="31"/>
      <c r="Q648" s="31"/>
      <c r="R648" s="31"/>
      <c r="S648" s="31"/>
      <c r="T648" s="31"/>
      <c r="U648" s="31"/>
      <c r="V648" s="31"/>
      <c r="W648" s="31"/>
    </row>
    <row r="649" spans="1:23" ht="13.5" customHeight="1">
      <c r="A649" s="31"/>
      <c r="B649" s="31"/>
      <c r="C649" s="31"/>
      <c r="D649" s="31"/>
      <c r="E649" s="31"/>
      <c r="F649" s="31"/>
      <c r="G649" s="35"/>
      <c r="H649" s="73"/>
      <c r="I649" s="31"/>
      <c r="J649" s="31"/>
      <c r="K649" s="31"/>
      <c r="L649" s="31"/>
      <c r="M649" s="31"/>
      <c r="N649" s="73"/>
      <c r="O649" s="289"/>
      <c r="P649" s="31"/>
      <c r="Q649" s="31"/>
      <c r="R649" s="31"/>
      <c r="S649" s="31"/>
      <c r="T649" s="31"/>
      <c r="U649" s="31"/>
      <c r="V649" s="31"/>
      <c r="W649" s="31"/>
    </row>
    <row r="650" spans="1:23" ht="13.5" customHeight="1">
      <c r="A650" s="31"/>
      <c r="B650" s="31"/>
      <c r="C650" s="31"/>
      <c r="D650" s="31"/>
      <c r="E650" s="31"/>
      <c r="F650" s="31"/>
      <c r="G650" s="35"/>
      <c r="H650" s="73"/>
      <c r="I650" s="31"/>
      <c r="J650" s="31"/>
      <c r="K650" s="31"/>
      <c r="L650" s="31"/>
      <c r="M650" s="31"/>
      <c r="N650" s="73"/>
      <c r="O650" s="289"/>
      <c r="P650" s="31"/>
      <c r="Q650" s="31"/>
      <c r="R650" s="31"/>
      <c r="S650" s="31"/>
      <c r="T650" s="31"/>
      <c r="U650" s="31"/>
      <c r="V650" s="31"/>
      <c r="W650" s="31"/>
    </row>
    <row r="651" spans="1:23" ht="13.5" customHeight="1">
      <c r="A651" s="31"/>
      <c r="B651" s="31"/>
      <c r="C651" s="31"/>
      <c r="D651" s="31"/>
      <c r="E651" s="31"/>
      <c r="F651" s="31"/>
      <c r="G651" s="35"/>
      <c r="H651" s="73"/>
      <c r="I651" s="31"/>
      <c r="J651" s="31"/>
      <c r="K651" s="31"/>
      <c r="L651" s="31"/>
      <c r="M651" s="31"/>
      <c r="N651" s="73"/>
      <c r="O651" s="289"/>
      <c r="P651" s="31"/>
      <c r="Q651" s="31"/>
      <c r="R651" s="31"/>
      <c r="S651" s="31"/>
      <c r="T651" s="31"/>
      <c r="U651" s="31"/>
      <c r="V651" s="31"/>
      <c r="W651" s="31"/>
    </row>
    <row r="652" spans="1:23" ht="13.5" customHeight="1">
      <c r="A652" s="31"/>
      <c r="B652" s="31"/>
      <c r="C652" s="31"/>
      <c r="D652" s="31"/>
      <c r="E652" s="31"/>
      <c r="F652" s="31"/>
      <c r="G652" s="35"/>
      <c r="H652" s="73"/>
      <c r="I652" s="31"/>
      <c r="J652" s="31"/>
      <c r="K652" s="31"/>
      <c r="L652" s="31"/>
      <c r="M652" s="31"/>
      <c r="N652" s="73"/>
      <c r="O652" s="289"/>
      <c r="P652" s="31"/>
      <c r="Q652" s="31"/>
      <c r="R652" s="31"/>
      <c r="S652" s="31"/>
      <c r="T652" s="31"/>
      <c r="U652" s="31"/>
      <c r="V652" s="31"/>
      <c r="W652" s="31"/>
    </row>
    <row r="653" spans="1:23" ht="13.5" customHeight="1">
      <c r="A653" s="31"/>
      <c r="B653" s="31"/>
      <c r="C653" s="31"/>
      <c r="D653" s="31"/>
      <c r="E653" s="31"/>
      <c r="F653" s="31"/>
      <c r="G653" s="35"/>
      <c r="H653" s="73"/>
      <c r="I653" s="31"/>
      <c r="J653" s="31"/>
      <c r="K653" s="31"/>
      <c r="L653" s="31"/>
      <c r="M653" s="31"/>
      <c r="N653" s="73"/>
      <c r="O653" s="289"/>
      <c r="P653" s="31"/>
      <c r="Q653" s="31"/>
      <c r="R653" s="31"/>
      <c r="S653" s="31"/>
      <c r="T653" s="31"/>
      <c r="U653" s="31"/>
      <c r="V653" s="31"/>
      <c r="W653" s="31"/>
    </row>
    <row r="654" spans="1:23" ht="13.5" customHeight="1">
      <c r="A654" s="31"/>
      <c r="B654" s="31"/>
      <c r="C654" s="31"/>
      <c r="D654" s="31"/>
      <c r="E654" s="31"/>
      <c r="F654" s="31"/>
      <c r="G654" s="35"/>
      <c r="H654" s="73"/>
      <c r="I654" s="31"/>
      <c r="J654" s="31"/>
      <c r="K654" s="31"/>
      <c r="L654" s="31"/>
      <c r="M654" s="31"/>
      <c r="N654" s="73"/>
      <c r="O654" s="289"/>
      <c r="P654" s="31"/>
      <c r="Q654" s="31"/>
      <c r="R654" s="31"/>
      <c r="S654" s="31"/>
      <c r="T654" s="31"/>
      <c r="U654" s="31"/>
      <c r="V654" s="31"/>
      <c r="W654" s="31"/>
    </row>
    <row r="655" spans="1:23" ht="13.5" customHeight="1">
      <c r="A655" s="31"/>
      <c r="B655" s="31"/>
      <c r="C655" s="31"/>
      <c r="D655" s="31"/>
      <c r="E655" s="31"/>
      <c r="F655" s="31"/>
      <c r="G655" s="35"/>
      <c r="H655" s="73"/>
      <c r="I655" s="31"/>
      <c r="J655" s="31"/>
      <c r="K655" s="31"/>
      <c r="L655" s="31"/>
      <c r="M655" s="31"/>
      <c r="N655" s="73"/>
      <c r="O655" s="289"/>
      <c r="P655" s="31"/>
      <c r="Q655" s="31"/>
      <c r="R655" s="31"/>
      <c r="S655" s="31"/>
      <c r="T655" s="31"/>
      <c r="U655" s="31"/>
      <c r="V655" s="31"/>
      <c r="W655" s="31"/>
    </row>
    <row r="656" spans="1:23" ht="13.5" customHeight="1">
      <c r="A656" s="31"/>
      <c r="B656" s="31"/>
      <c r="C656" s="31"/>
      <c r="D656" s="31"/>
      <c r="E656" s="31"/>
      <c r="F656" s="31"/>
      <c r="G656" s="35"/>
      <c r="H656" s="73"/>
      <c r="I656" s="31"/>
      <c r="J656" s="31"/>
      <c r="K656" s="31"/>
      <c r="L656" s="31"/>
      <c r="M656" s="31"/>
      <c r="N656" s="73"/>
      <c r="O656" s="289"/>
      <c r="P656" s="31"/>
      <c r="Q656" s="31"/>
      <c r="R656" s="31"/>
      <c r="S656" s="31"/>
      <c r="T656" s="31"/>
      <c r="U656" s="31"/>
      <c r="V656" s="31"/>
      <c r="W656" s="31"/>
    </row>
    <row r="657" spans="1:23" ht="13.5" customHeight="1">
      <c r="A657" s="31"/>
      <c r="B657" s="31"/>
      <c r="C657" s="31"/>
      <c r="D657" s="31"/>
      <c r="E657" s="31"/>
      <c r="F657" s="31"/>
      <c r="G657" s="35"/>
      <c r="H657" s="73"/>
      <c r="I657" s="31"/>
      <c r="J657" s="31"/>
      <c r="K657" s="31"/>
      <c r="L657" s="31"/>
      <c r="M657" s="31"/>
      <c r="N657" s="73"/>
      <c r="O657" s="289"/>
      <c r="P657" s="31"/>
      <c r="Q657" s="31"/>
      <c r="R657" s="31"/>
      <c r="S657" s="31"/>
      <c r="T657" s="31"/>
      <c r="U657" s="31"/>
      <c r="V657" s="31"/>
      <c r="W657" s="31"/>
    </row>
    <row r="658" spans="1:23" ht="13.5" customHeight="1">
      <c r="A658" s="31"/>
      <c r="B658" s="31"/>
      <c r="C658" s="31"/>
      <c r="D658" s="31"/>
      <c r="E658" s="31"/>
      <c r="F658" s="31"/>
      <c r="G658" s="35"/>
      <c r="H658" s="73"/>
      <c r="I658" s="31"/>
      <c r="J658" s="31"/>
      <c r="K658" s="31"/>
      <c r="L658" s="31"/>
      <c r="M658" s="31"/>
      <c r="N658" s="73"/>
      <c r="O658" s="289"/>
      <c r="P658" s="31"/>
      <c r="Q658" s="31"/>
      <c r="R658" s="31"/>
      <c r="S658" s="31"/>
      <c r="T658" s="31"/>
      <c r="U658" s="31"/>
      <c r="V658" s="31"/>
      <c r="W658" s="31"/>
    </row>
    <row r="659" spans="1:23" ht="13.5" customHeight="1">
      <c r="A659" s="31"/>
      <c r="B659" s="31"/>
      <c r="C659" s="31"/>
      <c r="D659" s="31"/>
      <c r="E659" s="31"/>
      <c r="F659" s="31"/>
      <c r="G659" s="35"/>
      <c r="H659" s="73"/>
      <c r="I659" s="31"/>
      <c r="J659" s="31"/>
      <c r="K659" s="31"/>
      <c r="L659" s="31"/>
      <c r="M659" s="31"/>
      <c r="N659" s="73"/>
      <c r="O659" s="289"/>
      <c r="P659" s="31"/>
      <c r="Q659" s="31"/>
      <c r="R659" s="31"/>
      <c r="S659" s="31"/>
      <c r="T659" s="31"/>
      <c r="U659" s="31"/>
      <c r="V659" s="31"/>
      <c r="W659" s="31"/>
    </row>
    <row r="660" spans="1:23" ht="13.5" customHeight="1">
      <c r="A660" s="31"/>
      <c r="B660" s="31"/>
      <c r="C660" s="31"/>
      <c r="D660" s="31"/>
      <c r="E660" s="31"/>
      <c r="F660" s="31"/>
      <c r="G660" s="35"/>
      <c r="H660" s="73"/>
      <c r="I660" s="31"/>
      <c r="J660" s="31"/>
      <c r="K660" s="31"/>
      <c r="L660" s="31"/>
      <c r="M660" s="31"/>
      <c r="N660" s="73"/>
      <c r="O660" s="289"/>
      <c r="P660" s="31"/>
      <c r="Q660" s="31"/>
      <c r="R660" s="31"/>
      <c r="S660" s="31"/>
      <c r="T660" s="31"/>
      <c r="U660" s="31"/>
      <c r="V660" s="31"/>
      <c r="W660" s="31"/>
    </row>
    <row r="661" spans="1:23" ht="13.5" customHeight="1">
      <c r="A661" s="31"/>
      <c r="B661" s="31"/>
      <c r="C661" s="31"/>
      <c r="D661" s="31"/>
      <c r="E661" s="31"/>
      <c r="F661" s="31"/>
      <c r="G661" s="35"/>
      <c r="H661" s="73"/>
      <c r="I661" s="31"/>
      <c r="J661" s="31"/>
      <c r="K661" s="31"/>
      <c r="L661" s="31"/>
      <c r="M661" s="31"/>
      <c r="N661" s="73"/>
      <c r="O661" s="289"/>
      <c r="P661" s="31"/>
      <c r="Q661" s="31"/>
      <c r="R661" s="31"/>
      <c r="S661" s="31"/>
      <c r="T661" s="31"/>
      <c r="U661" s="31"/>
      <c r="V661" s="31"/>
      <c r="W661" s="31"/>
    </row>
    <row r="662" spans="1:23" ht="13.5" customHeight="1">
      <c r="A662" s="31"/>
      <c r="B662" s="31"/>
      <c r="C662" s="31"/>
      <c r="D662" s="31"/>
      <c r="E662" s="31"/>
      <c r="F662" s="31"/>
      <c r="G662" s="35"/>
      <c r="H662" s="73"/>
      <c r="I662" s="31"/>
      <c r="J662" s="31"/>
      <c r="K662" s="31"/>
      <c r="L662" s="31"/>
      <c r="M662" s="31"/>
      <c r="N662" s="73"/>
      <c r="O662" s="289"/>
      <c r="P662" s="31"/>
      <c r="Q662" s="31"/>
      <c r="R662" s="31"/>
      <c r="S662" s="31"/>
      <c r="T662" s="31"/>
      <c r="U662" s="31"/>
      <c r="V662" s="31"/>
      <c r="W662" s="31"/>
    </row>
    <row r="663" spans="1:23" ht="13.5" customHeight="1">
      <c r="A663" s="31"/>
      <c r="B663" s="31"/>
      <c r="C663" s="31"/>
      <c r="D663" s="31"/>
      <c r="E663" s="31"/>
      <c r="F663" s="31"/>
      <c r="G663" s="35"/>
      <c r="H663" s="73"/>
      <c r="I663" s="31"/>
      <c r="J663" s="31"/>
      <c r="K663" s="31"/>
      <c r="L663" s="31"/>
      <c r="M663" s="31"/>
      <c r="N663" s="73"/>
      <c r="O663" s="289"/>
      <c r="P663" s="31"/>
      <c r="Q663" s="31"/>
      <c r="R663" s="31"/>
      <c r="S663" s="31"/>
      <c r="T663" s="31"/>
      <c r="U663" s="31"/>
      <c r="V663" s="31"/>
      <c r="W663" s="31"/>
    </row>
    <row r="664" spans="1:23" ht="13.5" customHeight="1">
      <c r="A664" s="31"/>
      <c r="B664" s="31"/>
      <c r="C664" s="31"/>
      <c r="D664" s="31"/>
      <c r="E664" s="31"/>
      <c r="F664" s="31"/>
      <c r="G664" s="35"/>
      <c r="H664" s="73"/>
      <c r="I664" s="31"/>
      <c r="J664" s="31"/>
      <c r="K664" s="31"/>
      <c r="L664" s="31"/>
      <c r="M664" s="31"/>
      <c r="N664" s="73"/>
      <c r="O664" s="289"/>
      <c r="P664" s="31"/>
      <c r="Q664" s="31"/>
      <c r="R664" s="31"/>
      <c r="S664" s="31"/>
      <c r="T664" s="31"/>
      <c r="U664" s="31"/>
      <c r="V664" s="31"/>
      <c r="W664" s="31"/>
    </row>
    <row r="665" spans="1:23" ht="13.5" customHeight="1">
      <c r="A665" s="31"/>
      <c r="B665" s="31"/>
      <c r="C665" s="31"/>
      <c r="D665" s="31"/>
      <c r="E665" s="31"/>
      <c r="F665" s="31"/>
      <c r="G665" s="35"/>
      <c r="H665" s="73"/>
      <c r="I665" s="31"/>
      <c r="J665" s="31"/>
      <c r="K665" s="31"/>
      <c r="L665" s="31"/>
      <c r="M665" s="31"/>
      <c r="N665" s="73"/>
      <c r="O665" s="289"/>
      <c r="P665" s="31"/>
      <c r="Q665" s="31"/>
      <c r="R665" s="31"/>
      <c r="S665" s="31"/>
      <c r="T665" s="31"/>
      <c r="U665" s="31"/>
      <c r="V665" s="31"/>
      <c r="W665" s="31"/>
    </row>
    <row r="666" spans="1:23" ht="13.5" customHeight="1">
      <c r="A666" s="31"/>
      <c r="B666" s="31"/>
      <c r="C666" s="31"/>
      <c r="D666" s="31"/>
      <c r="E666" s="31"/>
      <c r="F666" s="31"/>
      <c r="G666" s="35"/>
      <c r="H666" s="73"/>
      <c r="I666" s="31"/>
      <c r="J666" s="31"/>
      <c r="K666" s="31"/>
      <c r="L666" s="31"/>
      <c r="M666" s="31"/>
      <c r="N666" s="73"/>
      <c r="O666" s="289"/>
      <c r="P666" s="31"/>
      <c r="Q666" s="31"/>
      <c r="R666" s="31"/>
      <c r="S666" s="31"/>
      <c r="T666" s="31"/>
      <c r="U666" s="31"/>
      <c r="V666" s="31"/>
      <c r="W666" s="31"/>
    </row>
    <row r="667" spans="1:23" ht="13.5" customHeight="1">
      <c r="A667" s="31"/>
      <c r="B667" s="31"/>
      <c r="C667" s="31"/>
      <c r="D667" s="31"/>
      <c r="E667" s="31"/>
      <c r="F667" s="31"/>
      <c r="G667" s="35"/>
      <c r="H667" s="73"/>
      <c r="I667" s="31"/>
      <c r="J667" s="31"/>
      <c r="K667" s="31"/>
      <c r="L667" s="31"/>
      <c r="M667" s="31"/>
      <c r="N667" s="73"/>
      <c r="O667" s="289"/>
      <c r="P667" s="31"/>
      <c r="Q667" s="31"/>
      <c r="R667" s="31"/>
      <c r="S667" s="31"/>
      <c r="T667" s="31"/>
      <c r="U667" s="31"/>
      <c r="V667" s="31"/>
      <c r="W667" s="31"/>
    </row>
    <row r="668" spans="1:23" ht="13.5" customHeight="1">
      <c r="A668" s="31"/>
      <c r="B668" s="31"/>
      <c r="C668" s="31"/>
      <c r="D668" s="31"/>
      <c r="E668" s="31"/>
      <c r="F668" s="31"/>
      <c r="G668" s="35"/>
      <c r="H668" s="73"/>
      <c r="I668" s="31"/>
      <c r="J668" s="31"/>
      <c r="K668" s="31"/>
      <c r="L668" s="31"/>
      <c r="M668" s="31"/>
      <c r="N668" s="73"/>
      <c r="O668" s="289"/>
      <c r="P668" s="31"/>
      <c r="Q668" s="31"/>
      <c r="R668" s="31"/>
      <c r="S668" s="31"/>
      <c r="T668" s="31"/>
      <c r="U668" s="31"/>
      <c r="V668" s="31"/>
      <c r="W668" s="31"/>
    </row>
    <row r="669" spans="1:23" ht="13.5" customHeight="1">
      <c r="A669" s="31"/>
      <c r="B669" s="31"/>
      <c r="C669" s="31"/>
      <c r="D669" s="31"/>
      <c r="E669" s="31"/>
      <c r="F669" s="31"/>
      <c r="G669" s="35"/>
      <c r="H669" s="73"/>
      <c r="I669" s="31"/>
      <c r="J669" s="31"/>
      <c r="K669" s="31"/>
      <c r="L669" s="31"/>
      <c r="M669" s="31"/>
      <c r="N669" s="73"/>
      <c r="O669" s="289"/>
      <c r="P669" s="31"/>
      <c r="Q669" s="31"/>
      <c r="R669" s="31"/>
      <c r="S669" s="31"/>
      <c r="T669" s="31"/>
      <c r="U669" s="31"/>
      <c r="V669" s="31"/>
      <c r="W669" s="31"/>
    </row>
    <row r="670" spans="1:23" ht="13.5" customHeight="1">
      <c r="A670" s="31"/>
      <c r="B670" s="31"/>
      <c r="C670" s="31"/>
      <c r="D670" s="31"/>
      <c r="E670" s="31"/>
      <c r="F670" s="31"/>
      <c r="G670" s="35"/>
      <c r="H670" s="73"/>
      <c r="I670" s="31"/>
      <c r="J670" s="31"/>
      <c r="K670" s="31"/>
      <c r="L670" s="31"/>
      <c r="M670" s="31"/>
      <c r="N670" s="73"/>
      <c r="O670" s="289"/>
      <c r="P670" s="31"/>
      <c r="Q670" s="31"/>
      <c r="R670" s="31"/>
      <c r="S670" s="31"/>
      <c r="T670" s="31"/>
      <c r="U670" s="31"/>
      <c r="V670" s="31"/>
      <c r="W670" s="31"/>
    </row>
    <row r="671" spans="1:23" ht="13.5" customHeight="1">
      <c r="A671" s="31"/>
      <c r="B671" s="31"/>
      <c r="C671" s="31"/>
      <c r="D671" s="31"/>
      <c r="E671" s="31"/>
      <c r="F671" s="31"/>
      <c r="G671" s="35"/>
      <c r="H671" s="73"/>
      <c r="I671" s="31"/>
      <c r="J671" s="31"/>
      <c r="K671" s="31"/>
      <c r="L671" s="31"/>
      <c r="M671" s="31"/>
      <c r="N671" s="73"/>
      <c r="O671" s="289"/>
      <c r="P671" s="31"/>
      <c r="Q671" s="31"/>
      <c r="R671" s="31"/>
      <c r="S671" s="31"/>
      <c r="T671" s="31"/>
      <c r="U671" s="31"/>
      <c r="V671" s="31"/>
      <c r="W671" s="31"/>
    </row>
    <row r="672" spans="1:23" ht="13.5" customHeight="1">
      <c r="A672" s="31"/>
      <c r="B672" s="31"/>
      <c r="C672" s="31"/>
      <c r="D672" s="31"/>
      <c r="E672" s="31"/>
      <c r="F672" s="31"/>
      <c r="G672" s="35"/>
      <c r="H672" s="73"/>
      <c r="I672" s="31"/>
      <c r="J672" s="31"/>
      <c r="K672" s="31"/>
      <c r="L672" s="31"/>
      <c r="M672" s="31"/>
      <c r="N672" s="73"/>
      <c r="O672" s="289"/>
      <c r="P672" s="31"/>
      <c r="Q672" s="31"/>
      <c r="R672" s="31"/>
      <c r="S672" s="31"/>
      <c r="T672" s="31"/>
      <c r="U672" s="31"/>
      <c r="V672" s="31"/>
      <c r="W672" s="31"/>
    </row>
    <row r="673" spans="1:23" ht="13.5" customHeight="1">
      <c r="A673" s="31"/>
      <c r="B673" s="31"/>
      <c r="C673" s="31"/>
      <c r="D673" s="31"/>
      <c r="E673" s="31"/>
      <c r="F673" s="31"/>
      <c r="G673" s="35"/>
      <c r="H673" s="73"/>
      <c r="I673" s="31"/>
      <c r="J673" s="31"/>
      <c r="K673" s="31"/>
      <c r="L673" s="31"/>
      <c r="M673" s="31"/>
      <c r="N673" s="73"/>
      <c r="O673" s="289"/>
      <c r="P673" s="31"/>
      <c r="Q673" s="31"/>
      <c r="R673" s="31"/>
      <c r="S673" s="31"/>
      <c r="T673" s="31"/>
      <c r="U673" s="31"/>
      <c r="V673" s="31"/>
      <c r="W673" s="31"/>
    </row>
    <row r="674" spans="1:23" ht="13.5" customHeight="1">
      <c r="A674" s="31"/>
      <c r="B674" s="31"/>
      <c r="C674" s="31"/>
      <c r="D674" s="31"/>
      <c r="E674" s="31"/>
      <c r="F674" s="31"/>
      <c r="G674" s="35"/>
      <c r="H674" s="73"/>
      <c r="I674" s="31"/>
      <c r="J674" s="31"/>
      <c r="K674" s="31"/>
      <c r="L674" s="31"/>
      <c r="M674" s="31"/>
      <c r="N674" s="73"/>
      <c r="O674" s="289"/>
      <c r="P674" s="31"/>
      <c r="Q674" s="31"/>
      <c r="R674" s="31"/>
      <c r="S674" s="31"/>
      <c r="T674" s="31"/>
      <c r="U674" s="31"/>
      <c r="V674" s="31"/>
      <c r="W674" s="31"/>
    </row>
    <row r="675" spans="1:23" ht="13.5" customHeight="1">
      <c r="A675" s="31"/>
      <c r="B675" s="31"/>
      <c r="C675" s="31"/>
      <c r="D675" s="31"/>
      <c r="E675" s="31"/>
      <c r="F675" s="31"/>
      <c r="G675" s="35"/>
      <c r="H675" s="73"/>
      <c r="I675" s="31"/>
      <c r="J675" s="31"/>
      <c r="K675" s="31"/>
      <c r="L675" s="31"/>
      <c r="M675" s="31"/>
      <c r="N675" s="73"/>
      <c r="O675" s="289"/>
      <c r="P675" s="31"/>
      <c r="Q675" s="31"/>
      <c r="R675" s="31"/>
      <c r="S675" s="31"/>
      <c r="T675" s="31"/>
      <c r="U675" s="31"/>
      <c r="V675" s="31"/>
      <c r="W675" s="31"/>
    </row>
    <row r="676" spans="1:23" ht="13.5" customHeight="1">
      <c r="A676" s="31"/>
      <c r="B676" s="31"/>
      <c r="C676" s="31"/>
      <c r="D676" s="31"/>
      <c r="E676" s="31"/>
      <c r="F676" s="31"/>
      <c r="G676" s="35"/>
      <c r="H676" s="73"/>
      <c r="I676" s="31"/>
      <c r="J676" s="31"/>
      <c r="K676" s="31"/>
      <c r="L676" s="31"/>
      <c r="M676" s="31"/>
      <c r="N676" s="73"/>
      <c r="O676" s="289"/>
      <c r="P676" s="31"/>
      <c r="Q676" s="31"/>
      <c r="R676" s="31"/>
      <c r="S676" s="31"/>
      <c r="T676" s="31"/>
      <c r="U676" s="31"/>
      <c r="V676" s="31"/>
      <c r="W676" s="31"/>
    </row>
    <row r="677" spans="1:23" ht="13.5" customHeight="1">
      <c r="A677" s="31"/>
      <c r="B677" s="31"/>
      <c r="C677" s="31"/>
      <c r="D677" s="31"/>
      <c r="E677" s="31"/>
      <c r="F677" s="31"/>
      <c r="G677" s="35"/>
      <c r="H677" s="73"/>
      <c r="I677" s="31"/>
      <c r="J677" s="31"/>
      <c r="K677" s="31"/>
      <c r="L677" s="31"/>
      <c r="M677" s="31"/>
      <c r="N677" s="73"/>
      <c r="O677" s="289"/>
      <c r="P677" s="31"/>
      <c r="Q677" s="31"/>
      <c r="R677" s="31"/>
      <c r="S677" s="31"/>
      <c r="T677" s="31"/>
      <c r="U677" s="31"/>
      <c r="V677" s="31"/>
      <c r="W677" s="31"/>
    </row>
    <row r="678" spans="1:23" ht="13.5" customHeight="1">
      <c r="A678" s="31"/>
      <c r="B678" s="31"/>
      <c r="C678" s="31"/>
      <c r="D678" s="31"/>
      <c r="E678" s="31"/>
      <c r="F678" s="31"/>
      <c r="G678" s="35"/>
      <c r="H678" s="73"/>
      <c r="I678" s="31"/>
      <c r="J678" s="31"/>
      <c r="K678" s="31"/>
      <c r="L678" s="31"/>
      <c r="M678" s="31"/>
      <c r="N678" s="73"/>
      <c r="O678" s="289"/>
      <c r="P678" s="31"/>
      <c r="Q678" s="31"/>
      <c r="R678" s="31"/>
      <c r="S678" s="31"/>
      <c r="T678" s="31"/>
      <c r="U678" s="31"/>
      <c r="V678" s="31"/>
      <c r="W678" s="31"/>
    </row>
    <row r="679" spans="1:23" ht="13.5" customHeight="1">
      <c r="A679" s="31"/>
      <c r="B679" s="31"/>
      <c r="C679" s="31"/>
      <c r="D679" s="31"/>
      <c r="E679" s="31"/>
      <c r="F679" s="31"/>
      <c r="G679" s="35"/>
      <c r="H679" s="73"/>
      <c r="I679" s="31"/>
      <c r="J679" s="31"/>
      <c r="K679" s="31"/>
      <c r="L679" s="31"/>
      <c r="M679" s="31"/>
      <c r="N679" s="73"/>
      <c r="O679" s="289"/>
      <c r="P679" s="31"/>
      <c r="Q679" s="31"/>
      <c r="R679" s="31"/>
      <c r="S679" s="31"/>
      <c r="T679" s="31"/>
      <c r="U679" s="31"/>
      <c r="V679" s="31"/>
      <c r="W679" s="31"/>
    </row>
    <row r="680" spans="1:23" ht="13.5" customHeight="1">
      <c r="A680" s="31"/>
      <c r="B680" s="31"/>
      <c r="C680" s="31"/>
      <c r="D680" s="31"/>
      <c r="E680" s="31"/>
      <c r="F680" s="31"/>
      <c r="G680" s="35"/>
      <c r="H680" s="73"/>
      <c r="I680" s="31"/>
      <c r="J680" s="31"/>
      <c r="K680" s="31"/>
      <c r="L680" s="31"/>
      <c r="M680" s="31"/>
      <c r="N680" s="73"/>
      <c r="O680" s="289"/>
      <c r="P680" s="31"/>
      <c r="Q680" s="31"/>
      <c r="R680" s="31"/>
      <c r="S680" s="31"/>
      <c r="T680" s="31"/>
      <c r="U680" s="31"/>
      <c r="V680" s="31"/>
      <c r="W680" s="31"/>
    </row>
    <row r="681" spans="1:23" ht="13.5" customHeight="1">
      <c r="A681" s="31"/>
      <c r="B681" s="31"/>
      <c r="C681" s="31"/>
      <c r="D681" s="31"/>
      <c r="E681" s="31"/>
      <c r="F681" s="31"/>
      <c r="G681" s="35"/>
      <c r="H681" s="73"/>
      <c r="I681" s="31"/>
      <c r="J681" s="31"/>
      <c r="K681" s="31"/>
      <c r="L681" s="31"/>
      <c r="M681" s="31"/>
      <c r="N681" s="73"/>
      <c r="O681" s="289"/>
      <c r="P681" s="31"/>
      <c r="Q681" s="31"/>
      <c r="R681" s="31"/>
      <c r="S681" s="31"/>
      <c r="T681" s="31"/>
      <c r="U681" s="31"/>
      <c r="V681" s="31"/>
      <c r="W681" s="31"/>
    </row>
    <row r="682" spans="1:23" ht="13.5" customHeight="1">
      <c r="A682" s="31"/>
      <c r="B682" s="31"/>
      <c r="C682" s="31"/>
      <c r="D682" s="31"/>
      <c r="E682" s="31"/>
      <c r="F682" s="31"/>
      <c r="G682" s="35"/>
      <c r="H682" s="73"/>
      <c r="I682" s="31"/>
      <c r="J682" s="31"/>
      <c r="K682" s="31"/>
      <c r="L682" s="31"/>
      <c r="M682" s="31"/>
      <c r="N682" s="73"/>
      <c r="O682" s="289"/>
      <c r="P682" s="31"/>
      <c r="Q682" s="31"/>
      <c r="R682" s="31"/>
      <c r="S682" s="31"/>
      <c r="T682" s="31"/>
      <c r="U682" s="31"/>
      <c r="V682" s="31"/>
      <c r="W682" s="31"/>
    </row>
    <row r="683" spans="1:23" ht="13.5" customHeight="1">
      <c r="A683" s="31"/>
      <c r="B683" s="31"/>
      <c r="C683" s="31"/>
      <c r="D683" s="31"/>
      <c r="E683" s="31"/>
      <c r="F683" s="31"/>
      <c r="G683" s="35"/>
      <c r="H683" s="73"/>
      <c r="I683" s="31"/>
      <c r="J683" s="31"/>
      <c r="K683" s="31"/>
      <c r="L683" s="31"/>
      <c r="M683" s="31"/>
      <c r="N683" s="73"/>
      <c r="O683" s="289"/>
      <c r="P683" s="31"/>
      <c r="Q683" s="31"/>
      <c r="R683" s="31"/>
      <c r="S683" s="31"/>
      <c r="T683" s="31"/>
      <c r="U683" s="31"/>
      <c r="V683" s="31"/>
      <c r="W683" s="31"/>
    </row>
    <row r="684" spans="1:23" ht="13.5" customHeight="1">
      <c r="A684" s="31"/>
      <c r="B684" s="31"/>
      <c r="C684" s="31"/>
      <c r="D684" s="31"/>
      <c r="E684" s="31"/>
      <c r="F684" s="31"/>
      <c r="G684" s="35"/>
      <c r="H684" s="73"/>
      <c r="I684" s="31"/>
      <c r="J684" s="31"/>
      <c r="K684" s="31"/>
      <c r="L684" s="31"/>
      <c r="M684" s="31"/>
      <c r="N684" s="73"/>
      <c r="O684" s="289"/>
      <c r="P684" s="31"/>
      <c r="Q684" s="31"/>
      <c r="R684" s="31"/>
      <c r="S684" s="31"/>
      <c r="T684" s="31"/>
      <c r="U684" s="31"/>
      <c r="V684" s="31"/>
      <c r="W684" s="31"/>
    </row>
    <row r="685" spans="1:23" ht="13.5" customHeight="1">
      <c r="A685" s="31"/>
      <c r="B685" s="31"/>
      <c r="C685" s="31"/>
      <c r="D685" s="31"/>
      <c r="E685" s="31"/>
      <c r="F685" s="31"/>
      <c r="G685" s="35"/>
      <c r="H685" s="73"/>
      <c r="I685" s="31"/>
      <c r="J685" s="31"/>
      <c r="K685" s="31"/>
      <c r="L685" s="31"/>
      <c r="M685" s="31"/>
      <c r="N685" s="73"/>
      <c r="O685" s="289"/>
      <c r="P685" s="31"/>
      <c r="Q685" s="31"/>
      <c r="R685" s="31"/>
      <c r="S685" s="31"/>
      <c r="T685" s="31"/>
      <c r="U685" s="31"/>
      <c r="V685" s="31"/>
      <c r="W685" s="31"/>
    </row>
    <row r="686" spans="1:23" ht="13.5" customHeight="1">
      <c r="A686" s="31"/>
      <c r="B686" s="31"/>
      <c r="C686" s="31"/>
      <c r="D686" s="31"/>
      <c r="E686" s="31"/>
      <c r="F686" s="31"/>
      <c r="G686" s="35"/>
      <c r="H686" s="73"/>
      <c r="I686" s="31"/>
      <c r="J686" s="31"/>
      <c r="K686" s="31"/>
      <c r="L686" s="31"/>
      <c r="M686" s="31"/>
      <c r="N686" s="73"/>
      <c r="O686" s="289"/>
      <c r="P686" s="31"/>
      <c r="Q686" s="31"/>
      <c r="R686" s="31"/>
      <c r="S686" s="31"/>
      <c r="T686" s="31"/>
      <c r="U686" s="31"/>
      <c r="V686" s="31"/>
      <c r="W686" s="31"/>
    </row>
    <row r="687" spans="1:23" ht="13.5" customHeight="1">
      <c r="A687" s="31"/>
      <c r="B687" s="31"/>
      <c r="C687" s="31"/>
      <c r="D687" s="31"/>
      <c r="E687" s="31"/>
      <c r="F687" s="31"/>
      <c r="G687" s="35"/>
      <c r="H687" s="73"/>
      <c r="I687" s="31"/>
      <c r="J687" s="31"/>
      <c r="K687" s="31"/>
      <c r="L687" s="31"/>
      <c r="M687" s="31"/>
      <c r="N687" s="73"/>
      <c r="O687" s="289"/>
      <c r="P687" s="31"/>
      <c r="Q687" s="31"/>
      <c r="R687" s="31"/>
      <c r="S687" s="31"/>
      <c r="T687" s="31"/>
      <c r="U687" s="31"/>
      <c r="V687" s="31"/>
      <c r="W687" s="31"/>
    </row>
    <row r="688" spans="1:23" ht="13.5" customHeight="1">
      <c r="A688" s="31"/>
      <c r="B688" s="31"/>
      <c r="C688" s="31"/>
      <c r="D688" s="31"/>
      <c r="E688" s="31"/>
      <c r="F688" s="31"/>
      <c r="G688" s="35"/>
      <c r="H688" s="73"/>
      <c r="I688" s="31"/>
      <c r="J688" s="31"/>
      <c r="K688" s="31"/>
      <c r="L688" s="31"/>
      <c r="M688" s="31"/>
      <c r="N688" s="73"/>
      <c r="O688" s="289"/>
      <c r="P688" s="31"/>
      <c r="Q688" s="31"/>
      <c r="R688" s="31"/>
      <c r="S688" s="31"/>
      <c r="T688" s="31"/>
      <c r="U688" s="31"/>
      <c r="V688" s="31"/>
      <c r="W688" s="31"/>
    </row>
    <row r="689" spans="1:23" ht="13.5" customHeight="1">
      <c r="A689" s="31"/>
      <c r="B689" s="31"/>
      <c r="C689" s="31"/>
      <c r="D689" s="31"/>
      <c r="E689" s="31"/>
      <c r="F689" s="31"/>
      <c r="G689" s="35"/>
      <c r="H689" s="73"/>
      <c r="I689" s="31"/>
      <c r="J689" s="31"/>
      <c r="K689" s="31"/>
      <c r="L689" s="31"/>
      <c r="M689" s="31"/>
      <c r="N689" s="73"/>
      <c r="O689" s="289"/>
      <c r="P689" s="31"/>
      <c r="Q689" s="31"/>
      <c r="R689" s="31"/>
      <c r="S689" s="31"/>
      <c r="T689" s="31"/>
      <c r="U689" s="31"/>
      <c r="V689" s="31"/>
      <c r="W689" s="31"/>
    </row>
    <row r="690" spans="1:23" ht="13.5" customHeight="1">
      <c r="A690" s="31"/>
      <c r="B690" s="31"/>
      <c r="C690" s="31"/>
      <c r="D690" s="31"/>
      <c r="E690" s="31"/>
      <c r="F690" s="31"/>
      <c r="G690" s="35"/>
      <c r="H690" s="73"/>
      <c r="I690" s="31"/>
      <c r="J690" s="31"/>
      <c r="K690" s="31"/>
      <c r="L690" s="31"/>
      <c r="M690" s="31"/>
      <c r="N690" s="73"/>
      <c r="O690" s="289"/>
      <c r="P690" s="31"/>
      <c r="Q690" s="31"/>
      <c r="R690" s="31"/>
      <c r="S690" s="31"/>
      <c r="T690" s="31"/>
      <c r="U690" s="31"/>
      <c r="V690" s="31"/>
      <c r="W690" s="31"/>
    </row>
    <row r="691" spans="1:23" ht="13.5" customHeight="1">
      <c r="A691" s="31"/>
      <c r="B691" s="31"/>
      <c r="C691" s="31"/>
      <c r="D691" s="31"/>
      <c r="E691" s="31"/>
      <c r="F691" s="31"/>
      <c r="G691" s="35"/>
      <c r="H691" s="73"/>
      <c r="I691" s="31"/>
      <c r="J691" s="31"/>
      <c r="K691" s="31"/>
      <c r="L691" s="31"/>
      <c r="M691" s="31"/>
      <c r="N691" s="73"/>
      <c r="O691" s="289"/>
      <c r="P691" s="31"/>
      <c r="Q691" s="31"/>
      <c r="R691" s="31"/>
      <c r="S691" s="31"/>
      <c r="T691" s="31"/>
      <c r="U691" s="31"/>
      <c r="V691" s="31"/>
      <c r="W691" s="31"/>
    </row>
    <row r="692" spans="1:23" ht="13.5" customHeight="1">
      <c r="A692" s="31"/>
      <c r="B692" s="31"/>
      <c r="C692" s="31"/>
      <c r="D692" s="31"/>
      <c r="E692" s="31"/>
      <c r="F692" s="31"/>
      <c r="G692" s="35"/>
      <c r="H692" s="73"/>
      <c r="I692" s="31"/>
      <c r="J692" s="31"/>
      <c r="K692" s="31"/>
      <c r="L692" s="31"/>
      <c r="M692" s="31"/>
      <c r="N692" s="73"/>
      <c r="O692" s="289"/>
      <c r="P692" s="31"/>
      <c r="Q692" s="31"/>
      <c r="R692" s="31"/>
      <c r="S692" s="31"/>
      <c r="T692" s="31"/>
      <c r="U692" s="31"/>
      <c r="V692" s="31"/>
      <c r="W692" s="31"/>
    </row>
    <row r="693" spans="1:23" ht="13.5" customHeight="1">
      <c r="A693" s="31"/>
      <c r="B693" s="31"/>
      <c r="C693" s="31"/>
      <c r="D693" s="31"/>
      <c r="E693" s="31"/>
      <c r="F693" s="31"/>
      <c r="G693" s="35"/>
      <c r="H693" s="73"/>
      <c r="I693" s="31"/>
      <c r="J693" s="31"/>
      <c r="K693" s="31"/>
      <c r="L693" s="31"/>
      <c r="M693" s="31"/>
      <c r="N693" s="73"/>
      <c r="O693" s="289"/>
      <c r="P693" s="31"/>
      <c r="Q693" s="31"/>
      <c r="R693" s="31"/>
      <c r="S693" s="31"/>
      <c r="T693" s="31"/>
      <c r="U693" s="31"/>
      <c r="V693" s="31"/>
      <c r="W693" s="31"/>
    </row>
    <row r="694" spans="1:23" ht="13.5" customHeight="1">
      <c r="A694" s="31"/>
      <c r="B694" s="31"/>
      <c r="C694" s="31"/>
      <c r="D694" s="31"/>
      <c r="E694" s="31"/>
      <c r="F694" s="31"/>
      <c r="G694" s="35"/>
      <c r="H694" s="73"/>
      <c r="I694" s="31"/>
      <c r="J694" s="31"/>
      <c r="K694" s="31"/>
      <c r="L694" s="31"/>
      <c r="M694" s="31"/>
      <c r="N694" s="73"/>
      <c r="O694" s="289"/>
      <c r="P694" s="31"/>
      <c r="Q694" s="31"/>
      <c r="R694" s="31"/>
      <c r="S694" s="31"/>
      <c r="T694" s="31"/>
      <c r="U694" s="31"/>
      <c r="V694" s="31"/>
      <c r="W694" s="31"/>
    </row>
    <row r="695" spans="1:23" ht="13.5" customHeight="1">
      <c r="A695" s="31"/>
      <c r="B695" s="31"/>
      <c r="C695" s="31"/>
      <c r="D695" s="31"/>
      <c r="E695" s="31"/>
      <c r="F695" s="31"/>
      <c r="G695" s="35"/>
      <c r="H695" s="73"/>
      <c r="I695" s="31"/>
      <c r="J695" s="31"/>
      <c r="K695" s="31"/>
      <c r="L695" s="31"/>
      <c r="M695" s="31"/>
      <c r="N695" s="73"/>
      <c r="O695" s="289"/>
      <c r="P695" s="31"/>
      <c r="Q695" s="31"/>
      <c r="R695" s="31"/>
      <c r="S695" s="31"/>
      <c r="T695" s="31"/>
      <c r="U695" s="31"/>
      <c r="V695" s="31"/>
      <c r="W695" s="31"/>
    </row>
    <row r="696" spans="1:23" ht="13.5" customHeight="1">
      <c r="A696" s="31"/>
      <c r="B696" s="31"/>
      <c r="C696" s="31"/>
      <c r="D696" s="31"/>
      <c r="E696" s="31"/>
      <c r="F696" s="31"/>
      <c r="G696" s="35"/>
      <c r="H696" s="73"/>
      <c r="I696" s="31"/>
      <c r="J696" s="31"/>
      <c r="K696" s="31"/>
      <c r="L696" s="31"/>
      <c r="M696" s="31"/>
      <c r="N696" s="73"/>
      <c r="O696" s="289"/>
      <c r="P696" s="31"/>
      <c r="Q696" s="31"/>
      <c r="R696" s="31"/>
      <c r="S696" s="31"/>
      <c r="T696" s="31"/>
      <c r="U696" s="31"/>
      <c r="V696" s="31"/>
      <c r="W696" s="31"/>
    </row>
    <row r="697" spans="1:23" ht="13.5" customHeight="1">
      <c r="A697" s="31"/>
      <c r="B697" s="31"/>
      <c r="C697" s="31"/>
      <c r="D697" s="31"/>
      <c r="E697" s="31"/>
      <c r="F697" s="31"/>
      <c r="G697" s="35"/>
      <c r="H697" s="73"/>
      <c r="I697" s="31"/>
      <c r="J697" s="31"/>
      <c r="K697" s="31"/>
      <c r="L697" s="31"/>
      <c r="M697" s="31"/>
      <c r="N697" s="73"/>
      <c r="O697" s="289"/>
      <c r="P697" s="31"/>
      <c r="Q697" s="31"/>
      <c r="R697" s="31"/>
      <c r="S697" s="31"/>
      <c r="T697" s="31"/>
      <c r="U697" s="31"/>
      <c r="V697" s="31"/>
      <c r="W697" s="31"/>
    </row>
    <row r="698" spans="1:23" ht="13.5" customHeight="1">
      <c r="A698" s="31"/>
      <c r="B698" s="31"/>
      <c r="C698" s="31"/>
      <c r="D698" s="31"/>
      <c r="E698" s="31"/>
      <c r="F698" s="31"/>
      <c r="G698" s="35"/>
      <c r="H698" s="73"/>
      <c r="I698" s="31"/>
      <c r="J698" s="31"/>
      <c r="K698" s="31"/>
      <c r="L698" s="31"/>
      <c r="M698" s="31"/>
      <c r="N698" s="73"/>
      <c r="O698" s="289"/>
      <c r="P698" s="31"/>
      <c r="Q698" s="31"/>
      <c r="R698" s="31"/>
      <c r="S698" s="31"/>
      <c r="T698" s="31"/>
      <c r="U698" s="31"/>
      <c r="V698" s="31"/>
      <c r="W698" s="31"/>
    </row>
    <row r="699" spans="1:23" ht="13.5" customHeight="1">
      <c r="A699" s="31"/>
      <c r="B699" s="31"/>
      <c r="C699" s="31"/>
      <c r="D699" s="31"/>
      <c r="E699" s="31"/>
      <c r="F699" s="31"/>
      <c r="G699" s="35"/>
      <c r="H699" s="73"/>
      <c r="I699" s="31"/>
      <c r="J699" s="31"/>
      <c r="K699" s="31"/>
      <c r="L699" s="31"/>
      <c r="M699" s="31"/>
      <c r="N699" s="73"/>
      <c r="O699" s="289"/>
      <c r="P699" s="31"/>
      <c r="Q699" s="31"/>
      <c r="R699" s="31"/>
      <c r="S699" s="31"/>
      <c r="T699" s="31"/>
      <c r="U699" s="31"/>
      <c r="V699" s="31"/>
      <c r="W699" s="31"/>
    </row>
    <row r="700" spans="1:23" ht="13.5" customHeight="1">
      <c r="A700" s="31"/>
      <c r="B700" s="31"/>
      <c r="C700" s="31"/>
      <c r="D700" s="31"/>
      <c r="E700" s="31"/>
      <c r="F700" s="31"/>
      <c r="G700" s="35"/>
      <c r="H700" s="73"/>
      <c r="I700" s="31"/>
      <c r="J700" s="31"/>
      <c r="K700" s="31"/>
      <c r="L700" s="31"/>
      <c r="M700" s="31"/>
      <c r="N700" s="73"/>
      <c r="O700" s="289"/>
      <c r="P700" s="31"/>
      <c r="Q700" s="31"/>
      <c r="R700" s="31"/>
      <c r="S700" s="31"/>
      <c r="T700" s="31"/>
      <c r="U700" s="31"/>
      <c r="V700" s="31"/>
      <c r="W700" s="31"/>
    </row>
    <row r="701" spans="1:23" ht="13.5" customHeight="1">
      <c r="A701" s="31"/>
      <c r="B701" s="31"/>
      <c r="C701" s="31"/>
      <c r="D701" s="31"/>
      <c r="E701" s="31"/>
      <c r="F701" s="31"/>
      <c r="G701" s="35"/>
      <c r="H701" s="73"/>
      <c r="I701" s="31"/>
      <c r="J701" s="31"/>
      <c r="K701" s="31"/>
      <c r="L701" s="31"/>
      <c r="M701" s="31"/>
      <c r="N701" s="73"/>
      <c r="O701" s="289"/>
      <c r="P701" s="31"/>
      <c r="Q701" s="31"/>
      <c r="R701" s="31"/>
      <c r="S701" s="31"/>
      <c r="T701" s="31"/>
      <c r="U701" s="31"/>
      <c r="V701" s="31"/>
      <c r="W701" s="31"/>
    </row>
    <row r="702" spans="1:23" ht="13.5" customHeight="1">
      <c r="A702" s="31"/>
      <c r="B702" s="31"/>
      <c r="C702" s="31"/>
      <c r="D702" s="31"/>
      <c r="E702" s="31"/>
      <c r="F702" s="31"/>
      <c r="G702" s="35"/>
      <c r="H702" s="73"/>
      <c r="I702" s="31"/>
      <c r="J702" s="31"/>
      <c r="K702" s="31"/>
      <c r="L702" s="31"/>
      <c r="M702" s="31"/>
      <c r="N702" s="73"/>
      <c r="O702" s="289"/>
      <c r="P702" s="31"/>
      <c r="Q702" s="31"/>
      <c r="R702" s="31"/>
      <c r="S702" s="31"/>
      <c r="T702" s="31"/>
      <c r="U702" s="31"/>
      <c r="V702" s="31"/>
      <c r="W702" s="31"/>
    </row>
    <row r="703" spans="1:23" ht="13.5" customHeight="1">
      <c r="A703" s="31"/>
      <c r="B703" s="31"/>
      <c r="C703" s="31"/>
      <c r="D703" s="31"/>
      <c r="E703" s="31"/>
      <c r="F703" s="31"/>
      <c r="G703" s="35"/>
      <c r="H703" s="73"/>
      <c r="I703" s="31"/>
      <c r="J703" s="31"/>
      <c r="K703" s="31"/>
      <c r="L703" s="31"/>
      <c r="M703" s="31"/>
      <c r="N703" s="73"/>
      <c r="O703" s="289"/>
      <c r="P703" s="31"/>
      <c r="Q703" s="31"/>
      <c r="R703" s="31"/>
      <c r="S703" s="31"/>
      <c r="T703" s="31"/>
      <c r="U703" s="31"/>
      <c r="V703" s="31"/>
      <c r="W703" s="31"/>
    </row>
    <row r="704" spans="1:23" ht="13.5" customHeight="1">
      <c r="A704" s="31"/>
      <c r="B704" s="31"/>
      <c r="C704" s="31"/>
      <c r="D704" s="31"/>
      <c r="E704" s="31"/>
      <c r="F704" s="31"/>
      <c r="G704" s="35"/>
      <c r="H704" s="73"/>
      <c r="I704" s="31"/>
      <c r="J704" s="31"/>
      <c r="K704" s="31"/>
      <c r="L704" s="31"/>
      <c r="M704" s="31"/>
      <c r="N704" s="73"/>
      <c r="O704" s="289"/>
      <c r="P704" s="31"/>
      <c r="Q704" s="31"/>
      <c r="R704" s="31"/>
      <c r="S704" s="31"/>
      <c r="T704" s="31"/>
      <c r="U704" s="31"/>
      <c r="V704" s="31"/>
      <c r="W704" s="31"/>
    </row>
    <row r="705" spans="1:23" ht="13.5" customHeight="1">
      <c r="A705" s="31"/>
      <c r="B705" s="31"/>
      <c r="C705" s="31"/>
      <c r="D705" s="31"/>
      <c r="E705" s="31"/>
      <c r="F705" s="31"/>
      <c r="G705" s="35"/>
      <c r="H705" s="73"/>
      <c r="I705" s="31"/>
      <c r="J705" s="31"/>
      <c r="K705" s="31"/>
      <c r="L705" s="31"/>
      <c r="M705" s="31"/>
      <c r="N705" s="73"/>
      <c r="O705" s="289"/>
      <c r="P705" s="31"/>
      <c r="Q705" s="31"/>
      <c r="R705" s="31"/>
      <c r="S705" s="31"/>
      <c r="T705" s="31"/>
      <c r="U705" s="31"/>
      <c r="V705" s="31"/>
      <c r="W705" s="31"/>
    </row>
    <row r="706" spans="1:23" ht="13.5" customHeight="1">
      <c r="A706" s="31"/>
      <c r="B706" s="31"/>
      <c r="C706" s="31"/>
      <c r="D706" s="31"/>
      <c r="E706" s="31"/>
      <c r="F706" s="31"/>
      <c r="G706" s="35"/>
      <c r="H706" s="73"/>
      <c r="I706" s="31"/>
      <c r="J706" s="31"/>
      <c r="K706" s="31"/>
      <c r="L706" s="31"/>
      <c r="M706" s="31"/>
      <c r="N706" s="73"/>
      <c r="O706" s="289"/>
      <c r="P706" s="31"/>
      <c r="Q706" s="31"/>
      <c r="R706" s="31"/>
      <c r="S706" s="31"/>
      <c r="T706" s="31"/>
      <c r="U706" s="31"/>
      <c r="V706" s="31"/>
      <c r="W706" s="31"/>
    </row>
    <row r="707" spans="1:23" ht="13.5" customHeight="1">
      <c r="A707" s="31"/>
      <c r="B707" s="31"/>
      <c r="C707" s="31"/>
      <c r="D707" s="31"/>
      <c r="E707" s="31"/>
      <c r="F707" s="31"/>
      <c r="G707" s="35"/>
      <c r="H707" s="73"/>
      <c r="I707" s="31"/>
      <c r="J707" s="31"/>
      <c r="K707" s="31"/>
      <c r="L707" s="31"/>
      <c r="M707" s="31"/>
      <c r="N707" s="73"/>
      <c r="O707" s="289"/>
      <c r="P707" s="31"/>
      <c r="Q707" s="31"/>
      <c r="R707" s="31"/>
      <c r="S707" s="31"/>
      <c r="T707" s="31"/>
      <c r="U707" s="31"/>
      <c r="V707" s="31"/>
      <c r="W707" s="31"/>
    </row>
    <row r="708" spans="1:23" ht="13.5" customHeight="1">
      <c r="A708" s="31"/>
      <c r="B708" s="31"/>
      <c r="C708" s="31"/>
      <c r="D708" s="31"/>
      <c r="E708" s="31"/>
      <c r="F708" s="31"/>
      <c r="G708" s="35"/>
      <c r="H708" s="73"/>
      <c r="I708" s="31"/>
      <c r="J708" s="31"/>
      <c r="K708" s="31"/>
      <c r="L708" s="31"/>
      <c r="M708" s="31"/>
      <c r="N708" s="73"/>
      <c r="O708" s="289"/>
      <c r="P708" s="31"/>
      <c r="Q708" s="31"/>
      <c r="R708" s="31"/>
      <c r="S708" s="31"/>
      <c r="T708" s="31"/>
      <c r="U708" s="31"/>
      <c r="V708" s="31"/>
      <c r="W708" s="31"/>
    </row>
    <row r="709" spans="1:23" ht="13.5" customHeight="1">
      <c r="A709" s="31"/>
      <c r="B709" s="31"/>
      <c r="C709" s="31"/>
      <c r="D709" s="31"/>
      <c r="E709" s="31"/>
      <c r="F709" s="31"/>
      <c r="G709" s="35"/>
      <c r="H709" s="73"/>
      <c r="I709" s="31"/>
      <c r="J709" s="31"/>
      <c r="K709" s="31"/>
      <c r="L709" s="31"/>
      <c r="M709" s="31"/>
      <c r="N709" s="73"/>
      <c r="O709" s="289"/>
      <c r="P709" s="31"/>
      <c r="Q709" s="31"/>
      <c r="R709" s="31"/>
      <c r="S709" s="31"/>
      <c r="T709" s="31"/>
      <c r="U709" s="31"/>
      <c r="V709" s="31"/>
      <c r="W709" s="31"/>
    </row>
    <row r="710" spans="1:23" ht="13.5" customHeight="1">
      <c r="A710" s="31"/>
      <c r="B710" s="31"/>
      <c r="C710" s="31"/>
      <c r="D710" s="31"/>
      <c r="E710" s="31"/>
      <c r="F710" s="31"/>
      <c r="G710" s="35"/>
      <c r="H710" s="73"/>
      <c r="I710" s="31"/>
      <c r="J710" s="31"/>
      <c r="K710" s="31"/>
      <c r="L710" s="31"/>
      <c r="M710" s="31"/>
      <c r="N710" s="73"/>
      <c r="O710" s="289"/>
      <c r="P710" s="31"/>
      <c r="Q710" s="31"/>
      <c r="R710" s="31"/>
      <c r="S710" s="31"/>
      <c r="T710" s="31"/>
      <c r="U710" s="31"/>
      <c r="V710" s="31"/>
      <c r="W710" s="31"/>
    </row>
    <row r="711" spans="1:23" ht="13.5" customHeight="1">
      <c r="A711" s="31"/>
      <c r="B711" s="31"/>
      <c r="C711" s="31"/>
      <c r="D711" s="31"/>
      <c r="E711" s="31"/>
      <c r="F711" s="31"/>
      <c r="G711" s="35"/>
      <c r="H711" s="73"/>
      <c r="I711" s="31"/>
      <c r="J711" s="31"/>
      <c r="K711" s="31"/>
      <c r="L711" s="31"/>
      <c r="M711" s="31"/>
      <c r="N711" s="73"/>
      <c r="O711" s="289"/>
      <c r="P711" s="31"/>
      <c r="Q711" s="31"/>
      <c r="R711" s="31"/>
      <c r="S711" s="31"/>
      <c r="T711" s="31"/>
      <c r="U711" s="31"/>
      <c r="V711" s="31"/>
      <c r="W711" s="31"/>
    </row>
    <row r="712" spans="1:23" ht="13.5" customHeight="1">
      <c r="A712" s="31"/>
      <c r="B712" s="31"/>
      <c r="C712" s="31"/>
      <c r="D712" s="31"/>
      <c r="E712" s="31"/>
      <c r="F712" s="31"/>
      <c r="G712" s="35"/>
      <c r="H712" s="73"/>
      <c r="I712" s="31"/>
      <c r="J712" s="31"/>
      <c r="K712" s="31"/>
      <c r="L712" s="31"/>
      <c r="M712" s="31"/>
      <c r="N712" s="73"/>
      <c r="O712" s="289"/>
      <c r="P712" s="31"/>
      <c r="Q712" s="31"/>
      <c r="R712" s="31"/>
      <c r="S712" s="31"/>
      <c r="T712" s="31"/>
      <c r="U712" s="31"/>
      <c r="V712" s="31"/>
      <c r="W712" s="31"/>
    </row>
    <row r="713" spans="1:23" ht="13.5" customHeight="1">
      <c r="A713" s="31"/>
      <c r="B713" s="31"/>
      <c r="C713" s="31"/>
      <c r="D713" s="31"/>
      <c r="E713" s="31"/>
      <c r="F713" s="31"/>
      <c r="G713" s="35"/>
      <c r="H713" s="73"/>
      <c r="I713" s="31"/>
      <c r="J713" s="31"/>
      <c r="K713" s="31"/>
      <c r="L713" s="31"/>
      <c r="M713" s="31"/>
      <c r="N713" s="73"/>
      <c r="O713" s="289"/>
      <c r="P713" s="31"/>
      <c r="Q713" s="31"/>
      <c r="R713" s="31"/>
      <c r="S713" s="31"/>
      <c r="T713" s="31"/>
      <c r="U713" s="31"/>
      <c r="V713" s="31"/>
      <c r="W713" s="31"/>
    </row>
    <row r="714" spans="1:23" ht="13.5" customHeight="1">
      <c r="A714" s="31"/>
      <c r="B714" s="31"/>
      <c r="C714" s="31"/>
      <c r="D714" s="31"/>
      <c r="E714" s="31"/>
      <c r="F714" s="31"/>
      <c r="G714" s="35"/>
      <c r="H714" s="73"/>
      <c r="I714" s="31"/>
      <c r="J714" s="31"/>
      <c r="K714" s="31"/>
      <c r="L714" s="31"/>
      <c r="M714" s="31"/>
      <c r="N714" s="73"/>
      <c r="O714" s="289"/>
      <c r="P714" s="31"/>
      <c r="Q714" s="31"/>
      <c r="R714" s="31"/>
      <c r="S714" s="31"/>
      <c r="T714" s="31"/>
      <c r="U714" s="31"/>
      <c r="V714" s="31"/>
      <c r="W714" s="31"/>
    </row>
    <row r="715" spans="1:23" ht="13.5" customHeight="1">
      <c r="A715" s="31"/>
      <c r="B715" s="31"/>
      <c r="C715" s="31"/>
      <c r="D715" s="31"/>
      <c r="E715" s="31"/>
      <c r="F715" s="31"/>
      <c r="G715" s="35"/>
      <c r="H715" s="73"/>
      <c r="I715" s="31"/>
      <c r="J715" s="31"/>
      <c r="K715" s="31"/>
      <c r="L715" s="31"/>
      <c r="M715" s="31"/>
      <c r="N715" s="73"/>
      <c r="O715" s="289"/>
      <c r="P715" s="31"/>
      <c r="Q715" s="31"/>
      <c r="R715" s="31"/>
      <c r="S715" s="31"/>
      <c r="T715" s="31"/>
      <c r="U715" s="31"/>
      <c r="V715" s="31"/>
      <c r="W715" s="31"/>
    </row>
    <row r="716" spans="1:23" ht="13.5" customHeight="1">
      <c r="A716" s="31"/>
      <c r="B716" s="31"/>
      <c r="C716" s="31"/>
      <c r="D716" s="31"/>
      <c r="E716" s="31"/>
      <c r="F716" s="31"/>
      <c r="G716" s="35"/>
      <c r="H716" s="73"/>
      <c r="I716" s="31"/>
      <c r="J716" s="31"/>
      <c r="K716" s="31"/>
      <c r="L716" s="31"/>
      <c r="M716" s="31"/>
      <c r="N716" s="73"/>
      <c r="O716" s="289"/>
      <c r="P716" s="31"/>
      <c r="Q716" s="31"/>
      <c r="R716" s="31"/>
      <c r="S716" s="31"/>
      <c r="T716" s="31"/>
      <c r="U716" s="31"/>
      <c r="V716" s="31"/>
      <c r="W716" s="31"/>
    </row>
    <row r="717" spans="1:23" ht="13.5" customHeight="1">
      <c r="A717" s="31"/>
      <c r="B717" s="31"/>
      <c r="C717" s="31"/>
      <c r="D717" s="31"/>
      <c r="E717" s="31"/>
      <c r="F717" s="31"/>
      <c r="G717" s="35"/>
      <c r="H717" s="73"/>
      <c r="I717" s="31"/>
      <c r="J717" s="31"/>
      <c r="K717" s="31"/>
      <c r="L717" s="31"/>
      <c r="M717" s="31"/>
      <c r="N717" s="73"/>
      <c r="O717" s="289"/>
      <c r="P717" s="31"/>
      <c r="Q717" s="31"/>
      <c r="R717" s="31"/>
      <c r="S717" s="31"/>
      <c r="T717" s="31"/>
      <c r="U717" s="31"/>
      <c r="V717" s="31"/>
      <c r="W717" s="31"/>
    </row>
    <row r="718" spans="1:23" ht="13.5" customHeight="1">
      <c r="A718" s="31"/>
      <c r="B718" s="31"/>
      <c r="C718" s="31"/>
      <c r="D718" s="31"/>
      <c r="E718" s="31"/>
      <c r="F718" s="31"/>
      <c r="G718" s="35"/>
      <c r="H718" s="73"/>
      <c r="I718" s="31"/>
      <c r="J718" s="31"/>
      <c r="K718" s="31"/>
      <c r="L718" s="31"/>
      <c r="M718" s="31"/>
      <c r="N718" s="73"/>
      <c r="O718" s="289"/>
      <c r="P718" s="31"/>
      <c r="Q718" s="31"/>
      <c r="R718" s="31"/>
      <c r="S718" s="31"/>
      <c r="T718" s="31"/>
      <c r="U718" s="31"/>
      <c r="V718" s="31"/>
      <c r="W718" s="31"/>
    </row>
    <row r="719" spans="1:23" ht="13.5" customHeight="1">
      <c r="A719" s="31"/>
      <c r="B719" s="31"/>
      <c r="C719" s="31"/>
      <c r="D719" s="31"/>
      <c r="E719" s="31"/>
      <c r="F719" s="31"/>
      <c r="G719" s="35"/>
      <c r="H719" s="73"/>
      <c r="I719" s="31"/>
      <c r="J719" s="31"/>
      <c r="K719" s="31"/>
      <c r="L719" s="31"/>
      <c r="M719" s="31"/>
      <c r="N719" s="73"/>
      <c r="O719" s="289"/>
      <c r="P719" s="31"/>
      <c r="Q719" s="31"/>
      <c r="R719" s="31"/>
      <c r="S719" s="31"/>
      <c r="T719" s="31"/>
      <c r="U719" s="31"/>
      <c r="V719" s="31"/>
      <c r="W719" s="31"/>
    </row>
    <row r="720" spans="1:23" ht="13.5" customHeight="1">
      <c r="A720" s="31"/>
      <c r="B720" s="31"/>
      <c r="C720" s="31"/>
      <c r="D720" s="31"/>
      <c r="E720" s="31"/>
      <c r="F720" s="31"/>
      <c r="G720" s="35"/>
      <c r="H720" s="73"/>
      <c r="I720" s="31"/>
      <c r="J720" s="31"/>
      <c r="K720" s="31"/>
      <c r="L720" s="31"/>
      <c r="M720" s="31"/>
      <c r="N720" s="73"/>
      <c r="O720" s="289"/>
      <c r="P720" s="31"/>
      <c r="Q720" s="31"/>
      <c r="R720" s="31"/>
      <c r="S720" s="31"/>
      <c r="T720" s="31"/>
      <c r="U720" s="31"/>
      <c r="V720" s="31"/>
      <c r="W720" s="31"/>
    </row>
    <row r="721" spans="1:23" ht="13.5" customHeight="1">
      <c r="A721" s="31"/>
      <c r="B721" s="31"/>
      <c r="C721" s="31"/>
      <c r="D721" s="31"/>
      <c r="E721" s="31"/>
      <c r="F721" s="31"/>
      <c r="G721" s="35"/>
      <c r="H721" s="73"/>
      <c r="I721" s="31"/>
      <c r="J721" s="31"/>
      <c r="K721" s="31"/>
      <c r="L721" s="31"/>
      <c r="M721" s="31"/>
      <c r="N721" s="73"/>
      <c r="O721" s="289"/>
      <c r="P721" s="31"/>
      <c r="Q721" s="31"/>
      <c r="R721" s="31"/>
      <c r="S721" s="31"/>
      <c r="T721" s="31"/>
      <c r="U721" s="31"/>
      <c r="V721" s="31"/>
      <c r="W721" s="31"/>
    </row>
    <row r="722" spans="1:23" ht="13.5" customHeight="1">
      <c r="A722" s="31"/>
      <c r="B722" s="31"/>
      <c r="C722" s="31"/>
      <c r="D722" s="31"/>
      <c r="E722" s="31"/>
      <c r="F722" s="31"/>
      <c r="G722" s="35"/>
      <c r="H722" s="73"/>
      <c r="I722" s="31"/>
      <c r="J722" s="31"/>
      <c r="K722" s="31"/>
      <c r="L722" s="31"/>
      <c r="M722" s="31"/>
      <c r="N722" s="73"/>
      <c r="O722" s="289"/>
      <c r="P722" s="31"/>
      <c r="Q722" s="31"/>
      <c r="R722" s="31"/>
      <c r="S722" s="31"/>
      <c r="T722" s="31"/>
      <c r="U722" s="31"/>
      <c r="V722" s="31"/>
      <c r="W722" s="31"/>
    </row>
    <row r="723" spans="1:23" ht="13.5" customHeight="1">
      <c r="A723" s="31"/>
      <c r="B723" s="31"/>
      <c r="C723" s="31"/>
      <c r="D723" s="31"/>
      <c r="E723" s="31"/>
      <c r="F723" s="31"/>
      <c r="G723" s="35"/>
      <c r="H723" s="73"/>
      <c r="I723" s="31"/>
      <c r="J723" s="31"/>
      <c r="K723" s="31"/>
      <c r="L723" s="31"/>
      <c r="M723" s="31"/>
      <c r="N723" s="73"/>
      <c r="O723" s="289"/>
      <c r="P723" s="31"/>
      <c r="Q723" s="31"/>
      <c r="R723" s="31"/>
      <c r="S723" s="31"/>
      <c r="T723" s="31"/>
      <c r="U723" s="31"/>
      <c r="V723" s="31"/>
      <c r="W723" s="31"/>
    </row>
    <row r="724" spans="1:23" ht="13.5" customHeight="1">
      <c r="A724" s="31"/>
      <c r="B724" s="31"/>
      <c r="C724" s="31"/>
      <c r="D724" s="31"/>
      <c r="E724" s="31"/>
      <c r="F724" s="31"/>
      <c r="G724" s="35"/>
      <c r="H724" s="73"/>
      <c r="I724" s="31"/>
      <c r="J724" s="31"/>
      <c r="K724" s="31"/>
      <c r="L724" s="31"/>
      <c r="M724" s="31"/>
      <c r="N724" s="73"/>
      <c r="O724" s="289"/>
      <c r="P724" s="31"/>
      <c r="Q724" s="31"/>
      <c r="R724" s="31"/>
      <c r="S724" s="31"/>
      <c r="T724" s="31"/>
      <c r="U724" s="31"/>
      <c r="V724" s="31"/>
      <c r="W724" s="31"/>
    </row>
    <row r="725" spans="1:23" ht="13.5" customHeight="1">
      <c r="A725" s="31"/>
      <c r="B725" s="31"/>
      <c r="C725" s="31"/>
      <c r="D725" s="31"/>
      <c r="E725" s="31"/>
      <c r="F725" s="31"/>
      <c r="G725" s="35"/>
      <c r="H725" s="73"/>
      <c r="I725" s="31"/>
      <c r="J725" s="31"/>
      <c r="K725" s="31"/>
      <c r="L725" s="31"/>
      <c r="M725" s="31"/>
      <c r="N725" s="73"/>
      <c r="O725" s="289"/>
      <c r="P725" s="31"/>
      <c r="Q725" s="31"/>
      <c r="R725" s="31"/>
      <c r="S725" s="31"/>
      <c r="T725" s="31"/>
      <c r="U725" s="31"/>
      <c r="V725" s="31"/>
      <c r="W725" s="31"/>
    </row>
    <row r="726" spans="1:23" ht="13.5" customHeight="1">
      <c r="A726" s="31"/>
      <c r="B726" s="31"/>
      <c r="C726" s="31"/>
      <c r="D726" s="31"/>
      <c r="E726" s="31"/>
      <c r="F726" s="31"/>
      <c r="G726" s="35"/>
      <c r="H726" s="73"/>
      <c r="I726" s="31"/>
      <c r="J726" s="31"/>
      <c r="K726" s="31"/>
      <c r="L726" s="31"/>
      <c r="M726" s="31"/>
      <c r="N726" s="73"/>
      <c r="O726" s="289"/>
      <c r="P726" s="31"/>
      <c r="Q726" s="31"/>
      <c r="R726" s="31"/>
      <c r="S726" s="31"/>
      <c r="T726" s="31"/>
      <c r="U726" s="31"/>
      <c r="V726" s="31"/>
      <c r="W726" s="31"/>
    </row>
    <row r="727" spans="1:23" ht="13.5" customHeight="1">
      <c r="A727" s="31"/>
      <c r="B727" s="31"/>
      <c r="C727" s="31"/>
      <c r="D727" s="31"/>
      <c r="E727" s="31"/>
      <c r="F727" s="31"/>
      <c r="G727" s="35"/>
      <c r="H727" s="73"/>
      <c r="I727" s="31"/>
      <c r="J727" s="31"/>
      <c r="K727" s="31"/>
      <c r="L727" s="31"/>
      <c r="M727" s="31"/>
      <c r="N727" s="73"/>
      <c r="O727" s="289"/>
      <c r="P727" s="31"/>
      <c r="Q727" s="31"/>
      <c r="R727" s="31"/>
      <c r="S727" s="31"/>
      <c r="T727" s="31"/>
      <c r="U727" s="31"/>
      <c r="V727" s="31"/>
      <c r="W727" s="31"/>
    </row>
    <row r="728" spans="1:23" ht="13.5" customHeight="1">
      <c r="A728" s="31"/>
      <c r="B728" s="31"/>
      <c r="C728" s="31"/>
      <c r="D728" s="31"/>
      <c r="E728" s="31"/>
      <c r="F728" s="31"/>
      <c r="G728" s="35"/>
      <c r="H728" s="73"/>
      <c r="I728" s="31"/>
      <c r="J728" s="31"/>
      <c r="K728" s="31"/>
      <c r="L728" s="31"/>
      <c r="M728" s="31"/>
      <c r="N728" s="73"/>
      <c r="O728" s="289"/>
      <c r="P728" s="31"/>
      <c r="Q728" s="31"/>
      <c r="R728" s="31"/>
      <c r="S728" s="31"/>
      <c r="T728" s="31"/>
      <c r="U728" s="31"/>
      <c r="V728" s="31"/>
      <c r="W728" s="31"/>
    </row>
    <row r="729" spans="1:23" ht="13.5" customHeight="1">
      <c r="A729" s="31"/>
      <c r="B729" s="31"/>
      <c r="C729" s="31"/>
      <c r="D729" s="31"/>
      <c r="E729" s="31"/>
      <c r="F729" s="31"/>
      <c r="G729" s="35"/>
      <c r="H729" s="73"/>
      <c r="I729" s="31"/>
      <c r="J729" s="31"/>
      <c r="K729" s="31"/>
      <c r="L729" s="31"/>
      <c r="M729" s="31"/>
      <c r="N729" s="73"/>
      <c r="O729" s="289"/>
      <c r="P729" s="31"/>
      <c r="Q729" s="31"/>
      <c r="R729" s="31"/>
      <c r="S729" s="31"/>
      <c r="T729" s="31"/>
      <c r="U729" s="31"/>
      <c r="V729" s="31"/>
      <c r="W729" s="31"/>
    </row>
    <row r="730" spans="1:23" ht="13.5" customHeight="1">
      <c r="A730" s="31"/>
      <c r="B730" s="31"/>
      <c r="C730" s="31"/>
      <c r="D730" s="31"/>
      <c r="E730" s="31"/>
      <c r="F730" s="31"/>
      <c r="G730" s="35"/>
      <c r="H730" s="73"/>
      <c r="I730" s="31"/>
      <c r="J730" s="31"/>
      <c r="K730" s="31"/>
      <c r="L730" s="31"/>
      <c r="M730" s="31"/>
      <c r="N730" s="73"/>
      <c r="O730" s="289"/>
      <c r="P730" s="31"/>
      <c r="Q730" s="31"/>
      <c r="R730" s="31"/>
      <c r="S730" s="31"/>
      <c r="T730" s="31"/>
      <c r="U730" s="31"/>
      <c r="V730" s="31"/>
      <c r="W730" s="31"/>
    </row>
    <row r="731" spans="1:23" ht="13.5" customHeight="1">
      <c r="A731" s="31"/>
      <c r="B731" s="31"/>
      <c r="C731" s="31"/>
      <c r="D731" s="31"/>
      <c r="E731" s="31"/>
      <c r="F731" s="31"/>
      <c r="G731" s="35"/>
      <c r="H731" s="73"/>
      <c r="I731" s="31"/>
      <c r="J731" s="31"/>
      <c r="K731" s="31"/>
      <c r="L731" s="31"/>
      <c r="M731" s="31"/>
      <c r="N731" s="73"/>
      <c r="O731" s="289"/>
      <c r="P731" s="31"/>
      <c r="Q731" s="31"/>
      <c r="R731" s="31"/>
      <c r="S731" s="31"/>
      <c r="T731" s="31"/>
      <c r="U731" s="31"/>
      <c r="V731" s="31"/>
      <c r="W731" s="31"/>
    </row>
    <row r="732" spans="1:23" ht="13.5" customHeight="1">
      <c r="A732" s="31"/>
      <c r="B732" s="31"/>
      <c r="C732" s="31"/>
      <c r="D732" s="31"/>
      <c r="E732" s="31"/>
      <c r="F732" s="31"/>
      <c r="G732" s="35"/>
      <c r="H732" s="73"/>
      <c r="I732" s="31"/>
      <c r="J732" s="31"/>
      <c r="K732" s="31"/>
      <c r="L732" s="31"/>
      <c r="M732" s="31"/>
      <c r="N732" s="73"/>
      <c r="O732" s="289"/>
      <c r="P732" s="31"/>
      <c r="Q732" s="31"/>
      <c r="R732" s="31"/>
      <c r="S732" s="31"/>
      <c r="T732" s="31"/>
      <c r="U732" s="31"/>
      <c r="V732" s="31"/>
      <c r="W732" s="31"/>
    </row>
    <row r="733" spans="1:23" ht="13.5" customHeight="1">
      <c r="A733" s="31"/>
      <c r="B733" s="31"/>
      <c r="C733" s="31"/>
      <c r="D733" s="31"/>
      <c r="E733" s="31"/>
      <c r="F733" s="31"/>
      <c r="G733" s="35"/>
      <c r="H733" s="73"/>
      <c r="I733" s="31"/>
      <c r="J733" s="31"/>
      <c r="K733" s="31"/>
      <c r="L733" s="31"/>
      <c r="M733" s="31"/>
      <c r="N733" s="73"/>
      <c r="O733" s="289"/>
      <c r="P733" s="31"/>
      <c r="Q733" s="31"/>
      <c r="R733" s="31"/>
      <c r="S733" s="31"/>
      <c r="T733" s="31"/>
      <c r="U733" s="31"/>
      <c r="V733" s="31"/>
      <c r="W733" s="31"/>
    </row>
    <row r="734" spans="1:23" ht="13.5" customHeight="1">
      <c r="A734" s="31"/>
      <c r="B734" s="31"/>
      <c r="C734" s="31"/>
      <c r="D734" s="31"/>
      <c r="E734" s="31"/>
      <c r="F734" s="31"/>
      <c r="G734" s="35"/>
      <c r="H734" s="73"/>
      <c r="I734" s="31"/>
      <c r="J734" s="31"/>
      <c r="K734" s="31"/>
      <c r="L734" s="31"/>
      <c r="M734" s="31"/>
      <c r="N734" s="73"/>
      <c r="O734" s="289"/>
      <c r="P734" s="31"/>
      <c r="Q734" s="31"/>
      <c r="R734" s="31"/>
      <c r="S734" s="31"/>
      <c r="T734" s="31"/>
      <c r="U734" s="31"/>
      <c r="V734" s="31"/>
      <c r="W734" s="31"/>
    </row>
    <row r="735" spans="1:23" ht="13.5" customHeight="1">
      <c r="A735" s="31"/>
      <c r="B735" s="31"/>
      <c r="C735" s="31"/>
      <c r="D735" s="31"/>
      <c r="E735" s="31"/>
      <c r="F735" s="31"/>
      <c r="G735" s="35"/>
      <c r="H735" s="73"/>
      <c r="I735" s="31"/>
      <c r="J735" s="31"/>
      <c r="K735" s="31"/>
      <c r="L735" s="31"/>
      <c r="M735" s="31"/>
      <c r="N735" s="73"/>
      <c r="O735" s="289"/>
      <c r="P735" s="31"/>
      <c r="Q735" s="31"/>
      <c r="R735" s="31"/>
      <c r="S735" s="31"/>
      <c r="T735" s="31"/>
      <c r="U735" s="31"/>
      <c r="V735" s="31"/>
      <c r="W735" s="31"/>
    </row>
    <row r="736" spans="1:23" ht="13.5" customHeight="1">
      <c r="A736" s="31"/>
      <c r="B736" s="31"/>
      <c r="C736" s="31"/>
      <c r="D736" s="31"/>
      <c r="E736" s="31"/>
      <c r="F736" s="31"/>
      <c r="G736" s="35"/>
      <c r="H736" s="73"/>
      <c r="I736" s="31"/>
      <c r="J736" s="31"/>
      <c r="K736" s="31"/>
      <c r="L736" s="31"/>
      <c r="M736" s="31"/>
      <c r="N736" s="73"/>
      <c r="O736" s="289"/>
      <c r="P736" s="31"/>
      <c r="Q736" s="31"/>
      <c r="R736" s="31"/>
      <c r="S736" s="31"/>
      <c r="T736" s="31"/>
      <c r="U736" s="31"/>
      <c r="V736" s="31"/>
      <c r="W736" s="31"/>
    </row>
    <row r="737" spans="1:23" ht="13.5" customHeight="1">
      <c r="A737" s="31"/>
      <c r="B737" s="31"/>
      <c r="C737" s="31"/>
      <c r="D737" s="31"/>
      <c r="E737" s="31"/>
      <c r="F737" s="31"/>
      <c r="G737" s="35"/>
      <c r="H737" s="73"/>
      <c r="I737" s="31"/>
      <c r="J737" s="31"/>
      <c r="K737" s="31"/>
      <c r="L737" s="31"/>
      <c r="M737" s="31"/>
      <c r="N737" s="73"/>
      <c r="O737" s="289"/>
      <c r="P737" s="31"/>
      <c r="Q737" s="31"/>
      <c r="R737" s="31"/>
      <c r="S737" s="31"/>
      <c r="T737" s="31"/>
      <c r="U737" s="31"/>
      <c r="V737" s="31"/>
      <c r="W737" s="31"/>
    </row>
    <row r="738" spans="1:23" ht="13.5" customHeight="1">
      <c r="A738" s="31"/>
      <c r="B738" s="31"/>
      <c r="C738" s="31"/>
      <c r="D738" s="31"/>
      <c r="E738" s="31"/>
      <c r="F738" s="31"/>
      <c r="G738" s="35"/>
      <c r="H738" s="73"/>
      <c r="I738" s="31"/>
      <c r="J738" s="31"/>
      <c r="K738" s="31"/>
      <c r="L738" s="31"/>
      <c r="M738" s="31"/>
      <c r="N738" s="73"/>
      <c r="O738" s="289"/>
      <c r="P738" s="31"/>
      <c r="Q738" s="31"/>
      <c r="R738" s="31"/>
      <c r="S738" s="31"/>
      <c r="T738" s="31"/>
      <c r="U738" s="31"/>
      <c r="V738" s="31"/>
      <c r="W738" s="31"/>
    </row>
    <row r="739" spans="1:23" ht="13.5" customHeight="1">
      <c r="A739" s="31"/>
      <c r="B739" s="31"/>
      <c r="C739" s="31"/>
      <c r="D739" s="31"/>
      <c r="E739" s="31"/>
      <c r="F739" s="31"/>
      <c r="G739" s="35"/>
      <c r="H739" s="73"/>
      <c r="I739" s="31"/>
      <c r="J739" s="31"/>
      <c r="K739" s="31"/>
      <c r="L739" s="31"/>
      <c r="M739" s="31"/>
      <c r="N739" s="73"/>
      <c r="O739" s="289"/>
      <c r="P739" s="31"/>
      <c r="Q739" s="31"/>
      <c r="R739" s="31"/>
      <c r="S739" s="31"/>
      <c r="T739" s="31"/>
      <c r="U739" s="31"/>
      <c r="V739" s="31"/>
      <c r="W739" s="31"/>
    </row>
    <row r="740" spans="1:23" ht="13.5" customHeight="1">
      <c r="A740" s="31"/>
      <c r="B740" s="31"/>
      <c r="C740" s="31"/>
      <c r="D740" s="31"/>
      <c r="E740" s="31"/>
      <c r="F740" s="31"/>
      <c r="G740" s="35"/>
      <c r="H740" s="73"/>
      <c r="I740" s="31"/>
      <c r="J740" s="31"/>
      <c r="K740" s="31"/>
      <c r="L740" s="31"/>
      <c r="M740" s="31"/>
      <c r="N740" s="73"/>
      <c r="O740" s="289"/>
      <c r="P740" s="31"/>
      <c r="Q740" s="31"/>
      <c r="R740" s="31"/>
      <c r="S740" s="31"/>
      <c r="T740" s="31"/>
      <c r="U740" s="31"/>
      <c r="V740" s="31"/>
      <c r="W740" s="31"/>
    </row>
    <row r="741" spans="1:23" ht="13.5" customHeight="1">
      <c r="A741" s="31"/>
      <c r="B741" s="31"/>
      <c r="C741" s="31"/>
      <c r="D741" s="31"/>
      <c r="E741" s="31"/>
      <c r="F741" s="31"/>
      <c r="G741" s="35"/>
      <c r="H741" s="73"/>
      <c r="I741" s="31"/>
      <c r="J741" s="31"/>
      <c r="K741" s="31"/>
      <c r="L741" s="31"/>
      <c r="M741" s="31"/>
      <c r="N741" s="73"/>
      <c r="O741" s="289"/>
      <c r="P741" s="31"/>
      <c r="Q741" s="31"/>
      <c r="R741" s="31"/>
      <c r="S741" s="31"/>
      <c r="T741" s="31"/>
      <c r="U741" s="31"/>
      <c r="V741" s="31"/>
      <c r="W741" s="31"/>
    </row>
    <row r="742" spans="1:23" ht="13.5" customHeight="1">
      <c r="A742" s="31"/>
      <c r="B742" s="31"/>
      <c r="C742" s="31"/>
      <c r="D742" s="31"/>
      <c r="E742" s="31"/>
      <c r="F742" s="31"/>
      <c r="G742" s="35"/>
      <c r="H742" s="73"/>
      <c r="I742" s="31"/>
      <c r="J742" s="31"/>
      <c r="K742" s="31"/>
      <c r="L742" s="31"/>
      <c r="M742" s="31"/>
      <c r="N742" s="73"/>
      <c r="O742" s="289"/>
      <c r="P742" s="31"/>
      <c r="Q742" s="31"/>
      <c r="R742" s="31"/>
      <c r="S742" s="31"/>
      <c r="T742" s="31"/>
      <c r="U742" s="31"/>
      <c r="V742" s="31"/>
      <c r="W742" s="31"/>
    </row>
    <row r="743" spans="1:23" ht="13.5" customHeight="1">
      <c r="A743" s="31"/>
      <c r="B743" s="31"/>
      <c r="C743" s="31"/>
      <c r="D743" s="31"/>
      <c r="E743" s="31"/>
      <c r="F743" s="31"/>
      <c r="G743" s="35"/>
      <c r="H743" s="73"/>
      <c r="I743" s="31"/>
      <c r="J743" s="31"/>
      <c r="K743" s="31"/>
      <c r="L743" s="31"/>
      <c r="M743" s="31"/>
      <c r="N743" s="73"/>
      <c r="O743" s="289"/>
      <c r="P743" s="31"/>
      <c r="Q743" s="31"/>
      <c r="R743" s="31"/>
      <c r="S743" s="31"/>
      <c r="T743" s="31"/>
      <c r="U743" s="31"/>
      <c r="V743" s="31"/>
      <c r="W743" s="31"/>
    </row>
    <row r="744" spans="1:23" ht="13.5" customHeight="1">
      <c r="A744" s="31"/>
      <c r="B744" s="31"/>
      <c r="C744" s="31"/>
      <c r="D744" s="31"/>
      <c r="E744" s="31"/>
      <c r="F744" s="31"/>
      <c r="G744" s="35"/>
      <c r="H744" s="73"/>
      <c r="I744" s="31"/>
      <c r="J744" s="31"/>
      <c r="K744" s="31"/>
      <c r="L744" s="31"/>
      <c r="M744" s="31"/>
      <c r="N744" s="73"/>
      <c r="O744" s="289"/>
      <c r="P744" s="31"/>
      <c r="Q744" s="31"/>
      <c r="R744" s="31"/>
      <c r="S744" s="31"/>
      <c r="T744" s="31"/>
      <c r="U744" s="31"/>
      <c r="V744" s="31"/>
      <c r="W744" s="31"/>
    </row>
    <row r="745" spans="1:23" ht="13.5" customHeight="1">
      <c r="A745" s="31"/>
      <c r="B745" s="31"/>
      <c r="C745" s="31"/>
      <c r="D745" s="31"/>
      <c r="E745" s="31"/>
      <c r="F745" s="31"/>
      <c r="G745" s="35"/>
      <c r="H745" s="73"/>
      <c r="I745" s="31"/>
      <c r="J745" s="31"/>
      <c r="K745" s="31"/>
      <c r="L745" s="31"/>
      <c r="M745" s="31"/>
      <c r="N745" s="73"/>
      <c r="O745" s="289"/>
      <c r="P745" s="31"/>
      <c r="Q745" s="31"/>
      <c r="R745" s="31"/>
      <c r="S745" s="31"/>
      <c r="T745" s="31"/>
      <c r="U745" s="31"/>
      <c r="V745" s="31"/>
      <c r="W745" s="31"/>
    </row>
    <row r="746" spans="1:23" ht="13.5" customHeight="1">
      <c r="A746" s="31"/>
      <c r="B746" s="31"/>
      <c r="C746" s="31"/>
      <c r="D746" s="31"/>
      <c r="E746" s="31"/>
      <c r="F746" s="31"/>
      <c r="G746" s="35"/>
      <c r="H746" s="73"/>
      <c r="I746" s="31"/>
      <c r="J746" s="31"/>
      <c r="K746" s="31"/>
      <c r="L746" s="31"/>
      <c r="M746" s="31"/>
      <c r="N746" s="73"/>
      <c r="O746" s="289"/>
      <c r="P746" s="31"/>
      <c r="Q746" s="31"/>
      <c r="R746" s="31"/>
      <c r="S746" s="31"/>
      <c r="T746" s="31"/>
      <c r="U746" s="31"/>
      <c r="V746" s="31"/>
      <c r="W746" s="31"/>
    </row>
    <row r="747" spans="1:23" ht="13.5" customHeight="1">
      <c r="A747" s="31"/>
      <c r="B747" s="31"/>
      <c r="C747" s="31"/>
      <c r="D747" s="31"/>
      <c r="E747" s="31"/>
      <c r="F747" s="31"/>
      <c r="G747" s="35"/>
      <c r="H747" s="73"/>
      <c r="I747" s="31"/>
      <c r="J747" s="31"/>
      <c r="K747" s="31"/>
      <c r="L747" s="31"/>
      <c r="M747" s="31"/>
      <c r="N747" s="73"/>
      <c r="O747" s="289"/>
      <c r="P747" s="31"/>
      <c r="Q747" s="31"/>
      <c r="R747" s="31"/>
      <c r="S747" s="31"/>
      <c r="T747" s="31"/>
      <c r="U747" s="31"/>
      <c r="V747" s="31"/>
      <c r="W747" s="31"/>
    </row>
    <row r="748" spans="1:23" ht="13.5" customHeight="1">
      <c r="A748" s="31"/>
      <c r="B748" s="31"/>
      <c r="C748" s="31"/>
      <c r="D748" s="31"/>
      <c r="E748" s="31"/>
      <c r="F748" s="31"/>
      <c r="G748" s="35"/>
      <c r="H748" s="73"/>
      <c r="I748" s="31"/>
      <c r="J748" s="31"/>
      <c r="K748" s="31"/>
      <c r="L748" s="31"/>
      <c r="M748" s="31"/>
      <c r="N748" s="73"/>
      <c r="O748" s="289"/>
      <c r="P748" s="31"/>
      <c r="Q748" s="31"/>
      <c r="R748" s="31"/>
      <c r="S748" s="31"/>
      <c r="T748" s="31"/>
      <c r="U748" s="31"/>
      <c r="V748" s="31"/>
      <c r="W748" s="31"/>
    </row>
    <row r="749" spans="1:23" ht="13.5" customHeight="1">
      <c r="A749" s="31"/>
      <c r="B749" s="31"/>
      <c r="C749" s="31"/>
      <c r="D749" s="31"/>
      <c r="E749" s="31"/>
      <c r="F749" s="31"/>
      <c r="G749" s="35"/>
      <c r="H749" s="73"/>
      <c r="I749" s="31"/>
      <c r="J749" s="31"/>
      <c r="K749" s="31"/>
      <c r="L749" s="31"/>
      <c r="M749" s="31"/>
      <c r="N749" s="73"/>
      <c r="O749" s="289"/>
      <c r="P749" s="31"/>
      <c r="Q749" s="31"/>
      <c r="R749" s="31"/>
      <c r="S749" s="31"/>
      <c r="T749" s="31"/>
      <c r="U749" s="31"/>
      <c r="V749" s="31"/>
      <c r="W749" s="31"/>
    </row>
    <row r="750" spans="1:23" ht="13.5" customHeight="1">
      <c r="A750" s="31"/>
      <c r="B750" s="31"/>
      <c r="C750" s="31"/>
      <c r="D750" s="31"/>
      <c r="E750" s="31"/>
      <c r="F750" s="31"/>
      <c r="G750" s="35"/>
      <c r="H750" s="73"/>
      <c r="I750" s="31"/>
      <c r="J750" s="31"/>
      <c r="K750" s="31"/>
      <c r="L750" s="31"/>
      <c r="M750" s="31"/>
      <c r="N750" s="73"/>
      <c r="O750" s="289"/>
      <c r="P750" s="31"/>
      <c r="Q750" s="31"/>
      <c r="R750" s="31"/>
      <c r="S750" s="31"/>
      <c r="T750" s="31"/>
      <c r="U750" s="31"/>
      <c r="V750" s="31"/>
      <c r="W750" s="31"/>
    </row>
    <row r="751" spans="1:23" ht="13.5" customHeight="1">
      <c r="A751" s="31"/>
      <c r="B751" s="31"/>
      <c r="C751" s="31"/>
      <c r="D751" s="31"/>
      <c r="E751" s="31"/>
      <c r="F751" s="31"/>
      <c r="G751" s="35"/>
      <c r="H751" s="73"/>
      <c r="I751" s="31"/>
      <c r="J751" s="31"/>
      <c r="K751" s="31"/>
      <c r="L751" s="31"/>
      <c r="M751" s="31"/>
      <c r="N751" s="73"/>
      <c r="O751" s="289"/>
      <c r="P751" s="31"/>
      <c r="Q751" s="31"/>
      <c r="R751" s="31"/>
      <c r="S751" s="31"/>
      <c r="T751" s="31"/>
      <c r="U751" s="31"/>
      <c r="V751" s="31"/>
      <c r="W751" s="31"/>
    </row>
    <row r="752" spans="1:23" ht="13.5" customHeight="1">
      <c r="A752" s="31"/>
      <c r="B752" s="31"/>
      <c r="C752" s="31"/>
      <c r="D752" s="31"/>
      <c r="E752" s="31"/>
      <c r="F752" s="31"/>
      <c r="G752" s="35"/>
      <c r="H752" s="73"/>
      <c r="I752" s="31"/>
      <c r="J752" s="31"/>
      <c r="K752" s="31"/>
      <c r="L752" s="31"/>
      <c r="M752" s="31"/>
      <c r="N752" s="73"/>
      <c r="O752" s="289"/>
      <c r="P752" s="31"/>
      <c r="Q752" s="31"/>
      <c r="R752" s="31"/>
      <c r="S752" s="31"/>
      <c r="T752" s="31"/>
      <c r="U752" s="31"/>
      <c r="V752" s="31"/>
      <c r="W752" s="31"/>
    </row>
    <row r="753" spans="1:23" ht="13.5" customHeight="1">
      <c r="A753" s="31"/>
      <c r="B753" s="31"/>
      <c r="C753" s="31"/>
      <c r="D753" s="31"/>
      <c r="E753" s="31"/>
      <c r="F753" s="31"/>
      <c r="G753" s="35"/>
      <c r="H753" s="73"/>
      <c r="I753" s="31"/>
      <c r="J753" s="31"/>
      <c r="K753" s="31"/>
      <c r="L753" s="31"/>
      <c r="M753" s="31"/>
      <c r="N753" s="73"/>
      <c r="O753" s="289"/>
      <c r="P753" s="31"/>
      <c r="Q753" s="31"/>
      <c r="R753" s="31"/>
      <c r="S753" s="31"/>
      <c r="T753" s="31"/>
      <c r="U753" s="31"/>
      <c r="V753" s="31"/>
      <c r="W753" s="31"/>
    </row>
    <row r="754" spans="1:23" ht="13.5" customHeight="1">
      <c r="A754" s="31"/>
      <c r="B754" s="31"/>
      <c r="C754" s="31"/>
      <c r="D754" s="31"/>
      <c r="E754" s="31"/>
      <c r="F754" s="31"/>
      <c r="G754" s="35"/>
      <c r="H754" s="73"/>
      <c r="I754" s="31"/>
      <c r="J754" s="31"/>
      <c r="K754" s="31"/>
      <c r="L754" s="31"/>
      <c r="M754" s="31"/>
      <c r="N754" s="73"/>
      <c r="O754" s="289"/>
      <c r="P754" s="31"/>
      <c r="Q754" s="31"/>
      <c r="R754" s="31"/>
      <c r="S754" s="31"/>
      <c r="T754" s="31"/>
      <c r="U754" s="31"/>
      <c r="V754" s="31"/>
      <c r="W754" s="31"/>
    </row>
    <row r="755" spans="1:23" ht="13.5" customHeight="1">
      <c r="A755" s="31"/>
      <c r="B755" s="31"/>
      <c r="C755" s="31"/>
      <c r="D755" s="31"/>
      <c r="E755" s="31"/>
      <c r="F755" s="31"/>
      <c r="G755" s="35"/>
      <c r="H755" s="73"/>
      <c r="I755" s="31"/>
      <c r="J755" s="31"/>
      <c r="K755" s="31"/>
      <c r="L755" s="31"/>
      <c r="M755" s="31"/>
      <c r="N755" s="73"/>
      <c r="O755" s="289"/>
      <c r="P755" s="31"/>
      <c r="Q755" s="31"/>
      <c r="R755" s="31"/>
      <c r="S755" s="31"/>
      <c r="T755" s="31"/>
      <c r="U755" s="31"/>
      <c r="V755" s="31"/>
      <c r="W755" s="31"/>
    </row>
    <row r="756" spans="1:23" ht="13.5" customHeight="1">
      <c r="A756" s="31"/>
      <c r="B756" s="31"/>
      <c r="C756" s="31"/>
      <c r="D756" s="31"/>
      <c r="E756" s="31"/>
      <c r="F756" s="31"/>
      <c r="G756" s="35"/>
      <c r="H756" s="73"/>
      <c r="I756" s="31"/>
      <c r="J756" s="31"/>
      <c r="K756" s="31"/>
      <c r="L756" s="31"/>
      <c r="M756" s="31"/>
      <c r="N756" s="73"/>
      <c r="O756" s="289"/>
      <c r="P756" s="31"/>
      <c r="Q756" s="31"/>
      <c r="R756" s="31"/>
      <c r="S756" s="31"/>
      <c r="T756" s="31"/>
      <c r="U756" s="31"/>
      <c r="V756" s="31"/>
      <c r="W756" s="31"/>
    </row>
    <row r="757" spans="1:23" ht="13.5" customHeight="1">
      <c r="A757" s="31"/>
      <c r="B757" s="31"/>
      <c r="C757" s="31"/>
      <c r="D757" s="31"/>
      <c r="E757" s="31"/>
      <c r="F757" s="31"/>
      <c r="G757" s="35"/>
      <c r="H757" s="73"/>
      <c r="I757" s="31"/>
      <c r="J757" s="31"/>
      <c r="K757" s="31"/>
      <c r="L757" s="31"/>
      <c r="M757" s="31"/>
      <c r="N757" s="73"/>
      <c r="O757" s="289"/>
      <c r="P757" s="31"/>
      <c r="Q757" s="31"/>
      <c r="R757" s="31"/>
      <c r="S757" s="31"/>
      <c r="T757" s="31"/>
      <c r="U757" s="31"/>
      <c r="V757" s="31"/>
      <c r="W757" s="31"/>
    </row>
    <row r="758" spans="1:23" ht="13.5" customHeight="1">
      <c r="A758" s="31"/>
      <c r="B758" s="31"/>
      <c r="C758" s="31"/>
      <c r="D758" s="31"/>
      <c r="E758" s="31"/>
      <c r="F758" s="31"/>
      <c r="G758" s="35"/>
      <c r="H758" s="73"/>
      <c r="I758" s="31"/>
      <c r="J758" s="31"/>
      <c r="K758" s="31"/>
      <c r="L758" s="31"/>
      <c r="M758" s="31"/>
      <c r="N758" s="73"/>
      <c r="O758" s="289"/>
      <c r="P758" s="31"/>
      <c r="Q758" s="31"/>
      <c r="R758" s="31"/>
      <c r="S758" s="31"/>
      <c r="T758" s="31"/>
      <c r="U758" s="31"/>
      <c r="V758" s="31"/>
      <c r="W758" s="31"/>
    </row>
    <row r="759" spans="1:23" ht="13.5" customHeight="1">
      <c r="A759" s="31"/>
      <c r="B759" s="31"/>
      <c r="C759" s="31"/>
      <c r="D759" s="31"/>
      <c r="E759" s="31"/>
      <c r="F759" s="31"/>
      <c r="G759" s="35"/>
      <c r="H759" s="73"/>
      <c r="I759" s="31"/>
      <c r="J759" s="31"/>
      <c r="K759" s="31"/>
      <c r="L759" s="31"/>
      <c r="M759" s="31"/>
      <c r="N759" s="73"/>
      <c r="O759" s="289"/>
      <c r="P759" s="31"/>
      <c r="Q759" s="31"/>
      <c r="R759" s="31"/>
      <c r="S759" s="31"/>
      <c r="T759" s="31"/>
      <c r="U759" s="31"/>
      <c r="V759" s="31"/>
      <c r="W759" s="31"/>
    </row>
    <row r="760" spans="1:23" ht="13.5" customHeight="1">
      <c r="A760" s="31"/>
      <c r="B760" s="31"/>
      <c r="C760" s="31"/>
      <c r="D760" s="31"/>
      <c r="E760" s="31"/>
      <c r="F760" s="31"/>
      <c r="G760" s="35"/>
      <c r="H760" s="73"/>
      <c r="I760" s="31"/>
      <c r="J760" s="31"/>
      <c r="K760" s="31"/>
      <c r="L760" s="31"/>
      <c r="M760" s="31"/>
      <c r="N760" s="73"/>
      <c r="O760" s="289"/>
      <c r="P760" s="31"/>
      <c r="Q760" s="31"/>
      <c r="R760" s="31"/>
      <c r="S760" s="31"/>
      <c r="T760" s="31"/>
      <c r="U760" s="31"/>
      <c r="V760" s="31"/>
      <c r="W760" s="31"/>
    </row>
    <row r="761" spans="1:23" ht="13.5" customHeight="1">
      <c r="A761" s="31"/>
      <c r="B761" s="31"/>
      <c r="C761" s="31"/>
      <c r="D761" s="31"/>
      <c r="E761" s="31"/>
      <c r="F761" s="31"/>
      <c r="G761" s="35"/>
      <c r="H761" s="73"/>
      <c r="I761" s="31"/>
      <c r="J761" s="31"/>
      <c r="K761" s="31"/>
      <c r="L761" s="31"/>
      <c r="M761" s="31"/>
      <c r="N761" s="73"/>
      <c r="O761" s="289"/>
      <c r="P761" s="31"/>
      <c r="Q761" s="31"/>
      <c r="R761" s="31"/>
      <c r="S761" s="31"/>
      <c r="T761" s="31"/>
      <c r="U761" s="31"/>
      <c r="V761" s="31"/>
      <c r="W761" s="31"/>
    </row>
    <row r="762" spans="1:23" ht="13.5" customHeight="1">
      <c r="A762" s="31"/>
      <c r="B762" s="31"/>
      <c r="C762" s="31"/>
      <c r="D762" s="31"/>
      <c r="E762" s="31"/>
      <c r="F762" s="31"/>
      <c r="G762" s="35"/>
      <c r="H762" s="73"/>
      <c r="I762" s="31"/>
      <c r="J762" s="31"/>
      <c r="K762" s="31"/>
      <c r="L762" s="31"/>
      <c r="M762" s="31"/>
      <c r="N762" s="73"/>
      <c r="O762" s="289"/>
      <c r="P762" s="31"/>
      <c r="Q762" s="31"/>
      <c r="R762" s="31"/>
      <c r="S762" s="31"/>
      <c r="T762" s="31"/>
      <c r="U762" s="31"/>
      <c r="V762" s="31"/>
      <c r="W762" s="31"/>
    </row>
    <row r="763" spans="1:23" ht="13.5" customHeight="1">
      <c r="A763" s="31"/>
      <c r="B763" s="31"/>
      <c r="C763" s="31"/>
      <c r="D763" s="31"/>
      <c r="E763" s="31"/>
      <c r="F763" s="31"/>
      <c r="G763" s="35"/>
      <c r="H763" s="73"/>
      <c r="I763" s="31"/>
      <c r="J763" s="31"/>
      <c r="K763" s="31"/>
      <c r="L763" s="31"/>
      <c r="M763" s="31"/>
      <c r="N763" s="73"/>
      <c r="O763" s="289"/>
      <c r="P763" s="31"/>
      <c r="Q763" s="31"/>
      <c r="R763" s="31"/>
      <c r="S763" s="31"/>
      <c r="T763" s="31"/>
      <c r="U763" s="31"/>
      <c r="V763" s="31"/>
      <c r="W763" s="31"/>
    </row>
    <row r="764" spans="1:23" ht="13.5" customHeight="1">
      <c r="A764" s="31"/>
      <c r="B764" s="31"/>
      <c r="C764" s="31"/>
      <c r="D764" s="31"/>
      <c r="E764" s="31"/>
      <c r="F764" s="31"/>
      <c r="G764" s="35"/>
      <c r="H764" s="73"/>
      <c r="I764" s="31"/>
      <c r="J764" s="31"/>
      <c r="K764" s="31"/>
      <c r="L764" s="31"/>
      <c r="M764" s="31"/>
      <c r="N764" s="73"/>
      <c r="O764" s="289"/>
      <c r="P764" s="31"/>
      <c r="Q764" s="31"/>
      <c r="R764" s="31"/>
      <c r="S764" s="31"/>
      <c r="T764" s="31"/>
      <c r="U764" s="31"/>
      <c r="V764" s="31"/>
      <c r="W764" s="31"/>
    </row>
    <row r="765" spans="1:23" ht="13.5" customHeight="1">
      <c r="A765" s="31"/>
      <c r="B765" s="31"/>
      <c r="C765" s="31"/>
      <c r="D765" s="31"/>
      <c r="E765" s="31"/>
      <c r="F765" s="31"/>
      <c r="G765" s="35"/>
      <c r="H765" s="73"/>
      <c r="I765" s="31"/>
      <c r="J765" s="31"/>
      <c r="K765" s="31"/>
      <c r="L765" s="31"/>
      <c r="M765" s="31"/>
      <c r="N765" s="73"/>
      <c r="O765" s="289"/>
      <c r="P765" s="31"/>
      <c r="Q765" s="31"/>
      <c r="R765" s="31"/>
      <c r="S765" s="31"/>
      <c r="T765" s="31"/>
      <c r="U765" s="31"/>
      <c r="V765" s="31"/>
      <c r="W765" s="31"/>
    </row>
    <row r="766" spans="1:23" ht="13.5" customHeight="1">
      <c r="A766" s="31"/>
      <c r="B766" s="31"/>
      <c r="C766" s="31"/>
      <c r="D766" s="31"/>
      <c r="E766" s="31"/>
      <c r="F766" s="31"/>
      <c r="G766" s="35"/>
      <c r="H766" s="73"/>
      <c r="I766" s="31"/>
      <c r="J766" s="31"/>
      <c r="K766" s="31"/>
      <c r="L766" s="31"/>
      <c r="M766" s="31"/>
      <c r="N766" s="73"/>
      <c r="O766" s="289"/>
      <c r="P766" s="31"/>
      <c r="Q766" s="31"/>
      <c r="R766" s="31"/>
      <c r="S766" s="31"/>
      <c r="T766" s="31"/>
      <c r="U766" s="31"/>
      <c r="V766" s="31"/>
      <c r="W766" s="31"/>
    </row>
    <row r="767" spans="1:23" ht="13.5" customHeight="1">
      <c r="A767" s="31"/>
      <c r="B767" s="31"/>
      <c r="C767" s="31"/>
      <c r="D767" s="31"/>
      <c r="E767" s="31"/>
      <c r="F767" s="31"/>
      <c r="G767" s="35"/>
      <c r="H767" s="73"/>
      <c r="I767" s="31"/>
      <c r="J767" s="31"/>
      <c r="K767" s="31"/>
      <c r="L767" s="31"/>
      <c r="M767" s="31"/>
      <c r="N767" s="73"/>
      <c r="O767" s="289"/>
      <c r="P767" s="31"/>
      <c r="Q767" s="31"/>
      <c r="R767" s="31"/>
      <c r="S767" s="31"/>
      <c r="T767" s="31"/>
      <c r="U767" s="31"/>
      <c r="V767" s="31"/>
      <c r="W767" s="31"/>
    </row>
    <row r="768" spans="1:23" ht="13.5" customHeight="1">
      <c r="A768" s="31"/>
      <c r="B768" s="31"/>
      <c r="C768" s="31"/>
      <c r="D768" s="31"/>
      <c r="E768" s="31"/>
      <c r="F768" s="31"/>
      <c r="G768" s="35"/>
      <c r="H768" s="73"/>
      <c r="I768" s="31"/>
      <c r="J768" s="31"/>
      <c r="K768" s="31"/>
      <c r="L768" s="31"/>
      <c r="M768" s="31"/>
      <c r="N768" s="73"/>
      <c r="O768" s="289"/>
      <c r="P768" s="31"/>
      <c r="Q768" s="31"/>
      <c r="R768" s="31"/>
      <c r="S768" s="31"/>
      <c r="T768" s="31"/>
      <c r="U768" s="31"/>
      <c r="V768" s="31"/>
      <c r="W768" s="31"/>
    </row>
    <row r="769" spans="1:23" ht="13.5" customHeight="1">
      <c r="A769" s="31"/>
      <c r="B769" s="31"/>
      <c r="C769" s="31"/>
      <c r="D769" s="31"/>
      <c r="E769" s="31"/>
      <c r="F769" s="31"/>
      <c r="G769" s="35"/>
      <c r="H769" s="73"/>
      <c r="I769" s="31"/>
      <c r="J769" s="31"/>
      <c r="K769" s="31"/>
      <c r="L769" s="31"/>
      <c r="M769" s="31"/>
      <c r="N769" s="73"/>
      <c r="O769" s="289"/>
      <c r="P769" s="31"/>
      <c r="Q769" s="31"/>
      <c r="R769" s="31"/>
      <c r="S769" s="31"/>
      <c r="T769" s="31"/>
      <c r="U769" s="31"/>
      <c r="V769" s="31"/>
      <c r="W769" s="31"/>
    </row>
    <row r="770" spans="1:23" ht="13.5" customHeight="1">
      <c r="A770" s="31"/>
      <c r="B770" s="31"/>
      <c r="C770" s="31"/>
      <c r="D770" s="31"/>
      <c r="E770" s="31"/>
      <c r="F770" s="31"/>
      <c r="G770" s="35"/>
      <c r="H770" s="73"/>
      <c r="I770" s="31"/>
      <c r="J770" s="31"/>
      <c r="K770" s="31"/>
      <c r="L770" s="31"/>
      <c r="M770" s="31"/>
      <c r="N770" s="73"/>
      <c r="O770" s="289"/>
      <c r="P770" s="31"/>
      <c r="Q770" s="31"/>
      <c r="R770" s="31"/>
      <c r="S770" s="31"/>
      <c r="T770" s="31"/>
      <c r="U770" s="31"/>
      <c r="V770" s="31"/>
      <c r="W770" s="31"/>
    </row>
    <row r="771" spans="1:23" ht="13.5" customHeight="1">
      <c r="A771" s="31"/>
      <c r="B771" s="31"/>
      <c r="C771" s="31"/>
      <c r="D771" s="31"/>
      <c r="E771" s="31"/>
      <c r="F771" s="31"/>
      <c r="G771" s="35"/>
      <c r="H771" s="73"/>
      <c r="I771" s="31"/>
      <c r="J771" s="31"/>
      <c r="K771" s="31"/>
      <c r="L771" s="31"/>
      <c r="M771" s="31"/>
      <c r="N771" s="73"/>
      <c r="O771" s="289"/>
      <c r="P771" s="31"/>
      <c r="Q771" s="31"/>
      <c r="R771" s="31"/>
      <c r="S771" s="31"/>
      <c r="T771" s="31"/>
      <c r="U771" s="31"/>
      <c r="V771" s="31"/>
      <c r="W771" s="31"/>
    </row>
    <row r="772" spans="1:23" ht="13.5" customHeight="1">
      <c r="A772" s="31"/>
      <c r="B772" s="31"/>
      <c r="C772" s="31"/>
      <c r="D772" s="31"/>
      <c r="E772" s="31"/>
      <c r="F772" s="31"/>
      <c r="G772" s="35"/>
      <c r="H772" s="73"/>
      <c r="I772" s="31"/>
      <c r="J772" s="31"/>
      <c r="K772" s="31"/>
      <c r="L772" s="31"/>
      <c r="M772" s="31"/>
      <c r="N772" s="73"/>
      <c r="O772" s="289"/>
      <c r="P772" s="31"/>
      <c r="Q772" s="31"/>
      <c r="R772" s="31"/>
      <c r="S772" s="31"/>
      <c r="T772" s="31"/>
      <c r="U772" s="31"/>
      <c r="V772" s="31"/>
      <c r="W772" s="31"/>
    </row>
    <row r="773" spans="1:23" ht="13.5" customHeight="1">
      <c r="A773" s="31"/>
      <c r="B773" s="31"/>
      <c r="C773" s="31"/>
      <c r="D773" s="31"/>
      <c r="E773" s="31"/>
      <c r="F773" s="31"/>
      <c r="G773" s="35"/>
      <c r="H773" s="73"/>
      <c r="I773" s="31"/>
      <c r="J773" s="31"/>
      <c r="K773" s="31"/>
      <c r="L773" s="31"/>
      <c r="M773" s="31"/>
      <c r="N773" s="73"/>
      <c r="O773" s="289"/>
      <c r="P773" s="31"/>
      <c r="Q773" s="31"/>
      <c r="R773" s="31"/>
      <c r="S773" s="31"/>
      <c r="T773" s="31"/>
      <c r="U773" s="31"/>
      <c r="V773" s="31"/>
      <c r="W773" s="31"/>
    </row>
    <row r="774" spans="1:23" ht="13.5" customHeight="1">
      <c r="A774" s="31"/>
      <c r="B774" s="31"/>
      <c r="C774" s="31"/>
      <c r="D774" s="31"/>
      <c r="E774" s="31"/>
      <c r="F774" s="31"/>
      <c r="G774" s="35"/>
      <c r="H774" s="73"/>
      <c r="I774" s="31"/>
      <c r="J774" s="31"/>
      <c r="K774" s="31"/>
      <c r="L774" s="31"/>
      <c r="M774" s="31"/>
      <c r="N774" s="73"/>
      <c r="O774" s="289"/>
      <c r="P774" s="31"/>
      <c r="Q774" s="31"/>
      <c r="R774" s="31"/>
      <c r="S774" s="31"/>
      <c r="T774" s="31"/>
      <c r="U774" s="31"/>
      <c r="V774" s="31"/>
      <c r="W774" s="31"/>
    </row>
    <row r="775" spans="1:23" ht="13.5" customHeight="1">
      <c r="A775" s="31"/>
      <c r="B775" s="31"/>
      <c r="C775" s="31"/>
      <c r="D775" s="31"/>
      <c r="E775" s="31"/>
      <c r="F775" s="31"/>
      <c r="G775" s="35"/>
      <c r="H775" s="73"/>
      <c r="I775" s="31"/>
      <c r="J775" s="31"/>
      <c r="K775" s="31"/>
      <c r="L775" s="31"/>
      <c r="M775" s="31"/>
      <c r="N775" s="73"/>
      <c r="O775" s="289"/>
      <c r="P775" s="31"/>
      <c r="Q775" s="31"/>
      <c r="R775" s="31"/>
      <c r="S775" s="31"/>
      <c r="T775" s="31"/>
      <c r="U775" s="31"/>
      <c r="V775" s="31"/>
      <c r="W775" s="31"/>
    </row>
    <row r="776" spans="1:23" ht="13.5" customHeight="1">
      <c r="A776" s="31"/>
      <c r="B776" s="31"/>
      <c r="C776" s="31"/>
      <c r="D776" s="31"/>
      <c r="E776" s="31"/>
      <c r="F776" s="31"/>
      <c r="G776" s="35"/>
      <c r="H776" s="73"/>
      <c r="I776" s="31"/>
      <c r="J776" s="31"/>
      <c r="K776" s="31"/>
      <c r="L776" s="31"/>
      <c r="M776" s="31"/>
      <c r="N776" s="73"/>
      <c r="O776" s="289"/>
      <c r="P776" s="31"/>
      <c r="Q776" s="31"/>
      <c r="R776" s="31"/>
      <c r="S776" s="31"/>
      <c r="T776" s="31"/>
      <c r="U776" s="31"/>
      <c r="V776" s="31"/>
      <c r="W776" s="31"/>
    </row>
    <row r="777" spans="1:23" ht="13.5" customHeight="1">
      <c r="A777" s="31"/>
      <c r="B777" s="31"/>
      <c r="C777" s="31"/>
      <c r="D777" s="31"/>
      <c r="E777" s="31"/>
      <c r="F777" s="31"/>
      <c r="G777" s="35"/>
      <c r="H777" s="73"/>
      <c r="I777" s="31"/>
      <c r="J777" s="31"/>
      <c r="K777" s="31"/>
      <c r="L777" s="31"/>
      <c r="M777" s="31"/>
      <c r="N777" s="73"/>
      <c r="O777" s="289"/>
      <c r="P777" s="31"/>
      <c r="Q777" s="31"/>
      <c r="R777" s="31"/>
      <c r="S777" s="31"/>
      <c r="T777" s="31"/>
      <c r="U777" s="31"/>
      <c r="V777" s="31"/>
      <c r="W777" s="31"/>
    </row>
    <row r="778" spans="1:23" ht="13.5" customHeight="1">
      <c r="A778" s="31"/>
      <c r="B778" s="31"/>
      <c r="C778" s="31"/>
      <c r="D778" s="31"/>
      <c r="E778" s="31"/>
      <c r="F778" s="31"/>
      <c r="G778" s="35"/>
      <c r="H778" s="73"/>
      <c r="I778" s="31"/>
      <c r="J778" s="31"/>
      <c r="K778" s="31"/>
      <c r="L778" s="31"/>
      <c r="M778" s="31"/>
      <c r="N778" s="73"/>
      <c r="O778" s="289"/>
      <c r="P778" s="31"/>
      <c r="Q778" s="31"/>
      <c r="R778" s="31"/>
      <c r="S778" s="31"/>
      <c r="T778" s="31"/>
      <c r="U778" s="31"/>
      <c r="V778" s="31"/>
      <c r="W778" s="31"/>
    </row>
    <row r="779" spans="1:23" ht="13.5" customHeight="1">
      <c r="A779" s="31"/>
      <c r="B779" s="31"/>
      <c r="C779" s="31"/>
      <c r="D779" s="31"/>
      <c r="E779" s="31"/>
      <c r="F779" s="31"/>
      <c r="G779" s="35"/>
      <c r="H779" s="73"/>
      <c r="I779" s="31"/>
      <c r="J779" s="31"/>
      <c r="K779" s="31"/>
      <c r="L779" s="31"/>
      <c r="M779" s="31"/>
      <c r="N779" s="73"/>
      <c r="O779" s="289"/>
      <c r="P779" s="31"/>
      <c r="Q779" s="31"/>
      <c r="R779" s="31"/>
      <c r="S779" s="31"/>
      <c r="T779" s="31"/>
      <c r="U779" s="31"/>
      <c r="V779" s="31"/>
      <c r="W779" s="31"/>
    </row>
    <row r="780" spans="1:23" ht="13.5" customHeight="1">
      <c r="A780" s="31"/>
      <c r="B780" s="31"/>
      <c r="C780" s="31"/>
      <c r="D780" s="31"/>
      <c r="E780" s="31"/>
      <c r="F780" s="31"/>
      <c r="G780" s="35"/>
      <c r="H780" s="73"/>
      <c r="I780" s="31"/>
      <c r="J780" s="31"/>
      <c r="K780" s="31"/>
      <c r="L780" s="31"/>
      <c r="M780" s="31"/>
      <c r="N780" s="73"/>
      <c r="O780" s="289"/>
      <c r="P780" s="31"/>
      <c r="Q780" s="31"/>
      <c r="R780" s="31"/>
      <c r="S780" s="31"/>
      <c r="T780" s="31"/>
      <c r="U780" s="31"/>
      <c r="V780" s="31"/>
      <c r="W780" s="31"/>
    </row>
    <row r="781" spans="1:23" ht="13.5" customHeight="1">
      <c r="A781" s="31"/>
      <c r="B781" s="31"/>
      <c r="C781" s="31"/>
      <c r="D781" s="31"/>
      <c r="E781" s="31"/>
      <c r="F781" s="31"/>
      <c r="G781" s="35"/>
      <c r="H781" s="73"/>
      <c r="I781" s="31"/>
      <c r="J781" s="31"/>
      <c r="K781" s="31"/>
      <c r="L781" s="31"/>
      <c r="M781" s="31"/>
      <c r="N781" s="73"/>
      <c r="O781" s="289"/>
      <c r="P781" s="31"/>
      <c r="Q781" s="31"/>
      <c r="R781" s="31"/>
      <c r="S781" s="31"/>
      <c r="T781" s="31"/>
      <c r="U781" s="31"/>
      <c r="V781" s="31"/>
      <c r="W781" s="31"/>
    </row>
    <row r="782" spans="1:23" ht="13.5" customHeight="1">
      <c r="A782" s="31"/>
      <c r="B782" s="31"/>
      <c r="C782" s="31"/>
      <c r="D782" s="31"/>
      <c r="E782" s="31"/>
      <c r="F782" s="31"/>
      <c r="G782" s="35"/>
      <c r="H782" s="73"/>
      <c r="I782" s="31"/>
      <c r="J782" s="31"/>
      <c r="K782" s="31"/>
      <c r="L782" s="31"/>
      <c r="M782" s="31"/>
      <c r="N782" s="73"/>
      <c r="O782" s="289"/>
      <c r="P782" s="31"/>
      <c r="Q782" s="31"/>
      <c r="R782" s="31"/>
      <c r="S782" s="31"/>
      <c r="T782" s="31"/>
      <c r="U782" s="31"/>
      <c r="V782" s="31"/>
      <c r="W782" s="31"/>
    </row>
    <row r="783" spans="1:23" ht="13.5" customHeight="1">
      <c r="A783" s="31"/>
      <c r="B783" s="31"/>
      <c r="C783" s="31"/>
      <c r="D783" s="31"/>
      <c r="E783" s="31"/>
      <c r="F783" s="31"/>
      <c r="G783" s="35"/>
      <c r="H783" s="73"/>
      <c r="I783" s="31"/>
      <c r="J783" s="31"/>
      <c r="K783" s="31"/>
      <c r="L783" s="31"/>
      <c r="M783" s="31"/>
      <c r="N783" s="73"/>
      <c r="O783" s="289"/>
      <c r="P783" s="31"/>
      <c r="Q783" s="31"/>
      <c r="R783" s="31"/>
      <c r="S783" s="31"/>
      <c r="T783" s="31"/>
      <c r="U783" s="31"/>
      <c r="V783" s="31"/>
      <c r="W783" s="31"/>
    </row>
    <row r="784" spans="1:23" ht="13.5" customHeight="1">
      <c r="A784" s="31"/>
      <c r="B784" s="31"/>
      <c r="C784" s="31"/>
      <c r="D784" s="31"/>
      <c r="E784" s="31"/>
      <c r="F784" s="31"/>
      <c r="G784" s="35"/>
      <c r="H784" s="73"/>
      <c r="I784" s="31"/>
      <c r="J784" s="31"/>
      <c r="K784" s="31"/>
      <c r="L784" s="31"/>
      <c r="M784" s="31"/>
      <c r="N784" s="73"/>
      <c r="O784" s="289"/>
      <c r="P784" s="31"/>
      <c r="Q784" s="31"/>
      <c r="R784" s="31"/>
      <c r="S784" s="31"/>
      <c r="T784" s="31"/>
      <c r="U784" s="31"/>
      <c r="V784" s="31"/>
      <c r="W784" s="31"/>
    </row>
    <row r="785" spans="1:23" ht="13.5" customHeight="1">
      <c r="A785" s="31"/>
      <c r="B785" s="31"/>
      <c r="C785" s="31"/>
      <c r="D785" s="31"/>
      <c r="E785" s="31"/>
      <c r="F785" s="31"/>
      <c r="G785" s="35"/>
      <c r="H785" s="73"/>
      <c r="I785" s="31"/>
      <c r="J785" s="31"/>
      <c r="K785" s="31"/>
      <c r="L785" s="31"/>
      <c r="M785" s="31"/>
      <c r="N785" s="73"/>
      <c r="O785" s="289"/>
      <c r="P785" s="31"/>
      <c r="Q785" s="31"/>
      <c r="R785" s="31"/>
      <c r="S785" s="31"/>
      <c r="T785" s="31"/>
      <c r="U785" s="31"/>
      <c r="V785" s="31"/>
      <c r="W785" s="31"/>
    </row>
    <row r="786" spans="1:23" ht="13.5" customHeight="1">
      <c r="A786" s="31"/>
      <c r="B786" s="31"/>
      <c r="C786" s="31"/>
      <c r="D786" s="31"/>
      <c r="E786" s="31"/>
      <c r="F786" s="31"/>
      <c r="G786" s="35"/>
      <c r="H786" s="73"/>
      <c r="I786" s="31"/>
      <c r="J786" s="31"/>
      <c r="K786" s="31"/>
      <c r="L786" s="31"/>
      <c r="M786" s="31"/>
      <c r="N786" s="73"/>
      <c r="O786" s="289"/>
      <c r="P786" s="31"/>
      <c r="Q786" s="31"/>
      <c r="R786" s="31"/>
      <c r="S786" s="31"/>
      <c r="T786" s="31"/>
      <c r="U786" s="31"/>
      <c r="V786" s="31"/>
      <c r="W786" s="31"/>
    </row>
    <row r="787" spans="1:23" ht="13.5" customHeight="1">
      <c r="A787" s="31"/>
      <c r="B787" s="31"/>
      <c r="C787" s="31"/>
      <c r="D787" s="31"/>
      <c r="E787" s="31"/>
      <c r="F787" s="31"/>
      <c r="G787" s="35"/>
      <c r="H787" s="73"/>
      <c r="I787" s="31"/>
      <c r="J787" s="31"/>
      <c r="K787" s="31"/>
      <c r="L787" s="31"/>
      <c r="M787" s="31"/>
      <c r="N787" s="73"/>
      <c r="O787" s="289"/>
      <c r="P787" s="31"/>
      <c r="Q787" s="31"/>
      <c r="R787" s="31"/>
      <c r="S787" s="31"/>
      <c r="T787" s="31"/>
      <c r="U787" s="31"/>
      <c r="V787" s="31"/>
      <c r="W787" s="31"/>
    </row>
    <row r="788" spans="1:23" ht="13.5" customHeight="1">
      <c r="A788" s="31"/>
      <c r="B788" s="31"/>
      <c r="C788" s="31"/>
      <c r="D788" s="31"/>
      <c r="E788" s="31"/>
      <c r="F788" s="31"/>
      <c r="G788" s="35"/>
      <c r="H788" s="73"/>
      <c r="I788" s="31"/>
      <c r="J788" s="31"/>
      <c r="K788" s="31"/>
      <c r="L788" s="31"/>
      <c r="M788" s="31"/>
      <c r="N788" s="73"/>
      <c r="O788" s="289"/>
      <c r="P788" s="31"/>
      <c r="Q788" s="31"/>
      <c r="R788" s="31"/>
      <c r="S788" s="31"/>
      <c r="T788" s="31"/>
      <c r="U788" s="31"/>
      <c r="V788" s="31"/>
      <c r="W788" s="31"/>
    </row>
    <row r="789" spans="1:23" ht="13.5" customHeight="1">
      <c r="A789" s="31"/>
      <c r="B789" s="31"/>
      <c r="C789" s="31"/>
      <c r="D789" s="31"/>
      <c r="E789" s="31"/>
      <c r="F789" s="31"/>
      <c r="G789" s="35"/>
      <c r="H789" s="73"/>
      <c r="I789" s="31"/>
      <c r="J789" s="31"/>
      <c r="K789" s="31"/>
      <c r="L789" s="31"/>
      <c r="M789" s="31"/>
      <c r="N789" s="73"/>
      <c r="O789" s="289"/>
      <c r="P789" s="31"/>
      <c r="Q789" s="31"/>
      <c r="R789" s="31"/>
      <c r="S789" s="31"/>
      <c r="T789" s="31"/>
      <c r="U789" s="31"/>
      <c r="V789" s="31"/>
      <c r="W789" s="31"/>
    </row>
    <row r="790" spans="1:23" ht="13.5" customHeight="1">
      <c r="A790" s="31"/>
      <c r="B790" s="31"/>
      <c r="C790" s="31"/>
      <c r="D790" s="31"/>
      <c r="E790" s="31"/>
      <c r="F790" s="31"/>
      <c r="G790" s="35"/>
      <c r="H790" s="73"/>
      <c r="I790" s="31"/>
      <c r="J790" s="31"/>
      <c r="K790" s="31"/>
      <c r="L790" s="31"/>
      <c r="M790" s="31"/>
      <c r="N790" s="73"/>
      <c r="O790" s="289"/>
      <c r="P790" s="31"/>
      <c r="Q790" s="31"/>
      <c r="R790" s="31"/>
      <c r="S790" s="31"/>
      <c r="T790" s="31"/>
      <c r="U790" s="31"/>
      <c r="V790" s="31"/>
      <c r="W790" s="31"/>
    </row>
    <row r="791" spans="1:23" ht="13.5" customHeight="1">
      <c r="A791" s="31"/>
      <c r="B791" s="31"/>
      <c r="C791" s="31"/>
      <c r="D791" s="31"/>
      <c r="E791" s="31"/>
      <c r="F791" s="31"/>
      <c r="G791" s="35"/>
      <c r="H791" s="73"/>
      <c r="I791" s="31"/>
      <c r="J791" s="31"/>
      <c r="K791" s="31"/>
      <c r="L791" s="31"/>
      <c r="M791" s="31"/>
      <c r="N791" s="73"/>
      <c r="O791" s="289"/>
      <c r="P791" s="31"/>
      <c r="Q791" s="31"/>
      <c r="R791" s="31"/>
      <c r="S791" s="31"/>
      <c r="T791" s="31"/>
      <c r="U791" s="31"/>
      <c r="V791" s="31"/>
      <c r="W791" s="31"/>
    </row>
    <row r="792" spans="1:23" ht="13.5" customHeight="1">
      <c r="A792" s="31"/>
      <c r="B792" s="31"/>
      <c r="C792" s="31"/>
      <c r="D792" s="31"/>
      <c r="E792" s="31"/>
      <c r="F792" s="31"/>
      <c r="G792" s="35"/>
      <c r="H792" s="73"/>
      <c r="I792" s="31"/>
      <c r="J792" s="31"/>
      <c r="K792" s="31"/>
      <c r="L792" s="31"/>
      <c r="M792" s="31"/>
      <c r="N792" s="73"/>
      <c r="O792" s="289"/>
      <c r="P792" s="31"/>
      <c r="Q792" s="31"/>
      <c r="R792" s="31"/>
      <c r="S792" s="31"/>
      <c r="T792" s="31"/>
      <c r="U792" s="31"/>
      <c r="V792" s="31"/>
      <c r="W792" s="31"/>
    </row>
    <row r="793" spans="1:23" ht="13.5" customHeight="1">
      <c r="A793" s="31"/>
      <c r="B793" s="31"/>
      <c r="C793" s="31"/>
      <c r="D793" s="31"/>
      <c r="E793" s="31"/>
      <c r="F793" s="31"/>
      <c r="G793" s="35"/>
      <c r="H793" s="73"/>
      <c r="I793" s="31"/>
      <c r="J793" s="31"/>
      <c r="K793" s="31"/>
      <c r="L793" s="31"/>
      <c r="M793" s="31"/>
      <c r="N793" s="73"/>
      <c r="O793" s="289"/>
      <c r="P793" s="31"/>
      <c r="Q793" s="31"/>
      <c r="R793" s="31"/>
      <c r="S793" s="31"/>
      <c r="T793" s="31"/>
      <c r="U793" s="31"/>
      <c r="V793" s="31"/>
      <c r="W793" s="31"/>
    </row>
    <row r="794" spans="1:23" ht="13.5" customHeight="1">
      <c r="A794" s="31"/>
      <c r="B794" s="31"/>
      <c r="C794" s="31"/>
      <c r="D794" s="31"/>
      <c r="E794" s="31"/>
      <c r="F794" s="31"/>
      <c r="G794" s="35"/>
      <c r="H794" s="73"/>
      <c r="I794" s="31"/>
      <c r="J794" s="31"/>
      <c r="K794" s="31"/>
      <c r="L794" s="31"/>
      <c r="M794" s="31"/>
      <c r="N794" s="73"/>
      <c r="O794" s="289"/>
      <c r="P794" s="31"/>
      <c r="Q794" s="31"/>
      <c r="R794" s="31"/>
      <c r="S794" s="31"/>
      <c r="T794" s="31"/>
      <c r="U794" s="31"/>
      <c r="V794" s="31"/>
      <c r="W794" s="31"/>
    </row>
    <row r="795" spans="1:23" ht="13.5" customHeight="1">
      <c r="A795" s="31"/>
      <c r="B795" s="31"/>
      <c r="C795" s="31"/>
      <c r="D795" s="31"/>
      <c r="E795" s="31"/>
      <c r="F795" s="31"/>
      <c r="G795" s="35"/>
      <c r="H795" s="73"/>
      <c r="I795" s="31"/>
      <c r="J795" s="31"/>
      <c r="K795" s="31"/>
      <c r="L795" s="31"/>
      <c r="M795" s="31"/>
      <c r="N795" s="73"/>
      <c r="O795" s="289"/>
      <c r="P795" s="31"/>
      <c r="Q795" s="31"/>
      <c r="R795" s="31"/>
      <c r="S795" s="31"/>
      <c r="T795" s="31"/>
      <c r="U795" s="31"/>
      <c r="V795" s="31"/>
      <c r="W795" s="31"/>
    </row>
    <row r="796" spans="1:23" ht="13.5" customHeight="1">
      <c r="A796" s="31"/>
      <c r="B796" s="31"/>
      <c r="C796" s="31"/>
      <c r="D796" s="31"/>
      <c r="E796" s="31"/>
      <c r="F796" s="31"/>
      <c r="G796" s="35"/>
      <c r="H796" s="73"/>
      <c r="I796" s="31"/>
      <c r="J796" s="31"/>
      <c r="K796" s="31"/>
      <c r="L796" s="31"/>
      <c r="M796" s="31"/>
      <c r="N796" s="73"/>
      <c r="O796" s="289"/>
      <c r="P796" s="31"/>
      <c r="Q796" s="31"/>
      <c r="R796" s="31"/>
      <c r="S796" s="31"/>
      <c r="T796" s="31"/>
      <c r="U796" s="31"/>
      <c r="V796" s="31"/>
      <c r="W796" s="31"/>
    </row>
    <row r="797" spans="1:23" ht="13.5" customHeight="1">
      <c r="A797" s="31"/>
      <c r="B797" s="31"/>
      <c r="C797" s="31"/>
      <c r="D797" s="31"/>
      <c r="E797" s="31"/>
      <c r="F797" s="31"/>
      <c r="G797" s="35"/>
      <c r="H797" s="73"/>
      <c r="I797" s="31"/>
      <c r="J797" s="31"/>
      <c r="K797" s="31"/>
      <c r="L797" s="31"/>
      <c r="M797" s="31"/>
      <c r="N797" s="73"/>
      <c r="O797" s="289"/>
      <c r="P797" s="31"/>
      <c r="Q797" s="31"/>
      <c r="R797" s="31"/>
      <c r="S797" s="31"/>
      <c r="T797" s="31"/>
      <c r="U797" s="31"/>
      <c r="V797" s="31"/>
      <c r="W797" s="31"/>
    </row>
    <row r="798" spans="1:23" ht="13.5" customHeight="1">
      <c r="A798" s="31"/>
      <c r="B798" s="31"/>
      <c r="C798" s="31"/>
      <c r="D798" s="31"/>
      <c r="E798" s="31"/>
      <c r="F798" s="31"/>
      <c r="G798" s="35"/>
      <c r="H798" s="73"/>
      <c r="I798" s="31"/>
      <c r="J798" s="31"/>
      <c r="K798" s="31"/>
      <c r="L798" s="31"/>
      <c r="M798" s="31"/>
      <c r="N798" s="73"/>
      <c r="O798" s="289"/>
      <c r="P798" s="31"/>
      <c r="Q798" s="31"/>
      <c r="R798" s="31"/>
      <c r="S798" s="31"/>
      <c r="T798" s="31"/>
      <c r="U798" s="31"/>
      <c r="V798" s="31"/>
      <c r="W798" s="31"/>
    </row>
    <row r="799" spans="1:23" ht="13.5" customHeight="1">
      <c r="A799" s="31"/>
      <c r="B799" s="31"/>
      <c r="C799" s="31"/>
      <c r="D799" s="31"/>
      <c r="E799" s="31"/>
      <c r="F799" s="31"/>
      <c r="G799" s="35"/>
      <c r="H799" s="73"/>
      <c r="I799" s="31"/>
      <c r="J799" s="31"/>
      <c r="K799" s="31"/>
      <c r="L799" s="31"/>
      <c r="M799" s="31"/>
      <c r="N799" s="73"/>
      <c r="O799" s="289"/>
      <c r="P799" s="31"/>
      <c r="Q799" s="31"/>
      <c r="R799" s="31"/>
      <c r="S799" s="31"/>
      <c r="T799" s="31"/>
      <c r="U799" s="31"/>
      <c r="V799" s="31"/>
      <c r="W799" s="31"/>
    </row>
    <row r="800" spans="1:23" ht="13.5" customHeight="1">
      <c r="A800" s="31"/>
      <c r="B800" s="31"/>
      <c r="C800" s="31"/>
      <c r="D800" s="31"/>
      <c r="E800" s="31"/>
      <c r="F800" s="31"/>
      <c r="G800" s="35"/>
      <c r="H800" s="73"/>
      <c r="I800" s="31"/>
      <c r="J800" s="31"/>
      <c r="K800" s="31"/>
      <c r="L800" s="31"/>
      <c r="M800" s="31"/>
      <c r="N800" s="73"/>
      <c r="O800" s="289"/>
      <c r="P800" s="31"/>
      <c r="Q800" s="31"/>
      <c r="R800" s="31"/>
      <c r="S800" s="31"/>
      <c r="T800" s="31"/>
      <c r="U800" s="31"/>
      <c r="V800" s="31"/>
      <c r="W800" s="31"/>
    </row>
    <row r="801" spans="1:23" ht="13.5" customHeight="1">
      <c r="A801" s="31"/>
      <c r="B801" s="31"/>
      <c r="C801" s="31"/>
      <c r="D801" s="31"/>
      <c r="E801" s="31"/>
      <c r="F801" s="31"/>
      <c r="G801" s="35"/>
      <c r="H801" s="73"/>
      <c r="I801" s="31"/>
      <c r="J801" s="31"/>
      <c r="K801" s="31"/>
      <c r="L801" s="31"/>
      <c r="M801" s="31"/>
      <c r="N801" s="73"/>
      <c r="O801" s="289"/>
      <c r="P801" s="31"/>
      <c r="Q801" s="31"/>
      <c r="R801" s="31"/>
      <c r="S801" s="31"/>
      <c r="T801" s="31"/>
      <c r="U801" s="31"/>
      <c r="V801" s="31"/>
      <c r="W801" s="31"/>
    </row>
    <row r="802" spans="1:23" ht="13.5" customHeight="1">
      <c r="A802" s="31"/>
      <c r="B802" s="31"/>
      <c r="C802" s="31"/>
      <c r="D802" s="31"/>
      <c r="E802" s="31"/>
      <c r="F802" s="31"/>
      <c r="G802" s="35"/>
      <c r="H802" s="73"/>
      <c r="I802" s="31"/>
      <c r="J802" s="31"/>
      <c r="K802" s="31"/>
      <c r="L802" s="31"/>
      <c r="M802" s="31"/>
      <c r="N802" s="73"/>
      <c r="O802" s="289"/>
      <c r="P802" s="31"/>
      <c r="Q802" s="31"/>
      <c r="R802" s="31"/>
      <c r="S802" s="31"/>
      <c r="T802" s="31"/>
      <c r="U802" s="31"/>
      <c r="V802" s="31"/>
      <c r="W802" s="31"/>
    </row>
    <row r="803" spans="1:23" ht="13.5" customHeight="1">
      <c r="A803" s="31"/>
      <c r="B803" s="31"/>
      <c r="C803" s="31"/>
      <c r="D803" s="31"/>
      <c r="E803" s="31"/>
      <c r="F803" s="31"/>
      <c r="G803" s="35"/>
      <c r="H803" s="73"/>
      <c r="I803" s="31"/>
      <c r="J803" s="31"/>
      <c r="K803" s="31"/>
      <c r="L803" s="31"/>
      <c r="M803" s="31"/>
      <c r="N803" s="73"/>
      <c r="O803" s="289"/>
      <c r="P803" s="31"/>
      <c r="Q803" s="31"/>
      <c r="R803" s="31"/>
      <c r="S803" s="31"/>
      <c r="T803" s="31"/>
      <c r="U803" s="31"/>
      <c r="V803" s="31"/>
      <c r="W803" s="31"/>
    </row>
    <row r="804" spans="1:23" ht="13.5" customHeight="1">
      <c r="A804" s="31"/>
      <c r="B804" s="31"/>
      <c r="C804" s="31"/>
      <c r="D804" s="31"/>
      <c r="E804" s="31"/>
      <c r="F804" s="31"/>
      <c r="G804" s="35"/>
      <c r="H804" s="73"/>
      <c r="I804" s="31"/>
      <c r="J804" s="31"/>
      <c r="K804" s="31"/>
      <c r="L804" s="31"/>
      <c r="M804" s="31"/>
      <c r="N804" s="73"/>
      <c r="O804" s="289"/>
      <c r="P804" s="31"/>
      <c r="Q804" s="31"/>
      <c r="R804" s="31"/>
      <c r="S804" s="31"/>
      <c r="T804" s="31"/>
      <c r="U804" s="31"/>
      <c r="V804" s="31"/>
      <c r="W804" s="31"/>
    </row>
    <row r="805" spans="1:23" ht="13.5" customHeight="1">
      <c r="A805" s="31"/>
      <c r="B805" s="31"/>
      <c r="C805" s="31"/>
      <c r="D805" s="31"/>
      <c r="E805" s="31"/>
      <c r="F805" s="31"/>
      <c r="G805" s="35"/>
      <c r="H805" s="73"/>
      <c r="I805" s="31"/>
      <c r="J805" s="31"/>
      <c r="K805" s="31"/>
      <c r="L805" s="31"/>
      <c r="M805" s="31"/>
      <c r="N805" s="73"/>
      <c r="O805" s="289"/>
      <c r="P805" s="31"/>
      <c r="Q805" s="31"/>
      <c r="R805" s="31"/>
      <c r="S805" s="31"/>
      <c r="T805" s="31"/>
      <c r="U805" s="31"/>
      <c r="V805" s="31"/>
      <c r="W805" s="31"/>
    </row>
    <row r="806" spans="1:23" ht="13.5" customHeight="1">
      <c r="A806" s="31"/>
      <c r="B806" s="31"/>
      <c r="C806" s="31"/>
      <c r="D806" s="31"/>
      <c r="E806" s="31"/>
      <c r="F806" s="31"/>
      <c r="G806" s="35"/>
      <c r="H806" s="73"/>
      <c r="I806" s="31"/>
      <c r="J806" s="31"/>
      <c r="K806" s="31"/>
      <c r="L806" s="31"/>
      <c r="M806" s="31"/>
      <c r="N806" s="73"/>
      <c r="O806" s="289"/>
      <c r="P806" s="31"/>
      <c r="Q806" s="31"/>
      <c r="R806" s="31"/>
      <c r="S806" s="31"/>
      <c r="T806" s="31"/>
      <c r="U806" s="31"/>
      <c r="V806" s="31"/>
      <c r="W806" s="31"/>
    </row>
    <row r="807" spans="1:23" ht="13.5" customHeight="1">
      <c r="A807" s="31"/>
      <c r="B807" s="31"/>
      <c r="C807" s="31"/>
      <c r="D807" s="31"/>
      <c r="E807" s="31"/>
      <c r="F807" s="31"/>
      <c r="G807" s="35"/>
      <c r="H807" s="73"/>
      <c r="I807" s="31"/>
      <c r="J807" s="31"/>
      <c r="K807" s="31"/>
      <c r="L807" s="31"/>
      <c r="M807" s="31"/>
      <c r="N807" s="73"/>
      <c r="O807" s="289"/>
      <c r="P807" s="31"/>
      <c r="Q807" s="31"/>
      <c r="R807" s="31"/>
      <c r="S807" s="31"/>
      <c r="T807" s="31"/>
      <c r="U807" s="31"/>
      <c r="V807" s="31"/>
      <c r="W807" s="31"/>
    </row>
    <row r="808" spans="1:23" ht="13.5" customHeight="1">
      <c r="A808" s="31"/>
      <c r="B808" s="31"/>
      <c r="C808" s="31"/>
      <c r="D808" s="31"/>
      <c r="E808" s="31"/>
      <c r="F808" s="31"/>
      <c r="G808" s="35"/>
      <c r="H808" s="73"/>
      <c r="I808" s="31"/>
      <c r="J808" s="31"/>
      <c r="K808" s="31"/>
      <c r="L808" s="31"/>
      <c r="M808" s="31"/>
      <c r="N808" s="73"/>
      <c r="O808" s="289"/>
      <c r="P808" s="31"/>
      <c r="Q808" s="31"/>
      <c r="R808" s="31"/>
      <c r="S808" s="31"/>
      <c r="T808" s="31"/>
      <c r="U808" s="31"/>
      <c r="V808" s="31"/>
      <c r="W808" s="31"/>
    </row>
    <row r="809" spans="1:23" ht="13.5" customHeight="1">
      <c r="A809" s="31"/>
      <c r="B809" s="31"/>
      <c r="C809" s="31"/>
      <c r="D809" s="31"/>
      <c r="E809" s="31"/>
      <c r="F809" s="31"/>
      <c r="G809" s="35"/>
      <c r="H809" s="73"/>
      <c r="I809" s="31"/>
      <c r="J809" s="31"/>
      <c r="K809" s="31"/>
      <c r="L809" s="31"/>
      <c r="M809" s="31"/>
      <c r="N809" s="73"/>
      <c r="O809" s="289"/>
      <c r="P809" s="31"/>
      <c r="Q809" s="31"/>
      <c r="R809" s="31"/>
      <c r="S809" s="31"/>
      <c r="T809" s="31"/>
      <c r="U809" s="31"/>
      <c r="V809" s="31"/>
      <c r="W809" s="31"/>
    </row>
    <row r="810" spans="1:23" ht="13.5" customHeight="1">
      <c r="A810" s="31"/>
      <c r="B810" s="31"/>
      <c r="C810" s="31"/>
      <c r="D810" s="31"/>
      <c r="E810" s="31"/>
      <c r="F810" s="31"/>
      <c r="G810" s="35"/>
      <c r="H810" s="73"/>
      <c r="I810" s="31"/>
      <c r="J810" s="31"/>
      <c r="K810" s="31"/>
      <c r="L810" s="31"/>
      <c r="M810" s="31"/>
      <c r="N810" s="73"/>
      <c r="O810" s="289"/>
      <c r="P810" s="31"/>
      <c r="Q810" s="31"/>
      <c r="R810" s="31"/>
      <c r="S810" s="31"/>
      <c r="T810" s="31"/>
      <c r="U810" s="31"/>
      <c r="V810" s="31"/>
      <c r="W810" s="31"/>
    </row>
    <row r="811" spans="1:23" ht="13.5" customHeight="1">
      <c r="A811" s="31"/>
      <c r="B811" s="31"/>
      <c r="C811" s="31"/>
      <c r="D811" s="31"/>
      <c r="E811" s="31"/>
      <c r="F811" s="31"/>
      <c r="G811" s="35"/>
      <c r="H811" s="73"/>
      <c r="I811" s="31"/>
      <c r="J811" s="31"/>
      <c r="K811" s="31"/>
      <c r="L811" s="31"/>
      <c r="M811" s="31"/>
      <c r="N811" s="73"/>
      <c r="O811" s="289"/>
      <c r="P811" s="31"/>
      <c r="Q811" s="31"/>
      <c r="R811" s="31"/>
      <c r="S811" s="31"/>
      <c r="T811" s="31"/>
      <c r="U811" s="31"/>
      <c r="V811" s="31"/>
      <c r="W811" s="31"/>
    </row>
    <row r="812" spans="1:23" ht="13.5" customHeight="1">
      <c r="A812" s="31"/>
      <c r="B812" s="31"/>
      <c r="C812" s="31"/>
      <c r="D812" s="31"/>
      <c r="E812" s="31"/>
      <c r="F812" s="31"/>
      <c r="G812" s="35"/>
      <c r="H812" s="73"/>
      <c r="I812" s="31"/>
      <c r="J812" s="31"/>
      <c r="K812" s="31"/>
      <c r="L812" s="31"/>
      <c r="M812" s="31"/>
      <c r="N812" s="73"/>
      <c r="O812" s="289"/>
      <c r="P812" s="31"/>
      <c r="Q812" s="31"/>
      <c r="R812" s="31"/>
      <c r="S812" s="31"/>
      <c r="T812" s="31"/>
      <c r="U812" s="31"/>
      <c r="V812" s="31"/>
      <c r="W812" s="31"/>
    </row>
    <row r="813" spans="1:23" ht="13.5" customHeight="1">
      <c r="A813" s="31"/>
      <c r="B813" s="31"/>
      <c r="C813" s="31"/>
      <c r="D813" s="31"/>
      <c r="E813" s="31"/>
      <c r="F813" s="31"/>
      <c r="G813" s="35"/>
      <c r="H813" s="73"/>
      <c r="I813" s="31"/>
      <c r="J813" s="31"/>
      <c r="K813" s="31"/>
      <c r="L813" s="31"/>
      <c r="M813" s="31"/>
      <c r="N813" s="73"/>
      <c r="O813" s="289"/>
      <c r="P813" s="31"/>
      <c r="Q813" s="31"/>
      <c r="R813" s="31"/>
      <c r="S813" s="31"/>
      <c r="T813" s="31"/>
      <c r="U813" s="31"/>
      <c r="V813" s="31"/>
      <c r="W813" s="31"/>
    </row>
    <row r="814" spans="1:23" ht="13.5" customHeight="1">
      <c r="A814" s="31"/>
      <c r="B814" s="31"/>
      <c r="C814" s="31"/>
      <c r="D814" s="31"/>
      <c r="E814" s="31"/>
      <c r="F814" s="31"/>
      <c r="G814" s="35"/>
      <c r="H814" s="73"/>
      <c r="I814" s="31"/>
      <c r="J814" s="31"/>
      <c r="K814" s="31"/>
      <c r="L814" s="31"/>
      <c r="M814" s="31"/>
      <c r="N814" s="73"/>
      <c r="O814" s="289"/>
      <c r="P814" s="31"/>
      <c r="Q814" s="31"/>
      <c r="R814" s="31"/>
      <c r="S814" s="31"/>
      <c r="T814" s="31"/>
      <c r="U814" s="31"/>
      <c r="V814" s="31"/>
      <c r="W814" s="31"/>
    </row>
    <row r="815" spans="1:23" ht="13.5" customHeight="1">
      <c r="A815" s="31"/>
      <c r="B815" s="31"/>
      <c r="C815" s="31"/>
      <c r="D815" s="31"/>
      <c r="E815" s="31"/>
      <c r="F815" s="31"/>
      <c r="G815" s="35"/>
      <c r="H815" s="73"/>
      <c r="I815" s="31"/>
      <c r="J815" s="31"/>
      <c r="K815" s="31"/>
      <c r="L815" s="31"/>
      <c r="M815" s="31"/>
      <c r="N815" s="73"/>
      <c r="O815" s="289"/>
      <c r="P815" s="31"/>
      <c r="Q815" s="31"/>
      <c r="R815" s="31"/>
      <c r="S815" s="31"/>
      <c r="T815" s="31"/>
      <c r="U815" s="31"/>
      <c r="V815" s="31"/>
      <c r="W815" s="31"/>
    </row>
    <row r="816" spans="1:23" ht="13.5" customHeight="1">
      <c r="A816" s="31"/>
      <c r="B816" s="31"/>
      <c r="C816" s="31"/>
      <c r="D816" s="31"/>
      <c r="E816" s="31"/>
      <c r="F816" s="31"/>
      <c r="G816" s="35"/>
      <c r="H816" s="73"/>
      <c r="I816" s="31"/>
      <c r="J816" s="31"/>
      <c r="K816" s="31"/>
      <c r="L816" s="31"/>
      <c r="M816" s="31"/>
      <c r="N816" s="73"/>
      <c r="O816" s="289"/>
      <c r="P816" s="31"/>
      <c r="Q816" s="31"/>
      <c r="R816" s="31"/>
      <c r="S816" s="31"/>
      <c r="T816" s="31"/>
      <c r="U816" s="31"/>
      <c r="V816" s="31"/>
      <c r="W816" s="31"/>
    </row>
    <row r="817" spans="1:23" ht="13.5" customHeight="1">
      <c r="A817" s="31"/>
      <c r="B817" s="31"/>
      <c r="C817" s="31"/>
      <c r="D817" s="31"/>
      <c r="E817" s="31"/>
      <c r="F817" s="31"/>
      <c r="G817" s="35"/>
      <c r="H817" s="73"/>
      <c r="I817" s="31"/>
      <c r="J817" s="31"/>
      <c r="K817" s="31"/>
      <c r="L817" s="31"/>
      <c r="M817" s="31"/>
      <c r="N817" s="73"/>
      <c r="O817" s="289"/>
      <c r="P817" s="31"/>
      <c r="Q817" s="31"/>
      <c r="R817" s="31"/>
      <c r="S817" s="31"/>
      <c r="T817" s="31"/>
      <c r="U817" s="31"/>
      <c r="V817" s="31"/>
      <c r="W817" s="31"/>
    </row>
    <row r="818" spans="1:23" ht="13.5" customHeight="1">
      <c r="A818" s="31"/>
      <c r="B818" s="31"/>
      <c r="C818" s="31"/>
      <c r="D818" s="31"/>
      <c r="E818" s="31"/>
      <c r="F818" s="31"/>
      <c r="G818" s="35"/>
      <c r="H818" s="73"/>
      <c r="I818" s="31"/>
      <c r="J818" s="31"/>
      <c r="K818" s="31"/>
      <c r="L818" s="31"/>
      <c r="M818" s="31"/>
      <c r="N818" s="73"/>
      <c r="O818" s="289"/>
      <c r="P818" s="31"/>
      <c r="Q818" s="31"/>
      <c r="R818" s="31"/>
      <c r="S818" s="31"/>
      <c r="T818" s="31"/>
      <c r="U818" s="31"/>
      <c r="V818" s="31"/>
      <c r="W818" s="31"/>
    </row>
    <row r="819" spans="1:23" ht="13.5" customHeight="1">
      <c r="A819" s="31"/>
      <c r="B819" s="31"/>
      <c r="C819" s="31"/>
      <c r="D819" s="31"/>
      <c r="E819" s="31"/>
      <c r="F819" s="31"/>
      <c r="G819" s="35"/>
      <c r="H819" s="73"/>
      <c r="I819" s="31"/>
      <c r="J819" s="31"/>
      <c r="K819" s="31"/>
      <c r="L819" s="31"/>
      <c r="M819" s="31"/>
      <c r="N819" s="73"/>
      <c r="O819" s="289"/>
      <c r="P819" s="31"/>
      <c r="Q819" s="31"/>
      <c r="R819" s="31"/>
      <c r="S819" s="31"/>
      <c r="T819" s="31"/>
      <c r="U819" s="31"/>
      <c r="V819" s="31"/>
      <c r="W819" s="31"/>
    </row>
    <row r="820" spans="1:23" ht="13.5" customHeight="1">
      <c r="A820" s="31"/>
      <c r="B820" s="31"/>
      <c r="C820" s="31"/>
      <c r="D820" s="31"/>
      <c r="E820" s="31"/>
      <c r="F820" s="31"/>
      <c r="G820" s="35"/>
      <c r="H820" s="73"/>
      <c r="I820" s="31"/>
      <c r="J820" s="31"/>
      <c r="K820" s="31"/>
      <c r="L820" s="31"/>
      <c r="M820" s="31"/>
      <c r="N820" s="73"/>
      <c r="O820" s="289"/>
      <c r="P820" s="31"/>
      <c r="Q820" s="31"/>
      <c r="R820" s="31"/>
      <c r="S820" s="31"/>
      <c r="T820" s="31"/>
      <c r="U820" s="31"/>
      <c r="V820" s="31"/>
      <c r="W820" s="31"/>
    </row>
    <row r="821" spans="1:23" ht="13.5" customHeight="1">
      <c r="A821" s="31"/>
      <c r="B821" s="31"/>
      <c r="C821" s="31"/>
      <c r="D821" s="31"/>
      <c r="E821" s="31"/>
      <c r="F821" s="31"/>
      <c r="G821" s="35"/>
      <c r="H821" s="73"/>
      <c r="I821" s="31"/>
      <c r="J821" s="31"/>
      <c r="K821" s="31"/>
      <c r="L821" s="31"/>
      <c r="M821" s="31"/>
      <c r="N821" s="73"/>
      <c r="O821" s="289"/>
      <c r="P821" s="31"/>
      <c r="Q821" s="31"/>
      <c r="R821" s="31"/>
      <c r="S821" s="31"/>
      <c r="T821" s="31"/>
      <c r="U821" s="31"/>
      <c r="V821" s="31"/>
      <c r="W821" s="31"/>
    </row>
    <row r="822" spans="1:23" ht="13.5" customHeight="1">
      <c r="A822" s="31"/>
      <c r="B822" s="31"/>
      <c r="C822" s="31"/>
      <c r="D822" s="31"/>
      <c r="E822" s="31"/>
      <c r="F822" s="31"/>
      <c r="G822" s="35"/>
      <c r="H822" s="73"/>
      <c r="I822" s="31"/>
      <c r="J822" s="31"/>
      <c r="K822" s="31"/>
      <c r="L822" s="31"/>
      <c r="M822" s="31"/>
      <c r="N822" s="73"/>
      <c r="O822" s="289"/>
      <c r="P822" s="31"/>
      <c r="Q822" s="31"/>
      <c r="R822" s="31"/>
      <c r="S822" s="31"/>
      <c r="T822" s="31"/>
      <c r="U822" s="31"/>
      <c r="V822" s="31"/>
      <c r="W822" s="31"/>
    </row>
    <row r="823" spans="1:23" ht="13.5" customHeight="1">
      <c r="A823" s="31"/>
      <c r="B823" s="31"/>
      <c r="C823" s="31"/>
      <c r="D823" s="31"/>
      <c r="E823" s="31"/>
      <c r="F823" s="31"/>
      <c r="G823" s="35"/>
      <c r="H823" s="73"/>
      <c r="I823" s="31"/>
      <c r="J823" s="31"/>
      <c r="K823" s="31"/>
      <c r="L823" s="31"/>
      <c r="M823" s="31"/>
      <c r="N823" s="73"/>
      <c r="O823" s="289"/>
      <c r="P823" s="31"/>
      <c r="Q823" s="31"/>
      <c r="R823" s="31"/>
      <c r="S823" s="31"/>
      <c r="T823" s="31"/>
      <c r="U823" s="31"/>
      <c r="V823" s="31"/>
      <c r="W823" s="31"/>
    </row>
    <row r="824" spans="1:23" ht="13.5" customHeight="1">
      <c r="A824" s="31"/>
      <c r="B824" s="31"/>
      <c r="C824" s="31"/>
      <c r="D824" s="31"/>
      <c r="E824" s="31"/>
      <c r="F824" s="31"/>
      <c r="G824" s="35"/>
      <c r="H824" s="73"/>
      <c r="I824" s="31"/>
      <c r="J824" s="31"/>
      <c r="K824" s="31"/>
      <c r="L824" s="31"/>
      <c r="M824" s="31"/>
      <c r="N824" s="73"/>
      <c r="O824" s="289"/>
      <c r="P824" s="31"/>
      <c r="Q824" s="31"/>
      <c r="R824" s="31"/>
      <c r="S824" s="31"/>
      <c r="T824" s="31"/>
      <c r="U824" s="31"/>
      <c r="V824" s="31"/>
      <c r="W824" s="31"/>
    </row>
    <row r="825" spans="1:23" ht="13.5" customHeight="1">
      <c r="A825" s="31"/>
      <c r="B825" s="31"/>
      <c r="C825" s="31"/>
      <c r="D825" s="31"/>
      <c r="E825" s="31"/>
      <c r="F825" s="31"/>
      <c r="G825" s="35"/>
      <c r="H825" s="73"/>
      <c r="I825" s="31"/>
      <c r="J825" s="31"/>
      <c r="K825" s="31"/>
      <c r="L825" s="31"/>
      <c r="M825" s="31"/>
      <c r="N825" s="73"/>
      <c r="O825" s="289"/>
      <c r="P825" s="31"/>
      <c r="Q825" s="31"/>
      <c r="R825" s="31"/>
      <c r="S825" s="31"/>
      <c r="T825" s="31"/>
      <c r="U825" s="31"/>
      <c r="V825" s="31"/>
      <c r="W825" s="31"/>
    </row>
    <row r="826" spans="1:23" ht="13.5" customHeight="1">
      <c r="A826" s="31"/>
      <c r="B826" s="31"/>
      <c r="C826" s="31"/>
      <c r="D826" s="31"/>
      <c r="E826" s="31"/>
      <c r="F826" s="31"/>
      <c r="G826" s="35"/>
      <c r="H826" s="73"/>
      <c r="I826" s="31"/>
      <c r="J826" s="31"/>
      <c r="K826" s="31"/>
      <c r="L826" s="31"/>
      <c r="M826" s="31"/>
      <c r="N826" s="73"/>
      <c r="O826" s="289"/>
      <c r="P826" s="31"/>
      <c r="Q826" s="31"/>
      <c r="R826" s="31"/>
      <c r="S826" s="31"/>
      <c r="T826" s="31"/>
      <c r="U826" s="31"/>
      <c r="V826" s="31"/>
      <c r="W826" s="31"/>
    </row>
    <row r="827" spans="1:23" ht="13.5" customHeight="1">
      <c r="A827" s="31"/>
      <c r="B827" s="31"/>
      <c r="C827" s="31"/>
      <c r="D827" s="31"/>
      <c r="E827" s="31"/>
      <c r="F827" s="31"/>
      <c r="G827" s="35"/>
      <c r="H827" s="73"/>
      <c r="I827" s="31"/>
      <c r="J827" s="31"/>
      <c r="K827" s="31"/>
      <c r="L827" s="31"/>
      <c r="M827" s="31"/>
      <c r="N827" s="73"/>
      <c r="O827" s="289"/>
      <c r="P827" s="31"/>
      <c r="Q827" s="31"/>
      <c r="R827" s="31"/>
      <c r="S827" s="31"/>
      <c r="T827" s="31"/>
      <c r="U827" s="31"/>
      <c r="V827" s="31"/>
      <c r="W827" s="31"/>
    </row>
    <row r="828" spans="1:23" ht="13.5" customHeight="1">
      <c r="A828" s="31"/>
      <c r="B828" s="31"/>
      <c r="C828" s="31"/>
      <c r="D828" s="31"/>
      <c r="E828" s="31"/>
      <c r="F828" s="31"/>
      <c r="G828" s="35"/>
      <c r="H828" s="73"/>
      <c r="I828" s="31"/>
      <c r="J828" s="31"/>
      <c r="K828" s="31"/>
      <c r="L828" s="31"/>
      <c r="M828" s="31"/>
      <c r="N828" s="73"/>
      <c r="O828" s="289"/>
      <c r="P828" s="31"/>
      <c r="Q828" s="31"/>
      <c r="R828" s="31"/>
      <c r="S828" s="31"/>
      <c r="T828" s="31"/>
      <c r="U828" s="31"/>
      <c r="V828" s="31"/>
      <c r="W828" s="31"/>
    </row>
    <row r="829" spans="1:23" ht="13.5" customHeight="1">
      <c r="A829" s="31"/>
      <c r="B829" s="31"/>
      <c r="C829" s="31"/>
      <c r="D829" s="31"/>
      <c r="E829" s="31"/>
      <c r="F829" s="31"/>
      <c r="G829" s="35"/>
      <c r="H829" s="73"/>
      <c r="I829" s="31"/>
      <c r="J829" s="31"/>
      <c r="K829" s="31"/>
      <c r="L829" s="31"/>
      <c r="M829" s="31"/>
      <c r="N829" s="73"/>
      <c r="O829" s="289"/>
      <c r="P829" s="31"/>
      <c r="Q829" s="31"/>
      <c r="R829" s="31"/>
      <c r="S829" s="31"/>
      <c r="T829" s="31"/>
      <c r="U829" s="31"/>
      <c r="V829" s="31"/>
      <c r="W829" s="31"/>
    </row>
    <row r="830" spans="1:23" ht="13.5" customHeight="1">
      <c r="A830" s="31"/>
      <c r="B830" s="31"/>
      <c r="C830" s="31"/>
      <c r="D830" s="31"/>
      <c r="E830" s="31"/>
      <c r="F830" s="31"/>
      <c r="G830" s="35"/>
      <c r="H830" s="73"/>
      <c r="I830" s="31"/>
      <c r="J830" s="31"/>
      <c r="K830" s="31"/>
      <c r="L830" s="31"/>
      <c r="M830" s="31"/>
      <c r="N830" s="73"/>
      <c r="O830" s="289"/>
      <c r="P830" s="31"/>
      <c r="Q830" s="31"/>
      <c r="R830" s="31"/>
      <c r="S830" s="31"/>
      <c r="T830" s="31"/>
      <c r="U830" s="31"/>
      <c r="V830" s="31"/>
      <c r="W830" s="31"/>
    </row>
    <row r="831" spans="1:23" ht="13.5" customHeight="1">
      <c r="A831" s="31"/>
      <c r="B831" s="31"/>
      <c r="C831" s="31"/>
      <c r="D831" s="31"/>
      <c r="E831" s="31"/>
      <c r="F831" s="31"/>
      <c r="G831" s="35"/>
      <c r="H831" s="73"/>
      <c r="I831" s="31"/>
      <c r="J831" s="31"/>
      <c r="K831" s="31"/>
      <c r="L831" s="31"/>
      <c r="M831" s="31"/>
      <c r="N831" s="73"/>
      <c r="O831" s="289"/>
      <c r="P831" s="31"/>
      <c r="Q831" s="31"/>
      <c r="R831" s="31"/>
      <c r="S831" s="31"/>
      <c r="T831" s="31"/>
      <c r="U831" s="31"/>
      <c r="V831" s="31"/>
      <c r="W831" s="31"/>
    </row>
    <row r="832" spans="1:23" ht="13.5" customHeight="1">
      <c r="A832" s="31"/>
      <c r="B832" s="31"/>
      <c r="C832" s="31"/>
      <c r="D832" s="31"/>
      <c r="E832" s="31"/>
      <c r="F832" s="31"/>
      <c r="G832" s="35"/>
      <c r="H832" s="73"/>
      <c r="I832" s="31"/>
      <c r="J832" s="31"/>
      <c r="K832" s="31"/>
      <c r="L832" s="31"/>
      <c r="M832" s="31"/>
      <c r="N832" s="73"/>
      <c r="O832" s="289"/>
      <c r="P832" s="31"/>
      <c r="Q832" s="31"/>
      <c r="R832" s="31"/>
      <c r="S832" s="31"/>
      <c r="T832" s="31"/>
      <c r="U832" s="31"/>
      <c r="V832" s="31"/>
      <c r="W832" s="31"/>
    </row>
    <row r="833" spans="1:23" ht="13.5" customHeight="1">
      <c r="A833" s="31"/>
      <c r="B833" s="31"/>
      <c r="C833" s="31"/>
      <c r="D833" s="31"/>
      <c r="E833" s="31"/>
      <c r="F833" s="31"/>
      <c r="G833" s="35"/>
      <c r="H833" s="73"/>
      <c r="I833" s="31"/>
      <c r="J833" s="31"/>
      <c r="K833" s="31"/>
      <c r="L833" s="31"/>
      <c r="M833" s="31"/>
      <c r="N833" s="73"/>
      <c r="O833" s="289"/>
      <c r="P833" s="31"/>
      <c r="Q833" s="31"/>
      <c r="R833" s="31"/>
      <c r="S833" s="31"/>
      <c r="T833" s="31"/>
      <c r="U833" s="31"/>
      <c r="V833" s="31"/>
      <c r="W833" s="31"/>
    </row>
    <row r="834" spans="1:23" ht="13.5" customHeight="1">
      <c r="A834" s="31"/>
      <c r="B834" s="31"/>
      <c r="C834" s="31"/>
      <c r="D834" s="31"/>
      <c r="E834" s="31"/>
      <c r="F834" s="31"/>
      <c r="G834" s="35"/>
      <c r="H834" s="73"/>
      <c r="I834" s="31"/>
      <c r="J834" s="31"/>
      <c r="K834" s="31"/>
      <c r="L834" s="31"/>
      <c r="M834" s="31"/>
      <c r="N834" s="73"/>
      <c r="O834" s="289"/>
      <c r="P834" s="31"/>
      <c r="Q834" s="31"/>
      <c r="R834" s="31"/>
      <c r="S834" s="31"/>
      <c r="T834" s="31"/>
      <c r="U834" s="31"/>
      <c r="V834" s="31"/>
      <c r="W834" s="31"/>
    </row>
    <row r="835" spans="1:23" ht="13.5" customHeight="1">
      <c r="A835" s="31"/>
      <c r="B835" s="31"/>
      <c r="C835" s="31"/>
      <c r="D835" s="31"/>
      <c r="E835" s="31"/>
      <c r="F835" s="31"/>
      <c r="G835" s="35"/>
      <c r="H835" s="73"/>
      <c r="I835" s="31"/>
      <c r="J835" s="31"/>
      <c r="K835" s="31"/>
      <c r="L835" s="31"/>
      <c r="M835" s="31"/>
      <c r="N835" s="73"/>
      <c r="O835" s="289"/>
      <c r="P835" s="31"/>
      <c r="Q835" s="31"/>
      <c r="R835" s="31"/>
      <c r="S835" s="31"/>
      <c r="T835" s="31"/>
      <c r="U835" s="31"/>
      <c r="V835" s="31"/>
      <c r="W835" s="31"/>
    </row>
    <row r="836" spans="1:23" ht="13.5" customHeight="1">
      <c r="A836" s="31"/>
      <c r="B836" s="31"/>
      <c r="C836" s="31"/>
      <c r="D836" s="31"/>
      <c r="E836" s="31"/>
      <c r="F836" s="31"/>
      <c r="G836" s="35"/>
      <c r="H836" s="73"/>
      <c r="I836" s="31"/>
      <c r="J836" s="31"/>
      <c r="K836" s="31"/>
      <c r="L836" s="31"/>
      <c r="M836" s="31"/>
      <c r="N836" s="73"/>
      <c r="O836" s="289"/>
      <c r="P836" s="31"/>
      <c r="Q836" s="31"/>
      <c r="R836" s="31"/>
      <c r="S836" s="31"/>
      <c r="T836" s="31"/>
      <c r="U836" s="31"/>
      <c r="V836" s="31"/>
      <c r="W836" s="31"/>
    </row>
    <row r="837" spans="1:23" ht="13.5" customHeight="1">
      <c r="A837" s="31"/>
      <c r="B837" s="31"/>
      <c r="C837" s="31"/>
      <c r="D837" s="31"/>
      <c r="E837" s="31"/>
      <c r="F837" s="31"/>
      <c r="G837" s="35"/>
      <c r="H837" s="73"/>
      <c r="I837" s="31"/>
      <c r="J837" s="31"/>
      <c r="K837" s="31"/>
      <c r="L837" s="31"/>
      <c r="M837" s="31"/>
      <c r="N837" s="73"/>
      <c r="O837" s="289"/>
      <c r="P837" s="31"/>
      <c r="Q837" s="31"/>
      <c r="R837" s="31"/>
      <c r="S837" s="31"/>
      <c r="T837" s="31"/>
      <c r="U837" s="31"/>
      <c r="V837" s="31"/>
      <c r="W837" s="31"/>
    </row>
    <row r="838" spans="1:23" ht="13.5" customHeight="1">
      <c r="A838" s="31"/>
      <c r="B838" s="31"/>
      <c r="C838" s="31"/>
      <c r="D838" s="31"/>
      <c r="E838" s="31"/>
      <c r="F838" s="31"/>
      <c r="G838" s="35"/>
      <c r="H838" s="73"/>
      <c r="I838" s="31"/>
      <c r="J838" s="31"/>
      <c r="K838" s="31"/>
      <c r="L838" s="31"/>
      <c r="M838" s="31"/>
      <c r="N838" s="73"/>
      <c r="O838" s="289"/>
      <c r="P838" s="31"/>
      <c r="Q838" s="31"/>
      <c r="R838" s="31"/>
      <c r="S838" s="31"/>
      <c r="T838" s="31"/>
      <c r="U838" s="31"/>
      <c r="V838" s="31"/>
      <c r="W838" s="31"/>
    </row>
    <row r="839" spans="1:23" ht="13.5" customHeight="1">
      <c r="A839" s="31"/>
      <c r="B839" s="31"/>
      <c r="C839" s="31"/>
      <c r="D839" s="31"/>
      <c r="E839" s="31"/>
      <c r="F839" s="31"/>
      <c r="G839" s="35"/>
      <c r="H839" s="73"/>
      <c r="I839" s="31"/>
      <c r="J839" s="31"/>
      <c r="K839" s="31"/>
      <c r="L839" s="31"/>
      <c r="M839" s="31"/>
      <c r="N839" s="73"/>
      <c r="O839" s="289"/>
      <c r="P839" s="31"/>
      <c r="Q839" s="31"/>
      <c r="R839" s="31"/>
      <c r="S839" s="31"/>
      <c r="T839" s="31"/>
      <c r="U839" s="31"/>
      <c r="V839" s="31"/>
      <c r="W839" s="31"/>
    </row>
    <row r="840" spans="1:23" ht="13.5" customHeight="1">
      <c r="A840" s="31"/>
      <c r="B840" s="31"/>
      <c r="C840" s="31"/>
      <c r="D840" s="31"/>
      <c r="E840" s="31"/>
      <c r="F840" s="31"/>
      <c r="G840" s="35"/>
      <c r="H840" s="73"/>
      <c r="I840" s="31"/>
      <c r="J840" s="31"/>
      <c r="K840" s="31"/>
      <c r="L840" s="31"/>
      <c r="M840" s="31"/>
      <c r="N840" s="73"/>
      <c r="O840" s="289"/>
      <c r="P840" s="31"/>
      <c r="Q840" s="31"/>
      <c r="R840" s="31"/>
      <c r="S840" s="31"/>
      <c r="T840" s="31"/>
      <c r="U840" s="31"/>
      <c r="V840" s="31"/>
      <c r="W840" s="31"/>
    </row>
    <row r="841" spans="1:23" ht="13.5" customHeight="1">
      <c r="A841" s="31"/>
      <c r="B841" s="31"/>
      <c r="C841" s="31"/>
      <c r="D841" s="31"/>
      <c r="E841" s="31"/>
      <c r="F841" s="31"/>
      <c r="G841" s="35"/>
      <c r="H841" s="73"/>
      <c r="I841" s="31"/>
      <c r="J841" s="31"/>
      <c r="K841" s="31"/>
      <c r="L841" s="31"/>
      <c r="M841" s="31"/>
      <c r="N841" s="73"/>
      <c r="O841" s="289"/>
      <c r="P841" s="31"/>
      <c r="Q841" s="31"/>
      <c r="R841" s="31"/>
      <c r="S841" s="31"/>
      <c r="T841" s="31"/>
      <c r="U841" s="31"/>
      <c r="V841" s="31"/>
      <c r="W841" s="31"/>
    </row>
    <row r="842" spans="1:23" ht="13.5" customHeight="1">
      <c r="A842" s="31"/>
      <c r="B842" s="31"/>
      <c r="C842" s="31"/>
      <c r="D842" s="31"/>
      <c r="E842" s="31"/>
      <c r="F842" s="31"/>
      <c r="G842" s="35"/>
      <c r="H842" s="73"/>
      <c r="I842" s="31"/>
      <c r="J842" s="31"/>
      <c r="K842" s="31"/>
      <c r="L842" s="31"/>
      <c r="M842" s="31"/>
      <c r="N842" s="73"/>
      <c r="O842" s="289"/>
      <c r="P842" s="31"/>
      <c r="Q842" s="31"/>
      <c r="R842" s="31"/>
      <c r="S842" s="31"/>
      <c r="T842" s="31"/>
      <c r="U842" s="31"/>
      <c r="V842" s="31"/>
      <c r="W842" s="31"/>
    </row>
    <row r="843" spans="1:23" ht="13.5" customHeight="1">
      <c r="A843" s="31"/>
      <c r="B843" s="31"/>
      <c r="C843" s="31"/>
      <c r="D843" s="31"/>
      <c r="E843" s="31"/>
      <c r="F843" s="31"/>
      <c r="G843" s="35"/>
      <c r="H843" s="73"/>
      <c r="I843" s="31"/>
      <c r="J843" s="31"/>
      <c r="K843" s="31"/>
      <c r="L843" s="31"/>
      <c r="M843" s="31"/>
      <c r="N843" s="73"/>
      <c r="O843" s="289"/>
      <c r="P843" s="31"/>
      <c r="Q843" s="31"/>
      <c r="R843" s="31"/>
      <c r="S843" s="31"/>
      <c r="T843" s="31"/>
      <c r="U843" s="31"/>
      <c r="V843" s="31"/>
      <c r="W843" s="31"/>
    </row>
    <row r="844" spans="1:23" ht="13.5" customHeight="1">
      <c r="A844" s="31"/>
      <c r="B844" s="31"/>
      <c r="C844" s="31"/>
      <c r="D844" s="31"/>
      <c r="E844" s="31"/>
      <c r="F844" s="31"/>
      <c r="G844" s="35"/>
      <c r="H844" s="73"/>
      <c r="I844" s="31"/>
      <c r="J844" s="31"/>
      <c r="K844" s="31"/>
      <c r="L844" s="31"/>
      <c r="M844" s="31"/>
      <c r="N844" s="73"/>
      <c r="O844" s="289"/>
      <c r="P844" s="31"/>
      <c r="Q844" s="31"/>
      <c r="R844" s="31"/>
      <c r="S844" s="31"/>
      <c r="T844" s="31"/>
      <c r="U844" s="31"/>
      <c r="V844" s="31"/>
      <c r="W844" s="31"/>
    </row>
    <row r="845" spans="1:23" ht="13.5" customHeight="1">
      <c r="A845" s="31"/>
      <c r="B845" s="31"/>
      <c r="C845" s="31"/>
      <c r="D845" s="31"/>
      <c r="E845" s="31"/>
      <c r="F845" s="31"/>
      <c r="G845" s="35"/>
      <c r="H845" s="73"/>
      <c r="I845" s="31"/>
      <c r="J845" s="31"/>
      <c r="K845" s="31"/>
      <c r="L845" s="31"/>
      <c r="M845" s="31"/>
      <c r="N845" s="73"/>
      <c r="O845" s="289"/>
      <c r="P845" s="31"/>
      <c r="Q845" s="31"/>
      <c r="R845" s="31"/>
      <c r="S845" s="31"/>
      <c r="T845" s="31"/>
      <c r="U845" s="31"/>
      <c r="V845" s="31"/>
      <c r="W845" s="31"/>
    </row>
    <row r="846" spans="1:23" ht="13.5" customHeight="1">
      <c r="A846" s="31"/>
      <c r="B846" s="31"/>
      <c r="C846" s="31"/>
      <c r="D846" s="31"/>
      <c r="E846" s="31"/>
      <c r="F846" s="31"/>
      <c r="G846" s="35"/>
      <c r="H846" s="73"/>
      <c r="I846" s="31"/>
      <c r="J846" s="31"/>
      <c r="K846" s="31"/>
      <c r="L846" s="31"/>
      <c r="M846" s="31"/>
      <c r="N846" s="73"/>
      <c r="O846" s="289"/>
      <c r="P846" s="31"/>
      <c r="Q846" s="31"/>
      <c r="R846" s="31"/>
      <c r="S846" s="31"/>
      <c r="T846" s="31"/>
      <c r="U846" s="31"/>
      <c r="V846" s="31"/>
      <c r="W846" s="31"/>
    </row>
    <row r="847" spans="1:23" ht="13.5" customHeight="1">
      <c r="A847" s="31"/>
      <c r="B847" s="31"/>
      <c r="C847" s="31"/>
      <c r="D847" s="31"/>
      <c r="E847" s="31"/>
      <c r="F847" s="31"/>
      <c r="G847" s="35"/>
      <c r="H847" s="73"/>
      <c r="I847" s="31"/>
      <c r="J847" s="31"/>
      <c r="K847" s="31"/>
      <c r="L847" s="31"/>
      <c r="M847" s="31"/>
      <c r="N847" s="73"/>
      <c r="O847" s="289"/>
      <c r="P847" s="31"/>
      <c r="Q847" s="31"/>
      <c r="R847" s="31"/>
      <c r="S847" s="31"/>
      <c r="T847" s="31"/>
      <c r="U847" s="31"/>
      <c r="V847" s="31"/>
      <c r="W847" s="31"/>
    </row>
    <row r="848" spans="1:23" ht="13.5" customHeight="1">
      <c r="A848" s="31"/>
      <c r="B848" s="31"/>
      <c r="C848" s="31"/>
      <c r="D848" s="31"/>
      <c r="E848" s="31"/>
      <c r="F848" s="31"/>
      <c r="G848" s="35"/>
      <c r="H848" s="73"/>
      <c r="I848" s="31"/>
      <c r="J848" s="31"/>
      <c r="K848" s="31"/>
      <c r="L848" s="31"/>
      <c r="M848" s="31"/>
      <c r="N848" s="73"/>
      <c r="O848" s="289"/>
      <c r="P848" s="31"/>
      <c r="Q848" s="31"/>
      <c r="R848" s="31"/>
      <c r="S848" s="31"/>
      <c r="T848" s="31"/>
      <c r="U848" s="31"/>
      <c r="V848" s="31"/>
      <c r="W848" s="31"/>
    </row>
    <row r="849" spans="1:23" ht="13.5" customHeight="1">
      <c r="A849" s="31"/>
      <c r="B849" s="31"/>
      <c r="C849" s="31"/>
      <c r="D849" s="31"/>
      <c r="E849" s="31"/>
      <c r="F849" s="31"/>
      <c r="G849" s="35"/>
      <c r="H849" s="73"/>
      <c r="I849" s="31"/>
      <c r="J849" s="31"/>
      <c r="K849" s="31"/>
      <c r="L849" s="31"/>
      <c r="M849" s="31"/>
      <c r="N849" s="73"/>
      <c r="O849" s="289"/>
      <c r="P849" s="31"/>
      <c r="Q849" s="31"/>
      <c r="R849" s="31"/>
      <c r="S849" s="31"/>
      <c r="T849" s="31"/>
      <c r="U849" s="31"/>
      <c r="V849" s="31"/>
      <c r="W849" s="31"/>
    </row>
    <row r="850" spans="1:23" ht="13.5" customHeight="1">
      <c r="A850" s="31"/>
      <c r="B850" s="31"/>
      <c r="C850" s="31"/>
      <c r="D850" s="31"/>
      <c r="E850" s="31"/>
      <c r="F850" s="31"/>
      <c r="G850" s="35"/>
      <c r="H850" s="73"/>
      <c r="I850" s="31"/>
      <c r="J850" s="31"/>
      <c r="K850" s="31"/>
      <c r="L850" s="31"/>
      <c r="M850" s="31"/>
      <c r="N850" s="73"/>
      <c r="O850" s="289"/>
      <c r="P850" s="31"/>
      <c r="Q850" s="31"/>
      <c r="R850" s="31"/>
      <c r="S850" s="31"/>
      <c r="T850" s="31"/>
      <c r="U850" s="31"/>
      <c r="V850" s="31"/>
      <c r="W850" s="31"/>
    </row>
    <row r="851" spans="1:23" ht="13.5" customHeight="1">
      <c r="A851" s="31"/>
      <c r="B851" s="31"/>
      <c r="C851" s="31"/>
      <c r="D851" s="31"/>
      <c r="E851" s="31"/>
      <c r="F851" s="31"/>
      <c r="G851" s="35"/>
      <c r="H851" s="73"/>
      <c r="I851" s="31"/>
      <c r="J851" s="31"/>
      <c r="K851" s="31"/>
      <c r="L851" s="31"/>
      <c r="M851" s="31"/>
      <c r="N851" s="73"/>
      <c r="O851" s="289"/>
      <c r="P851" s="31"/>
      <c r="Q851" s="31"/>
      <c r="R851" s="31"/>
      <c r="S851" s="31"/>
      <c r="T851" s="31"/>
      <c r="U851" s="31"/>
      <c r="V851" s="31"/>
      <c r="W851" s="31"/>
    </row>
    <row r="852" spans="1:23" ht="13.5" customHeight="1">
      <c r="A852" s="31"/>
      <c r="B852" s="31"/>
      <c r="C852" s="31"/>
      <c r="D852" s="31"/>
      <c r="E852" s="31"/>
      <c r="F852" s="31"/>
      <c r="G852" s="35"/>
      <c r="H852" s="73"/>
      <c r="I852" s="31"/>
      <c r="J852" s="31"/>
      <c r="K852" s="31"/>
      <c r="L852" s="31"/>
      <c r="M852" s="31"/>
      <c r="N852" s="73"/>
      <c r="O852" s="289"/>
      <c r="P852" s="31"/>
      <c r="Q852" s="31"/>
      <c r="R852" s="31"/>
      <c r="S852" s="31"/>
      <c r="T852" s="31"/>
      <c r="U852" s="31"/>
      <c r="V852" s="31"/>
      <c r="W852" s="31"/>
    </row>
    <row r="853" spans="1:23" ht="13.5" customHeight="1">
      <c r="A853" s="31"/>
      <c r="B853" s="31"/>
      <c r="C853" s="31"/>
      <c r="D853" s="31"/>
      <c r="E853" s="31"/>
      <c r="F853" s="31"/>
      <c r="G853" s="35"/>
      <c r="H853" s="73"/>
      <c r="I853" s="31"/>
      <c r="J853" s="31"/>
      <c r="K853" s="31"/>
      <c r="L853" s="31"/>
      <c r="M853" s="31"/>
      <c r="N853" s="73"/>
      <c r="O853" s="289"/>
      <c r="P853" s="31"/>
      <c r="Q853" s="31"/>
      <c r="R853" s="31"/>
      <c r="S853" s="31"/>
      <c r="T853" s="31"/>
      <c r="U853" s="31"/>
      <c r="V853" s="31"/>
      <c r="W853" s="31"/>
    </row>
    <row r="854" spans="1:23" ht="13.5" customHeight="1">
      <c r="A854" s="31"/>
      <c r="B854" s="31"/>
      <c r="C854" s="31"/>
      <c r="D854" s="31"/>
      <c r="E854" s="31"/>
      <c r="F854" s="31"/>
      <c r="G854" s="35"/>
      <c r="H854" s="73"/>
      <c r="I854" s="31"/>
      <c r="J854" s="31"/>
      <c r="K854" s="31"/>
      <c r="L854" s="31"/>
      <c r="M854" s="31"/>
      <c r="N854" s="73"/>
      <c r="O854" s="289"/>
      <c r="P854" s="31"/>
      <c r="Q854" s="31"/>
      <c r="R854" s="31"/>
      <c r="S854" s="31"/>
      <c r="T854" s="31"/>
      <c r="U854" s="31"/>
      <c r="V854" s="31"/>
      <c r="W854" s="31"/>
    </row>
    <row r="855" spans="1:23" ht="13.5" customHeight="1">
      <c r="A855" s="31"/>
      <c r="B855" s="31"/>
      <c r="C855" s="31"/>
      <c r="D855" s="31"/>
      <c r="E855" s="31"/>
      <c r="F855" s="31"/>
      <c r="G855" s="35"/>
      <c r="H855" s="73"/>
      <c r="I855" s="31"/>
      <c r="J855" s="31"/>
      <c r="K855" s="31"/>
      <c r="L855" s="31"/>
      <c r="M855" s="31"/>
      <c r="N855" s="73"/>
      <c r="O855" s="289"/>
      <c r="P855" s="31"/>
      <c r="Q855" s="31"/>
      <c r="R855" s="31"/>
      <c r="S855" s="31"/>
      <c r="T855" s="31"/>
      <c r="U855" s="31"/>
      <c r="V855" s="31"/>
      <c r="W855" s="31"/>
    </row>
    <row r="856" spans="1:23" ht="13.5" customHeight="1">
      <c r="A856" s="31"/>
      <c r="B856" s="31"/>
      <c r="C856" s="31"/>
      <c r="D856" s="31"/>
      <c r="E856" s="31"/>
      <c r="F856" s="31"/>
      <c r="G856" s="35"/>
      <c r="H856" s="73"/>
      <c r="I856" s="31"/>
      <c r="J856" s="31"/>
      <c r="K856" s="31"/>
      <c r="L856" s="31"/>
      <c r="M856" s="31"/>
      <c r="N856" s="73"/>
      <c r="O856" s="289"/>
      <c r="P856" s="31"/>
      <c r="Q856" s="31"/>
      <c r="R856" s="31"/>
      <c r="S856" s="31"/>
      <c r="T856" s="31"/>
      <c r="U856" s="31"/>
      <c r="V856" s="31"/>
      <c r="W856" s="31"/>
    </row>
    <row r="857" spans="1:23" ht="13.5" customHeight="1">
      <c r="A857" s="31"/>
      <c r="B857" s="31"/>
      <c r="C857" s="31"/>
      <c r="D857" s="31"/>
      <c r="E857" s="31"/>
      <c r="F857" s="31"/>
      <c r="G857" s="35"/>
      <c r="H857" s="73"/>
      <c r="I857" s="31"/>
      <c r="J857" s="31"/>
      <c r="K857" s="31"/>
      <c r="L857" s="31"/>
      <c r="M857" s="31"/>
      <c r="N857" s="73"/>
      <c r="O857" s="289"/>
      <c r="P857" s="31"/>
      <c r="Q857" s="31"/>
      <c r="R857" s="31"/>
      <c r="S857" s="31"/>
      <c r="T857" s="31"/>
      <c r="U857" s="31"/>
      <c r="V857" s="31"/>
      <c r="W857" s="31"/>
    </row>
    <row r="858" spans="1:23" ht="13.5" customHeight="1">
      <c r="A858" s="31"/>
      <c r="B858" s="31"/>
      <c r="C858" s="31"/>
      <c r="D858" s="31"/>
      <c r="E858" s="31"/>
      <c r="F858" s="31"/>
      <c r="G858" s="35"/>
      <c r="H858" s="73"/>
      <c r="I858" s="31"/>
      <c r="J858" s="31"/>
      <c r="K858" s="31"/>
      <c r="L858" s="31"/>
      <c r="M858" s="31"/>
      <c r="N858" s="73"/>
      <c r="O858" s="289"/>
      <c r="P858" s="31"/>
      <c r="Q858" s="31"/>
      <c r="R858" s="31"/>
      <c r="S858" s="31"/>
      <c r="T858" s="31"/>
      <c r="U858" s="31"/>
      <c r="V858" s="31"/>
      <c r="W858" s="31"/>
    </row>
    <row r="859" spans="1:23" ht="13.5" customHeight="1">
      <c r="A859" s="31"/>
      <c r="B859" s="31"/>
      <c r="C859" s="31"/>
      <c r="D859" s="31"/>
      <c r="E859" s="31"/>
      <c r="F859" s="31"/>
      <c r="G859" s="35"/>
      <c r="H859" s="73"/>
      <c r="I859" s="31"/>
      <c r="J859" s="31"/>
      <c r="K859" s="31"/>
      <c r="L859" s="31"/>
      <c r="M859" s="31"/>
      <c r="N859" s="73"/>
      <c r="O859" s="289"/>
      <c r="P859" s="31"/>
      <c r="Q859" s="31"/>
      <c r="R859" s="31"/>
      <c r="S859" s="31"/>
      <c r="T859" s="31"/>
      <c r="U859" s="31"/>
      <c r="V859" s="31"/>
      <c r="W859" s="31"/>
    </row>
    <row r="860" spans="1:23" ht="13.5" customHeight="1">
      <c r="A860" s="31"/>
      <c r="B860" s="31"/>
      <c r="C860" s="31"/>
      <c r="D860" s="31"/>
      <c r="E860" s="31"/>
      <c r="F860" s="31"/>
      <c r="G860" s="35"/>
      <c r="H860" s="73"/>
      <c r="I860" s="31"/>
      <c r="J860" s="31"/>
      <c r="K860" s="31"/>
      <c r="L860" s="31"/>
      <c r="M860" s="31"/>
      <c r="N860" s="73"/>
      <c r="O860" s="289"/>
      <c r="P860" s="31"/>
      <c r="Q860" s="31"/>
      <c r="R860" s="31"/>
      <c r="S860" s="31"/>
      <c r="T860" s="31"/>
      <c r="U860" s="31"/>
      <c r="V860" s="31"/>
      <c r="W860" s="31"/>
    </row>
    <row r="861" spans="1:23" ht="13.5" customHeight="1">
      <c r="A861" s="31"/>
      <c r="B861" s="31"/>
      <c r="C861" s="31"/>
      <c r="D861" s="31"/>
      <c r="E861" s="31"/>
      <c r="F861" s="31"/>
      <c r="G861" s="35"/>
      <c r="H861" s="73"/>
      <c r="I861" s="31"/>
      <c r="J861" s="31"/>
      <c r="K861" s="31"/>
      <c r="L861" s="31"/>
      <c r="M861" s="31"/>
      <c r="N861" s="73"/>
      <c r="O861" s="289"/>
      <c r="P861" s="31"/>
      <c r="Q861" s="31"/>
      <c r="R861" s="31"/>
      <c r="S861" s="31"/>
      <c r="T861" s="31"/>
      <c r="U861" s="31"/>
      <c r="V861" s="31"/>
      <c r="W861" s="31"/>
    </row>
    <row r="862" spans="1:23" ht="13.5" customHeight="1">
      <c r="A862" s="31"/>
      <c r="B862" s="31"/>
      <c r="C862" s="31"/>
      <c r="D862" s="31"/>
      <c r="E862" s="31"/>
      <c r="F862" s="31"/>
      <c r="G862" s="35"/>
      <c r="H862" s="73"/>
      <c r="I862" s="31"/>
      <c r="J862" s="31"/>
      <c r="K862" s="31"/>
      <c r="L862" s="31"/>
      <c r="M862" s="31"/>
      <c r="N862" s="73"/>
      <c r="O862" s="289"/>
      <c r="P862" s="31"/>
      <c r="Q862" s="31"/>
      <c r="R862" s="31"/>
      <c r="S862" s="31"/>
      <c r="T862" s="31"/>
      <c r="U862" s="31"/>
      <c r="V862" s="31"/>
      <c r="W862" s="31"/>
    </row>
    <row r="863" spans="1:23" ht="13.5" customHeight="1">
      <c r="A863" s="31"/>
      <c r="B863" s="31"/>
      <c r="C863" s="31"/>
      <c r="D863" s="31"/>
      <c r="E863" s="31"/>
      <c r="F863" s="31"/>
      <c r="G863" s="35"/>
      <c r="H863" s="73"/>
      <c r="I863" s="31"/>
      <c r="J863" s="31"/>
      <c r="K863" s="31"/>
      <c r="L863" s="31"/>
      <c r="M863" s="31"/>
      <c r="N863" s="73"/>
      <c r="O863" s="289"/>
      <c r="P863" s="31"/>
      <c r="Q863" s="31"/>
      <c r="R863" s="31"/>
      <c r="S863" s="31"/>
      <c r="T863" s="31"/>
      <c r="U863" s="31"/>
      <c r="V863" s="31"/>
      <c r="W863" s="31"/>
    </row>
    <row r="864" spans="1:23" ht="13.5" customHeight="1">
      <c r="A864" s="31"/>
      <c r="B864" s="31"/>
      <c r="C864" s="31"/>
      <c r="D864" s="31"/>
      <c r="E864" s="31"/>
      <c r="F864" s="31"/>
      <c r="G864" s="35"/>
      <c r="H864" s="73"/>
      <c r="I864" s="31"/>
      <c r="J864" s="31"/>
      <c r="K864" s="31"/>
      <c r="L864" s="31"/>
      <c r="M864" s="31"/>
      <c r="N864" s="73"/>
      <c r="O864" s="289"/>
      <c r="P864" s="31"/>
      <c r="Q864" s="31"/>
      <c r="R864" s="31"/>
      <c r="S864" s="31"/>
      <c r="T864" s="31"/>
      <c r="U864" s="31"/>
      <c r="V864" s="31"/>
      <c r="W864" s="31"/>
    </row>
    <row r="865" spans="1:23" ht="13.5" customHeight="1">
      <c r="A865" s="31"/>
      <c r="B865" s="31"/>
      <c r="C865" s="31"/>
      <c r="D865" s="31"/>
      <c r="E865" s="31"/>
      <c r="F865" s="31"/>
      <c r="G865" s="35"/>
      <c r="H865" s="73"/>
      <c r="I865" s="31"/>
      <c r="J865" s="31"/>
      <c r="K865" s="31"/>
      <c r="L865" s="31"/>
      <c r="M865" s="31"/>
      <c r="N865" s="73"/>
      <c r="O865" s="289"/>
      <c r="P865" s="31"/>
      <c r="Q865" s="31"/>
      <c r="R865" s="31"/>
      <c r="S865" s="31"/>
      <c r="T865" s="31"/>
      <c r="U865" s="31"/>
      <c r="V865" s="31"/>
      <c r="W865" s="31"/>
    </row>
    <row r="866" spans="1:23" ht="13.5" customHeight="1">
      <c r="A866" s="31"/>
      <c r="B866" s="31"/>
      <c r="C866" s="31"/>
      <c r="D866" s="31"/>
      <c r="E866" s="31"/>
      <c r="F866" s="31"/>
      <c r="G866" s="35"/>
      <c r="H866" s="73"/>
      <c r="I866" s="31"/>
      <c r="J866" s="31"/>
      <c r="K866" s="31"/>
      <c r="L866" s="31"/>
      <c r="M866" s="31"/>
      <c r="N866" s="73"/>
      <c r="O866" s="289"/>
      <c r="P866" s="31"/>
      <c r="Q866" s="31"/>
      <c r="R866" s="31"/>
      <c r="S866" s="31"/>
      <c r="T866" s="31"/>
      <c r="U866" s="31"/>
      <c r="V866" s="31"/>
      <c r="W866" s="31"/>
    </row>
    <row r="867" spans="1:23" ht="13.5" customHeight="1">
      <c r="A867" s="31"/>
      <c r="B867" s="31"/>
      <c r="C867" s="31"/>
      <c r="D867" s="31"/>
      <c r="E867" s="31"/>
      <c r="F867" s="31"/>
      <c r="G867" s="35"/>
      <c r="H867" s="73"/>
      <c r="I867" s="31"/>
      <c r="J867" s="31"/>
      <c r="K867" s="31"/>
      <c r="L867" s="31"/>
      <c r="M867" s="31"/>
      <c r="N867" s="73"/>
      <c r="O867" s="289"/>
      <c r="P867" s="31"/>
      <c r="Q867" s="31"/>
      <c r="R867" s="31"/>
      <c r="S867" s="31"/>
      <c r="T867" s="31"/>
      <c r="U867" s="31"/>
      <c r="V867" s="31"/>
      <c r="W867" s="31"/>
    </row>
    <row r="868" spans="1:23" ht="13.5" customHeight="1">
      <c r="A868" s="31"/>
      <c r="B868" s="31"/>
      <c r="C868" s="31"/>
      <c r="D868" s="31"/>
      <c r="E868" s="31"/>
      <c r="F868" s="31"/>
      <c r="G868" s="35"/>
      <c r="H868" s="73"/>
      <c r="I868" s="31"/>
      <c r="J868" s="31"/>
      <c r="K868" s="31"/>
      <c r="L868" s="31"/>
      <c r="M868" s="31"/>
      <c r="N868" s="73"/>
      <c r="O868" s="289"/>
      <c r="P868" s="31"/>
      <c r="Q868" s="31"/>
      <c r="R868" s="31"/>
      <c r="S868" s="31"/>
      <c r="T868" s="31"/>
      <c r="U868" s="31"/>
      <c r="V868" s="31"/>
      <c r="W868" s="31"/>
    </row>
    <row r="869" spans="1:23" ht="13.5" customHeight="1">
      <c r="A869" s="31"/>
      <c r="B869" s="31"/>
      <c r="C869" s="31"/>
      <c r="D869" s="31"/>
      <c r="E869" s="31"/>
      <c r="F869" s="31"/>
      <c r="G869" s="35"/>
      <c r="H869" s="73"/>
      <c r="I869" s="31"/>
      <c r="J869" s="31"/>
      <c r="K869" s="31"/>
      <c r="L869" s="31"/>
      <c r="M869" s="31"/>
      <c r="N869" s="73"/>
      <c r="O869" s="289"/>
      <c r="P869" s="31"/>
      <c r="Q869" s="31"/>
      <c r="R869" s="31"/>
      <c r="S869" s="31"/>
      <c r="T869" s="31"/>
      <c r="U869" s="31"/>
      <c r="V869" s="31"/>
      <c r="W869" s="31"/>
    </row>
    <row r="870" spans="1:23" ht="13.5" customHeight="1">
      <c r="A870" s="31"/>
      <c r="B870" s="31"/>
      <c r="C870" s="31"/>
      <c r="D870" s="31"/>
      <c r="E870" s="31"/>
      <c r="F870" s="31"/>
      <c r="G870" s="35"/>
      <c r="H870" s="73"/>
      <c r="I870" s="31"/>
      <c r="J870" s="31"/>
      <c r="K870" s="31"/>
      <c r="L870" s="31"/>
      <c r="M870" s="31"/>
      <c r="N870" s="73"/>
      <c r="O870" s="289"/>
      <c r="P870" s="31"/>
      <c r="Q870" s="31"/>
      <c r="R870" s="31"/>
      <c r="S870" s="31"/>
      <c r="T870" s="31"/>
      <c r="U870" s="31"/>
      <c r="V870" s="31"/>
      <c r="W870" s="31"/>
    </row>
    <row r="871" spans="1:23" ht="13.5" customHeight="1">
      <c r="A871" s="31"/>
      <c r="B871" s="31"/>
      <c r="C871" s="31"/>
      <c r="D871" s="31"/>
      <c r="E871" s="31"/>
      <c r="F871" s="31"/>
      <c r="G871" s="35"/>
      <c r="H871" s="73"/>
      <c r="I871" s="31"/>
      <c r="J871" s="31"/>
      <c r="K871" s="31"/>
      <c r="L871" s="31"/>
      <c r="M871" s="31"/>
      <c r="N871" s="73"/>
      <c r="O871" s="289"/>
      <c r="P871" s="31"/>
      <c r="Q871" s="31"/>
      <c r="R871" s="31"/>
      <c r="S871" s="31"/>
      <c r="T871" s="31"/>
      <c r="U871" s="31"/>
      <c r="V871" s="31"/>
      <c r="W871" s="31"/>
    </row>
    <row r="872" spans="1:23" ht="13.5" customHeight="1">
      <c r="A872" s="31"/>
      <c r="B872" s="31"/>
      <c r="C872" s="31"/>
      <c r="D872" s="31"/>
      <c r="E872" s="31"/>
      <c r="F872" s="31"/>
      <c r="G872" s="35"/>
      <c r="H872" s="73"/>
      <c r="I872" s="31"/>
      <c r="J872" s="31"/>
      <c r="K872" s="31"/>
      <c r="L872" s="31"/>
      <c r="M872" s="31"/>
      <c r="N872" s="73"/>
      <c r="O872" s="289"/>
      <c r="P872" s="31"/>
      <c r="Q872" s="31"/>
      <c r="R872" s="31"/>
      <c r="S872" s="31"/>
      <c r="T872" s="31"/>
      <c r="U872" s="31"/>
      <c r="V872" s="31"/>
      <c r="W872" s="31"/>
    </row>
    <row r="873" spans="1:23" ht="13.5" customHeight="1">
      <c r="A873" s="31"/>
      <c r="B873" s="31"/>
      <c r="C873" s="31"/>
      <c r="D873" s="31"/>
      <c r="E873" s="31"/>
      <c r="F873" s="31"/>
      <c r="G873" s="35"/>
      <c r="H873" s="73"/>
      <c r="I873" s="31"/>
      <c r="J873" s="31"/>
      <c r="K873" s="31"/>
      <c r="L873" s="31"/>
      <c r="M873" s="31"/>
      <c r="N873" s="73"/>
      <c r="O873" s="289"/>
      <c r="P873" s="31"/>
      <c r="Q873" s="31"/>
      <c r="R873" s="31"/>
      <c r="S873" s="31"/>
      <c r="T873" s="31"/>
      <c r="U873" s="31"/>
      <c r="V873" s="31"/>
      <c r="W873" s="31"/>
    </row>
    <row r="874" spans="1:23" ht="13.5" customHeight="1">
      <c r="A874" s="31"/>
      <c r="B874" s="31"/>
      <c r="C874" s="31"/>
      <c r="D874" s="31"/>
      <c r="E874" s="31"/>
      <c r="F874" s="31"/>
      <c r="G874" s="35"/>
      <c r="H874" s="73"/>
      <c r="I874" s="31"/>
      <c r="J874" s="31"/>
      <c r="K874" s="31"/>
      <c r="L874" s="31"/>
      <c r="M874" s="31"/>
      <c r="N874" s="73"/>
      <c r="O874" s="289"/>
      <c r="P874" s="31"/>
      <c r="Q874" s="31"/>
      <c r="R874" s="31"/>
      <c r="S874" s="31"/>
      <c r="T874" s="31"/>
      <c r="U874" s="31"/>
      <c r="V874" s="31"/>
      <c r="W874" s="31"/>
    </row>
    <row r="875" spans="1:23" ht="13.5" customHeight="1">
      <c r="A875" s="31"/>
      <c r="B875" s="31"/>
      <c r="C875" s="31"/>
      <c r="D875" s="31"/>
      <c r="E875" s="31"/>
      <c r="F875" s="31"/>
      <c r="G875" s="35"/>
      <c r="H875" s="73"/>
      <c r="I875" s="31"/>
      <c r="J875" s="31"/>
      <c r="K875" s="31"/>
      <c r="L875" s="31"/>
      <c r="M875" s="31"/>
      <c r="N875" s="73"/>
      <c r="O875" s="289"/>
      <c r="P875" s="31"/>
      <c r="Q875" s="31"/>
      <c r="R875" s="31"/>
      <c r="S875" s="31"/>
      <c r="T875" s="31"/>
      <c r="U875" s="31"/>
      <c r="V875" s="31"/>
      <c r="W875" s="31"/>
    </row>
    <row r="876" spans="1:23" ht="13.5" customHeight="1">
      <c r="A876" s="31"/>
      <c r="B876" s="31"/>
      <c r="C876" s="31"/>
      <c r="D876" s="31"/>
      <c r="E876" s="31"/>
      <c r="F876" s="31"/>
      <c r="G876" s="35"/>
      <c r="H876" s="73"/>
      <c r="I876" s="31"/>
      <c r="J876" s="31"/>
      <c r="K876" s="31"/>
      <c r="L876" s="31"/>
      <c r="M876" s="31"/>
      <c r="N876" s="73"/>
      <c r="O876" s="289"/>
      <c r="P876" s="31"/>
      <c r="Q876" s="31"/>
      <c r="R876" s="31"/>
      <c r="S876" s="31"/>
      <c r="T876" s="31"/>
      <c r="U876" s="31"/>
      <c r="V876" s="31"/>
      <c r="W876" s="31"/>
    </row>
    <row r="877" spans="1:23" ht="13.5" customHeight="1">
      <c r="A877" s="31"/>
      <c r="B877" s="31"/>
      <c r="C877" s="31"/>
      <c r="D877" s="31"/>
      <c r="E877" s="31"/>
      <c r="F877" s="31"/>
      <c r="G877" s="35"/>
      <c r="H877" s="73"/>
      <c r="I877" s="31"/>
      <c r="J877" s="31"/>
      <c r="K877" s="31"/>
      <c r="L877" s="31"/>
      <c r="M877" s="31"/>
      <c r="N877" s="73"/>
      <c r="O877" s="289"/>
      <c r="P877" s="31"/>
      <c r="Q877" s="31"/>
      <c r="R877" s="31"/>
      <c r="S877" s="31"/>
      <c r="T877" s="31"/>
      <c r="U877" s="31"/>
      <c r="V877" s="31"/>
      <c r="W877" s="31"/>
    </row>
    <row r="878" spans="1:23" ht="13.5" customHeight="1">
      <c r="A878" s="31"/>
      <c r="B878" s="31"/>
      <c r="C878" s="31"/>
      <c r="D878" s="31"/>
      <c r="E878" s="31"/>
      <c r="F878" s="31"/>
      <c r="G878" s="35"/>
      <c r="H878" s="73"/>
      <c r="I878" s="31"/>
      <c r="J878" s="31"/>
      <c r="K878" s="31"/>
      <c r="L878" s="31"/>
      <c r="M878" s="31"/>
      <c r="N878" s="73"/>
      <c r="O878" s="289"/>
      <c r="P878" s="31"/>
      <c r="Q878" s="31"/>
      <c r="R878" s="31"/>
      <c r="S878" s="31"/>
      <c r="T878" s="31"/>
      <c r="U878" s="31"/>
      <c r="V878" s="31"/>
      <c r="W878" s="31"/>
    </row>
    <row r="879" spans="1:23" ht="13.5" customHeight="1">
      <c r="A879" s="31"/>
      <c r="B879" s="31"/>
      <c r="C879" s="31"/>
      <c r="D879" s="31"/>
      <c r="E879" s="31"/>
      <c r="F879" s="31"/>
      <c r="G879" s="35"/>
      <c r="H879" s="73"/>
      <c r="I879" s="31"/>
      <c r="J879" s="31"/>
      <c r="K879" s="31"/>
      <c r="L879" s="31"/>
      <c r="M879" s="31"/>
      <c r="N879" s="73"/>
      <c r="O879" s="289"/>
      <c r="P879" s="31"/>
      <c r="Q879" s="31"/>
      <c r="R879" s="31"/>
      <c r="S879" s="31"/>
      <c r="T879" s="31"/>
      <c r="U879" s="31"/>
      <c r="V879" s="31"/>
      <c r="W879" s="31"/>
    </row>
    <row r="880" spans="1:23" ht="13.5" customHeight="1">
      <c r="A880" s="31"/>
      <c r="B880" s="31"/>
      <c r="C880" s="31"/>
      <c r="D880" s="31"/>
      <c r="E880" s="31"/>
      <c r="F880" s="31"/>
      <c r="G880" s="35"/>
      <c r="H880" s="73"/>
      <c r="I880" s="31"/>
      <c r="J880" s="31"/>
      <c r="K880" s="31"/>
      <c r="L880" s="31"/>
      <c r="M880" s="31"/>
      <c r="N880" s="73"/>
      <c r="O880" s="289"/>
      <c r="P880" s="31"/>
      <c r="Q880" s="31"/>
      <c r="R880" s="31"/>
      <c r="S880" s="31"/>
      <c r="T880" s="31"/>
      <c r="U880" s="31"/>
      <c r="V880" s="31"/>
      <c r="W880" s="31"/>
    </row>
    <row r="881" spans="1:23" ht="13.5" customHeight="1">
      <c r="A881" s="31"/>
      <c r="B881" s="31"/>
      <c r="C881" s="31"/>
      <c r="D881" s="31"/>
      <c r="E881" s="31"/>
      <c r="F881" s="31"/>
      <c r="G881" s="35"/>
      <c r="H881" s="73"/>
      <c r="I881" s="31"/>
      <c r="J881" s="31"/>
      <c r="K881" s="31"/>
      <c r="L881" s="31"/>
      <c r="M881" s="31"/>
      <c r="N881" s="73"/>
      <c r="O881" s="289"/>
      <c r="P881" s="31"/>
      <c r="Q881" s="31"/>
      <c r="R881" s="31"/>
      <c r="S881" s="31"/>
      <c r="T881" s="31"/>
      <c r="U881" s="31"/>
      <c r="V881" s="31"/>
      <c r="W881" s="31"/>
    </row>
    <row r="882" spans="1:23" ht="13.5" customHeight="1">
      <c r="A882" s="31"/>
      <c r="B882" s="31"/>
      <c r="C882" s="31"/>
      <c r="D882" s="31"/>
      <c r="E882" s="31"/>
      <c r="F882" s="31"/>
      <c r="G882" s="35"/>
      <c r="H882" s="73"/>
      <c r="I882" s="31"/>
      <c r="J882" s="31"/>
      <c r="K882" s="31"/>
      <c r="L882" s="31"/>
      <c r="M882" s="31"/>
      <c r="N882" s="73"/>
      <c r="O882" s="289"/>
      <c r="P882" s="31"/>
      <c r="Q882" s="31"/>
      <c r="R882" s="31"/>
      <c r="S882" s="31"/>
      <c r="T882" s="31"/>
      <c r="U882" s="31"/>
      <c r="V882" s="31"/>
      <c r="W882" s="31"/>
    </row>
    <row r="883" spans="1:23" ht="13.5" customHeight="1">
      <c r="A883" s="31"/>
      <c r="B883" s="31"/>
      <c r="C883" s="31"/>
      <c r="D883" s="31"/>
      <c r="E883" s="31"/>
      <c r="F883" s="31"/>
      <c r="G883" s="35"/>
      <c r="H883" s="73"/>
      <c r="I883" s="31"/>
      <c r="J883" s="31"/>
      <c r="K883" s="31"/>
      <c r="L883" s="31"/>
      <c r="M883" s="31"/>
      <c r="N883" s="73"/>
      <c r="O883" s="289"/>
      <c r="P883" s="31"/>
      <c r="Q883" s="31"/>
      <c r="R883" s="31"/>
      <c r="S883" s="31"/>
      <c r="T883" s="31"/>
      <c r="U883" s="31"/>
      <c r="V883" s="31"/>
      <c r="W883" s="31"/>
    </row>
    <row r="884" spans="1:23" ht="13.5" customHeight="1">
      <c r="A884" s="31"/>
      <c r="B884" s="31"/>
      <c r="C884" s="31"/>
      <c r="D884" s="31"/>
      <c r="E884" s="31"/>
      <c r="F884" s="31"/>
      <c r="G884" s="35"/>
      <c r="H884" s="73"/>
      <c r="I884" s="31"/>
      <c r="J884" s="31"/>
      <c r="K884" s="31"/>
      <c r="L884" s="31"/>
      <c r="M884" s="31"/>
      <c r="N884" s="73"/>
      <c r="O884" s="289"/>
      <c r="P884" s="31"/>
      <c r="Q884" s="31"/>
      <c r="R884" s="31"/>
      <c r="S884" s="31"/>
      <c r="T884" s="31"/>
      <c r="U884" s="31"/>
      <c r="V884" s="31"/>
      <c r="W884" s="31"/>
    </row>
    <row r="885" spans="1:23" ht="13.5" customHeight="1">
      <c r="A885" s="31"/>
      <c r="B885" s="31"/>
      <c r="C885" s="31"/>
      <c r="D885" s="31"/>
      <c r="E885" s="31"/>
      <c r="F885" s="31"/>
      <c r="G885" s="35"/>
      <c r="H885" s="73"/>
      <c r="I885" s="31"/>
      <c r="J885" s="31"/>
      <c r="K885" s="31"/>
      <c r="L885" s="31"/>
      <c r="M885" s="31"/>
      <c r="N885" s="73"/>
      <c r="O885" s="289"/>
      <c r="P885" s="31"/>
      <c r="Q885" s="31"/>
      <c r="R885" s="31"/>
      <c r="S885" s="31"/>
      <c r="T885" s="31"/>
      <c r="U885" s="31"/>
      <c r="V885" s="31"/>
      <c r="W885" s="31"/>
    </row>
    <row r="886" spans="1:23" ht="13.5" customHeight="1">
      <c r="A886" s="31"/>
      <c r="B886" s="31"/>
      <c r="C886" s="31"/>
      <c r="D886" s="31"/>
      <c r="E886" s="31"/>
      <c r="F886" s="31"/>
      <c r="G886" s="35"/>
      <c r="H886" s="73"/>
      <c r="I886" s="31"/>
      <c r="J886" s="31"/>
      <c r="K886" s="31"/>
      <c r="L886" s="31"/>
      <c r="M886" s="31"/>
      <c r="N886" s="73"/>
      <c r="O886" s="289"/>
      <c r="P886" s="31"/>
      <c r="Q886" s="31"/>
      <c r="R886" s="31"/>
      <c r="S886" s="31"/>
      <c r="T886" s="31"/>
      <c r="U886" s="31"/>
      <c r="V886" s="31"/>
      <c r="W886" s="31"/>
    </row>
    <row r="887" spans="1:23" ht="13.5" customHeight="1">
      <c r="A887" s="31"/>
      <c r="B887" s="31"/>
      <c r="C887" s="31"/>
      <c r="D887" s="31"/>
      <c r="E887" s="31"/>
      <c r="F887" s="31"/>
      <c r="G887" s="35"/>
      <c r="H887" s="73"/>
      <c r="I887" s="31"/>
      <c r="J887" s="31"/>
      <c r="K887" s="31"/>
      <c r="L887" s="31"/>
      <c r="M887" s="31"/>
      <c r="N887" s="73"/>
      <c r="O887" s="289"/>
      <c r="P887" s="31"/>
      <c r="Q887" s="31"/>
      <c r="R887" s="31"/>
      <c r="S887" s="31"/>
      <c r="T887" s="31"/>
      <c r="U887" s="31"/>
      <c r="V887" s="31"/>
      <c r="W887" s="31"/>
    </row>
    <row r="888" spans="1:23" ht="13.5" customHeight="1">
      <c r="A888" s="31"/>
      <c r="B888" s="31"/>
      <c r="C888" s="31"/>
      <c r="D888" s="31"/>
      <c r="E888" s="31"/>
      <c r="F888" s="31"/>
      <c r="G888" s="35"/>
      <c r="H888" s="73"/>
      <c r="I888" s="31"/>
      <c r="J888" s="31"/>
      <c r="K888" s="31"/>
      <c r="L888" s="31"/>
      <c r="M888" s="31"/>
      <c r="N888" s="73"/>
      <c r="O888" s="289"/>
      <c r="P888" s="31"/>
      <c r="Q888" s="31"/>
      <c r="R888" s="31"/>
      <c r="S888" s="31"/>
      <c r="T888" s="31"/>
      <c r="U888" s="31"/>
      <c r="V888" s="31"/>
      <c r="W888" s="31"/>
    </row>
    <row r="889" spans="1:23" ht="13.5" customHeight="1">
      <c r="A889" s="31"/>
      <c r="B889" s="31"/>
      <c r="C889" s="31"/>
      <c r="D889" s="31"/>
      <c r="E889" s="31"/>
      <c r="F889" s="31"/>
      <c r="G889" s="35"/>
      <c r="H889" s="73"/>
      <c r="I889" s="31"/>
      <c r="J889" s="31"/>
      <c r="K889" s="31"/>
      <c r="L889" s="31"/>
      <c r="M889" s="31"/>
      <c r="N889" s="73"/>
      <c r="O889" s="289"/>
      <c r="P889" s="31"/>
      <c r="Q889" s="31"/>
      <c r="R889" s="31"/>
      <c r="S889" s="31"/>
      <c r="T889" s="31"/>
      <c r="U889" s="31"/>
      <c r="V889" s="31"/>
      <c r="W889" s="31"/>
    </row>
    <row r="890" spans="1:23" ht="13.5" customHeight="1">
      <c r="A890" s="31"/>
      <c r="B890" s="31"/>
      <c r="C890" s="31"/>
      <c r="D890" s="31"/>
      <c r="E890" s="31"/>
      <c r="F890" s="31"/>
      <c r="G890" s="35"/>
      <c r="H890" s="73"/>
      <c r="I890" s="31"/>
      <c r="J890" s="31"/>
      <c r="K890" s="31"/>
      <c r="L890" s="31"/>
      <c r="M890" s="31"/>
      <c r="N890" s="73"/>
      <c r="O890" s="289"/>
      <c r="P890" s="31"/>
      <c r="Q890" s="31"/>
      <c r="R890" s="31"/>
      <c r="S890" s="31"/>
      <c r="T890" s="31"/>
      <c r="U890" s="31"/>
      <c r="V890" s="31"/>
      <c r="W890" s="31"/>
    </row>
    <row r="891" spans="1:23" ht="13.5" customHeight="1">
      <c r="A891" s="31"/>
      <c r="B891" s="31"/>
      <c r="C891" s="31"/>
      <c r="D891" s="31"/>
      <c r="E891" s="31"/>
      <c r="F891" s="31"/>
      <c r="G891" s="35"/>
      <c r="H891" s="73"/>
      <c r="I891" s="31"/>
      <c r="J891" s="31"/>
      <c r="K891" s="31"/>
      <c r="L891" s="31"/>
      <c r="M891" s="31"/>
      <c r="N891" s="73"/>
      <c r="O891" s="289"/>
      <c r="P891" s="31"/>
      <c r="Q891" s="31"/>
      <c r="R891" s="31"/>
      <c r="S891" s="31"/>
      <c r="T891" s="31"/>
      <c r="U891" s="31"/>
      <c r="V891" s="31"/>
      <c r="W891" s="31"/>
    </row>
    <row r="892" spans="1:23" ht="13.5" customHeight="1">
      <c r="A892" s="31"/>
      <c r="B892" s="31"/>
      <c r="C892" s="31"/>
      <c r="D892" s="31"/>
      <c r="E892" s="31"/>
      <c r="F892" s="31"/>
      <c r="G892" s="35"/>
      <c r="H892" s="73"/>
      <c r="I892" s="31"/>
      <c r="J892" s="31"/>
      <c r="K892" s="31"/>
      <c r="L892" s="31"/>
      <c r="M892" s="31"/>
      <c r="N892" s="73"/>
      <c r="O892" s="289"/>
      <c r="P892" s="31"/>
      <c r="Q892" s="31"/>
      <c r="R892" s="31"/>
      <c r="S892" s="31"/>
      <c r="T892" s="31"/>
      <c r="U892" s="31"/>
      <c r="V892" s="31"/>
      <c r="W892" s="31"/>
    </row>
    <row r="893" spans="1:23" ht="13.5" customHeight="1">
      <c r="A893" s="31"/>
      <c r="B893" s="31"/>
      <c r="C893" s="31"/>
      <c r="D893" s="31"/>
      <c r="E893" s="31"/>
      <c r="F893" s="31"/>
      <c r="G893" s="35"/>
      <c r="H893" s="73"/>
      <c r="I893" s="31"/>
      <c r="J893" s="31"/>
      <c r="K893" s="31"/>
      <c r="L893" s="31"/>
      <c r="M893" s="31"/>
      <c r="N893" s="73"/>
      <c r="O893" s="289"/>
      <c r="P893" s="31"/>
      <c r="Q893" s="31"/>
      <c r="R893" s="31"/>
      <c r="S893" s="31"/>
      <c r="T893" s="31"/>
      <c r="U893" s="31"/>
      <c r="V893" s="31"/>
      <c r="W893" s="31"/>
    </row>
    <row r="894" spans="1:23" ht="13.5" customHeight="1">
      <c r="A894" s="31"/>
      <c r="B894" s="31"/>
      <c r="C894" s="31"/>
      <c r="D894" s="31"/>
      <c r="E894" s="31"/>
      <c r="F894" s="31"/>
      <c r="G894" s="35"/>
      <c r="H894" s="73"/>
      <c r="I894" s="31"/>
      <c r="J894" s="31"/>
      <c r="K894" s="31"/>
      <c r="L894" s="31"/>
      <c r="M894" s="31"/>
      <c r="N894" s="73"/>
      <c r="O894" s="289"/>
      <c r="P894" s="31"/>
      <c r="Q894" s="31"/>
      <c r="R894" s="31"/>
      <c r="S894" s="31"/>
      <c r="T894" s="31"/>
      <c r="U894" s="31"/>
      <c r="V894" s="31"/>
      <c r="W894" s="31"/>
    </row>
    <row r="895" spans="1:23" ht="13.5" customHeight="1">
      <c r="A895" s="31"/>
      <c r="B895" s="31"/>
      <c r="C895" s="31"/>
      <c r="D895" s="31"/>
      <c r="E895" s="31"/>
      <c r="F895" s="31"/>
      <c r="G895" s="35"/>
      <c r="H895" s="73"/>
      <c r="I895" s="31"/>
      <c r="J895" s="31"/>
      <c r="K895" s="31"/>
      <c r="L895" s="31"/>
      <c r="M895" s="31"/>
      <c r="N895" s="73"/>
      <c r="O895" s="289"/>
      <c r="P895" s="31"/>
      <c r="Q895" s="31"/>
      <c r="R895" s="31"/>
      <c r="S895" s="31"/>
      <c r="T895" s="31"/>
      <c r="U895" s="31"/>
      <c r="V895" s="31"/>
      <c r="W895" s="31"/>
    </row>
    <row r="896" spans="1:23" ht="13.5" customHeight="1">
      <c r="A896" s="31"/>
      <c r="B896" s="31"/>
      <c r="C896" s="31"/>
      <c r="D896" s="31"/>
      <c r="E896" s="31"/>
      <c r="F896" s="31"/>
      <c r="G896" s="35"/>
      <c r="H896" s="73"/>
      <c r="I896" s="31"/>
      <c r="J896" s="31"/>
      <c r="K896" s="31"/>
      <c r="L896" s="31"/>
      <c r="M896" s="31"/>
      <c r="N896" s="73"/>
      <c r="O896" s="289"/>
      <c r="P896" s="31"/>
      <c r="Q896" s="31"/>
      <c r="R896" s="31"/>
      <c r="S896" s="31"/>
      <c r="T896" s="31"/>
      <c r="U896" s="31"/>
      <c r="V896" s="31"/>
      <c r="W896" s="31"/>
    </row>
    <row r="897" spans="1:23" ht="13.5" customHeight="1">
      <c r="A897" s="31"/>
      <c r="B897" s="31"/>
      <c r="C897" s="31"/>
      <c r="D897" s="31"/>
      <c r="E897" s="31"/>
      <c r="F897" s="31"/>
      <c r="G897" s="35"/>
      <c r="H897" s="73"/>
      <c r="I897" s="31"/>
      <c r="J897" s="31"/>
      <c r="K897" s="31"/>
      <c r="L897" s="31"/>
      <c r="M897" s="31"/>
      <c r="N897" s="73"/>
      <c r="O897" s="289"/>
      <c r="P897" s="31"/>
      <c r="Q897" s="31"/>
      <c r="R897" s="31"/>
      <c r="S897" s="31"/>
      <c r="T897" s="31"/>
      <c r="U897" s="31"/>
      <c r="V897" s="31"/>
      <c r="W897" s="31"/>
    </row>
    <row r="898" spans="1:23" ht="13.5" customHeight="1">
      <c r="A898" s="31"/>
      <c r="B898" s="31"/>
      <c r="C898" s="31"/>
      <c r="D898" s="31"/>
      <c r="E898" s="31"/>
      <c r="F898" s="31"/>
      <c r="G898" s="35"/>
      <c r="H898" s="73"/>
      <c r="I898" s="31"/>
      <c r="J898" s="31"/>
      <c r="K898" s="31"/>
      <c r="L898" s="31"/>
      <c r="M898" s="31"/>
      <c r="N898" s="73"/>
      <c r="O898" s="289"/>
      <c r="P898" s="31"/>
      <c r="Q898" s="31"/>
      <c r="R898" s="31"/>
      <c r="S898" s="31"/>
      <c r="T898" s="31"/>
      <c r="U898" s="31"/>
      <c r="V898" s="31"/>
      <c r="W898" s="31"/>
    </row>
    <row r="899" spans="1:23" ht="13.5" customHeight="1">
      <c r="A899" s="31"/>
      <c r="B899" s="31"/>
      <c r="C899" s="31"/>
      <c r="D899" s="31"/>
      <c r="E899" s="31"/>
      <c r="F899" s="31"/>
      <c r="G899" s="35"/>
      <c r="H899" s="73"/>
      <c r="I899" s="31"/>
      <c r="J899" s="31"/>
      <c r="K899" s="31"/>
      <c r="L899" s="31"/>
      <c r="M899" s="31"/>
      <c r="N899" s="73"/>
      <c r="O899" s="289"/>
      <c r="P899" s="31"/>
      <c r="Q899" s="31"/>
      <c r="R899" s="31"/>
      <c r="S899" s="31"/>
      <c r="T899" s="31"/>
      <c r="U899" s="31"/>
      <c r="V899" s="31"/>
      <c r="W899" s="31"/>
    </row>
    <row r="900" spans="1:23" ht="13.5" customHeight="1">
      <c r="A900" s="31"/>
      <c r="B900" s="31"/>
      <c r="C900" s="31"/>
      <c r="D900" s="31"/>
      <c r="E900" s="31"/>
      <c r="F900" s="31"/>
      <c r="G900" s="35"/>
      <c r="H900" s="73"/>
      <c r="I900" s="31"/>
      <c r="J900" s="31"/>
      <c r="K900" s="31"/>
      <c r="L900" s="31"/>
      <c r="M900" s="31"/>
      <c r="N900" s="73"/>
      <c r="O900" s="289"/>
      <c r="P900" s="31"/>
      <c r="Q900" s="31"/>
      <c r="R900" s="31"/>
      <c r="S900" s="31"/>
      <c r="T900" s="31"/>
      <c r="U900" s="31"/>
      <c r="V900" s="31"/>
      <c r="W900" s="31"/>
    </row>
    <row r="901" spans="1:23" ht="13.5" customHeight="1">
      <c r="A901" s="31"/>
      <c r="B901" s="31"/>
      <c r="C901" s="31"/>
      <c r="D901" s="31"/>
      <c r="E901" s="31"/>
      <c r="F901" s="31"/>
      <c r="G901" s="35"/>
      <c r="H901" s="73"/>
      <c r="I901" s="31"/>
      <c r="J901" s="31"/>
      <c r="K901" s="31"/>
      <c r="L901" s="31"/>
      <c r="M901" s="31"/>
      <c r="N901" s="73"/>
      <c r="O901" s="289"/>
      <c r="P901" s="31"/>
      <c r="Q901" s="31"/>
      <c r="R901" s="31"/>
      <c r="S901" s="31"/>
      <c r="T901" s="31"/>
      <c r="U901" s="31"/>
      <c r="V901" s="31"/>
      <c r="W901" s="31"/>
    </row>
    <row r="902" spans="1:23" ht="13.5" customHeight="1">
      <c r="A902" s="31"/>
      <c r="B902" s="31"/>
      <c r="C902" s="31"/>
      <c r="D902" s="31"/>
      <c r="E902" s="31"/>
      <c r="F902" s="31"/>
      <c r="G902" s="35"/>
      <c r="H902" s="73"/>
      <c r="I902" s="31"/>
      <c r="J902" s="31"/>
      <c r="K902" s="31"/>
      <c r="L902" s="31"/>
      <c r="M902" s="31"/>
      <c r="N902" s="73"/>
      <c r="O902" s="289"/>
      <c r="P902" s="31"/>
      <c r="Q902" s="31"/>
      <c r="R902" s="31"/>
      <c r="S902" s="31"/>
      <c r="T902" s="31"/>
      <c r="U902" s="31"/>
      <c r="V902" s="31"/>
      <c r="W902" s="31"/>
    </row>
    <row r="903" spans="1:23" ht="13.5" customHeight="1">
      <c r="A903" s="31"/>
      <c r="B903" s="31"/>
      <c r="C903" s="31"/>
      <c r="D903" s="31"/>
      <c r="E903" s="31"/>
      <c r="F903" s="31"/>
      <c r="G903" s="35"/>
      <c r="H903" s="73"/>
      <c r="I903" s="31"/>
      <c r="J903" s="31"/>
      <c r="K903" s="31"/>
      <c r="L903" s="31"/>
      <c r="M903" s="31"/>
      <c r="N903" s="73"/>
      <c r="O903" s="289"/>
      <c r="P903" s="31"/>
      <c r="Q903" s="31"/>
      <c r="R903" s="31"/>
      <c r="S903" s="31"/>
      <c r="T903" s="31"/>
      <c r="U903" s="31"/>
      <c r="V903" s="31"/>
      <c r="W903" s="31"/>
    </row>
    <row r="904" spans="1:23" ht="13.5" customHeight="1">
      <c r="A904" s="31"/>
      <c r="B904" s="31"/>
      <c r="C904" s="31"/>
      <c r="D904" s="31"/>
      <c r="E904" s="31"/>
      <c r="F904" s="31"/>
      <c r="G904" s="35"/>
      <c r="H904" s="73"/>
      <c r="I904" s="31"/>
      <c r="J904" s="31"/>
      <c r="K904" s="31"/>
      <c r="L904" s="31"/>
      <c r="M904" s="31"/>
      <c r="N904" s="73"/>
      <c r="O904" s="289"/>
      <c r="P904" s="31"/>
      <c r="Q904" s="31"/>
      <c r="R904" s="31"/>
      <c r="S904" s="31"/>
      <c r="T904" s="31"/>
      <c r="U904" s="31"/>
      <c r="V904" s="31"/>
      <c r="W904" s="31"/>
    </row>
    <row r="905" spans="1:23" ht="13.5" customHeight="1">
      <c r="A905" s="31"/>
      <c r="B905" s="31"/>
      <c r="C905" s="31"/>
      <c r="D905" s="31"/>
      <c r="E905" s="31"/>
      <c r="F905" s="31"/>
      <c r="G905" s="35"/>
      <c r="H905" s="73"/>
      <c r="I905" s="31"/>
      <c r="J905" s="31"/>
      <c r="K905" s="31"/>
      <c r="L905" s="31"/>
      <c r="M905" s="31"/>
      <c r="N905" s="73"/>
      <c r="O905" s="289"/>
      <c r="P905" s="31"/>
      <c r="Q905" s="31"/>
      <c r="R905" s="31"/>
      <c r="S905" s="31"/>
      <c r="T905" s="31"/>
      <c r="U905" s="31"/>
      <c r="V905" s="31"/>
      <c r="W905" s="31"/>
    </row>
    <row r="906" spans="1:23" ht="13.5" customHeight="1">
      <c r="A906" s="31"/>
      <c r="B906" s="31"/>
      <c r="C906" s="31"/>
      <c r="D906" s="31"/>
      <c r="E906" s="31"/>
      <c r="F906" s="31"/>
      <c r="G906" s="35"/>
      <c r="H906" s="73"/>
      <c r="I906" s="31"/>
      <c r="J906" s="31"/>
      <c r="K906" s="31"/>
      <c r="L906" s="31"/>
      <c r="M906" s="31"/>
      <c r="N906" s="73"/>
      <c r="O906" s="289"/>
      <c r="P906" s="31"/>
      <c r="Q906" s="31"/>
      <c r="R906" s="31"/>
      <c r="S906" s="31"/>
      <c r="T906" s="31"/>
      <c r="U906" s="31"/>
      <c r="V906" s="31"/>
      <c r="W906" s="31"/>
    </row>
    <row r="907" spans="1:23" ht="13.5" customHeight="1">
      <c r="A907" s="31"/>
      <c r="B907" s="31"/>
      <c r="C907" s="31"/>
      <c r="D907" s="31"/>
      <c r="E907" s="31"/>
      <c r="F907" s="31"/>
      <c r="G907" s="35"/>
      <c r="H907" s="73"/>
      <c r="I907" s="31"/>
      <c r="J907" s="31"/>
      <c r="K907" s="31"/>
      <c r="L907" s="31"/>
      <c r="M907" s="31"/>
      <c r="N907" s="73"/>
      <c r="O907" s="289"/>
      <c r="P907" s="31"/>
      <c r="Q907" s="31"/>
      <c r="R907" s="31"/>
      <c r="S907" s="31"/>
      <c r="T907" s="31"/>
      <c r="U907" s="31"/>
      <c r="V907" s="31"/>
      <c r="W907" s="31"/>
    </row>
    <row r="908" spans="1:23" ht="13.5" customHeight="1">
      <c r="A908" s="31"/>
      <c r="B908" s="31"/>
      <c r="C908" s="31"/>
      <c r="D908" s="31"/>
      <c r="E908" s="31"/>
      <c r="F908" s="31"/>
      <c r="G908" s="35"/>
      <c r="H908" s="73"/>
      <c r="I908" s="31"/>
      <c r="J908" s="31"/>
      <c r="K908" s="31"/>
      <c r="L908" s="31"/>
      <c r="M908" s="31"/>
      <c r="N908" s="73"/>
      <c r="O908" s="289"/>
      <c r="P908" s="31"/>
      <c r="Q908" s="31"/>
      <c r="R908" s="31"/>
      <c r="S908" s="31"/>
      <c r="T908" s="31"/>
      <c r="U908" s="31"/>
      <c r="V908" s="31"/>
      <c r="W908" s="31"/>
    </row>
    <row r="909" spans="1:23" ht="13.5" customHeight="1">
      <c r="A909" s="31"/>
      <c r="B909" s="31"/>
      <c r="C909" s="31"/>
      <c r="D909" s="31"/>
      <c r="E909" s="31"/>
      <c r="F909" s="31"/>
      <c r="G909" s="35"/>
      <c r="H909" s="73"/>
      <c r="I909" s="31"/>
      <c r="J909" s="31"/>
      <c r="K909" s="31"/>
      <c r="L909" s="31"/>
      <c r="M909" s="31"/>
      <c r="N909" s="73"/>
      <c r="O909" s="289"/>
      <c r="P909" s="31"/>
      <c r="Q909" s="31"/>
      <c r="R909" s="31"/>
      <c r="S909" s="31"/>
      <c r="T909" s="31"/>
      <c r="U909" s="31"/>
      <c r="V909" s="31"/>
      <c r="W909" s="31"/>
    </row>
    <row r="910" spans="1:23" ht="13.5" customHeight="1">
      <c r="A910" s="31"/>
      <c r="B910" s="31"/>
      <c r="C910" s="31"/>
      <c r="D910" s="31"/>
      <c r="E910" s="31"/>
      <c r="F910" s="31"/>
      <c r="G910" s="35"/>
      <c r="H910" s="73"/>
      <c r="I910" s="31"/>
      <c r="J910" s="31"/>
      <c r="K910" s="31"/>
      <c r="L910" s="31"/>
      <c r="M910" s="31"/>
      <c r="N910" s="73"/>
      <c r="O910" s="289"/>
      <c r="P910" s="31"/>
      <c r="Q910" s="31"/>
      <c r="R910" s="31"/>
      <c r="S910" s="31"/>
      <c r="T910" s="31"/>
      <c r="U910" s="31"/>
      <c r="V910" s="31"/>
      <c r="W910" s="31"/>
    </row>
    <row r="911" spans="1:23" ht="13.5" customHeight="1">
      <c r="A911" s="31"/>
      <c r="B911" s="31"/>
      <c r="C911" s="31"/>
      <c r="D911" s="31"/>
      <c r="E911" s="31"/>
      <c r="F911" s="31"/>
      <c r="G911" s="35"/>
      <c r="H911" s="73"/>
      <c r="I911" s="31"/>
      <c r="J911" s="31"/>
      <c r="K911" s="31"/>
      <c r="L911" s="31"/>
      <c r="M911" s="31"/>
      <c r="N911" s="73"/>
      <c r="O911" s="289"/>
      <c r="P911" s="31"/>
      <c r="Q911" s="31"/>
      <c r="R911" s="31"/>
      <c r="S911" s="31"/>
      <c r="T911" s="31"/>
      <c r="U911" s="31"/>
      <c r="V911" s="31"/>
      <c r="W911" s="31"/>
    </row>
    <row r="912" spans="1:23" ht="13.5" customHeight="1">
      <c r="A912" s="31"/>
      <c r="B912" s="31"/>
      <c r="C912" s="31"/>
      <c r="D912" s="31"/>
      <c r="E912" s="31"/>
      <c r="F912" s="31"/>
      <c r="G912" s="35"/>
      <c r="H912" s="73"/>
      <c r="I912" s="31"/>
      <c r="J912" s="31"/>
      <c r="K912" s="31"/>
      <c r="L912" s="31"/>
      <c r="M912" s="31"/>
      <c r="N912" s="73"/>
      <c r="O912" s="289"/>
      <c r="P912" s="31"/>
      <c r="Q912" s="31"/>
      <c r="R912" s="31"/>
      <c r="S912" s="31"/>
      <c r="T912" s="31"/>
      <c r="U912" s="31"/>
      <c r="V912" s="31"/>
      <c r="W912" s="31"/>
    </row>
    <row r="913" spans="1:23" ht="13.5" customHeight="1">
      <c r="A913" s="31"/>
      <c r="B913" s="31"/>
      <c r="C913" s="31"/>
      <c r="D913" s="31"/>
      <c r="E913" s="31"/>
      <c r="F913" s="31"/>
      <c r="G913" s="35"/>
      <c r="H913" s="73"/>
      <c r="I913" s="31"/>
      <c r="J913" s="31"/>
      <c r="K913" s="31"/>
      <c r="L913" s="31"/>
      <c r="M913" s="31"/>
      <c r="N913" s="73"/>
      <c r="O913" s="289"/>
      <c r="P913" s="31"/>
      <c r="Q913" s="31"/>
      <c r="R913" s="31"/>
      <c r="S913" s="31"/>
      <c r="T913" s="31"/>
      <c r="U913" s="31"/>
      <c r="V913" s="31"/>
      <c r="W913" s="31"/>
    </row>
    <row r="914" spans="1:23" ht="13.5" customHeight="1">
      <c r="A914" s="31"/>
      <c r="B914" s="31"/>
      <c r="C914" s="31"/>
      <c r="D914" s="31"/>
      <c r="E914" s="31"/>
      <c r="F914" s="31"/>
      <c r="G914" s="35"/>
      <c r="H914" s="73"/>
      <c r="I914" s="31"/>
      <c r="J914" s="31"/>
      <c r="K914" s="31"/>
      <c r="L914" s="31"/>
      <c r="M914" s="31"/>
      <c r="N914" s="73"/>
      <c r="O914" s="289"/>
      <c r="P914" s="31"/>
      <c r="Q914" s="31"/>
      <c r="R914" s="31"/>
      <c r="S914" s="31"/>
      <c r="T914" s="31"/>
      <c r="U914" s="31"/>
      <c r="V914" s="31"/>
      <c r="W914" s="31"/>
    </row>
    <row r="915" spans="1:23" ht="13.5" customHeight="1">
      <c r="A915" s="31"/>
      <c r="B915" s="31"/>
      <c r="C915" s="31"/>
      <c r="D915" s="31"/>
      <c r="E915" s="31"/>
      <c r="F915" s="31"/>
      <c r="G915" s="35"/>
      <c r="H915" s="73"/>
      <c r="I915" s="31"/>
      <c r="J915" s="31"/>
      <c r="K915" s="31"/>
      <c r="L915" s="31"/>
      <c r="M915" s="31"/>
      <c r="N915" s="73"/>
      <c r="O915" s="289"/>
      <c r="P915" s="31"/>
      <c r="Q915" s="31"/>
      <c r="R915" s="31"/>
      <c r="S915" s="31"/>
      <c r="T915" s="31"/>
      <c r="U915" s="31"/>
      <c r="V915" s="31"/>
      <c r="W915" s="31"/>
    </row>
    <row r="916" spans="1:23" ht="13.5" customHeight="1">
      <c r="A916" s="31"/>
      <c r="B916" s="31"/>
      <c r="C916" s="31"/>
      <c r="D916" s="31"/>
      <c r="E916" s="31"/>
      <c r="F916" s="31"/>
      <c r="G916" s="35"/>
      <c r="H916" s="73"/>
      <c r="I916" s="31"/>
      <c r="J916" s="31"/>
      <c r="K916" s="31"/>
      <c r="L916" s="31"/>
      <c r="M916" s="31"/>
      <c r="N916" s="73"/>
      <c r="O916" s="289"/>
      <c r="P916" s="31"/>
      <c r="Q916" s="31"/>
      <c r="R916" s="31"/>
      <c r="S916" s="31"/>
      <c r="T916" s="31"/>
      <c r="U916" s="31"/>
      <c r="V916" s="31"/>
      <c r="W916" s="31"/>
    </row>
    <row r="917" spans="1:23" ht="13.5" customHeight="1">
      <c r="A917" s="31"/>
      <c r="B917" s="31"/>
      <c r="C917" s="31"/>
      <c r="D917" s="31"/>
      <c r="E917" s="31"/>
      <c r="F917" s="31"/>
      <c r="G917" s="35"/>
      <c r="H917" s="73"/>
      <c r="I917" s="31"/>
      <c r="J917" s="31"/>
      <c r="K917" s="31"/>
      <c r="L917" s="31"/>
      <c r="M917" s="31"/>
      <c r="N917" s="73"/>
      <c r="O917" s="289"/>
      <c r="P917" s="31"/>
      <c r="Q917" s="31"/>
      <c r="R917" s="31"/>
      <c r="S917" s="31"/>
      <c r="T917" s="31"/>
      <c r="U917" s="31"/>
      <c r="V917" s="31"/>
      <c r="W917" s="31"/>
    </row>
    <row r="918" spans="1:23" ht="13.5" customHeight="1">
      <c r="A918" s="31"/>
      <c r="B918" s="31"/>
      <c r="C918" s="31"/>
      <c r="D918" s="31"/>
      <c r="E918" s="31"/>
      <c r="F918" s="31"/>
      <c r="G918" s="35"/>
      <c r="H918" s="73"/>
      <c r="I918" s="31"/>
      <c r="J918" s="31"/>
      <c r="K918" s="31"/>
      <c r="L918" s="31"/>
      <c r="M918" s="31"/>
      <c r="N918" s="73"/>
      <c r="O918" s="289"/>
      <c r="P918" s="31"/>
      <c r="Q918" s="31"/>
      <c r="R918" s="31"/>
      <c r="S918" s="31"/>
      <c r="T918" s="31"/>
      <c r="U918" s="31"/>
      <c r="V918" s="31"/>
      <c r="W918" s="31"/>
    </row>
    <row r="919" spans="1:23" ht="13.5" customHeight="1">
      <c r="A919" s="31"/>
      <c r="B919" s="31"/>
      <c r="C919" s="31"/>
      <c r="D919" s="31"/>
      <c r="E919" s="31"/>
      <c r="F919" s="31"/>
      <c r="G919" s="35"/>
      <c r="H919" s="73"/>
      <c r="I919" s="31"/>
      <c r="J919" s="31"/>
      <c r="K919" s="31"/>
      <c r="L919" s="31"/>
      <c r="M919" s="31"/>
      <c r="N919" s="73"/>
      <c r="O919" s="289"/>
      <c r="P919" s="31"/>
      <c r="Q919" s="31"/>
      <c r="R919" s="31"/>
      <c r="S919" s="31"/>
      <c r="T919" s="31"/>
      <c r="U919" s="31"/>
      <c r="V919" s="31"/>
      <c r="W919" s="31"/>
    </row>
    <row r="920" spans="1:23" ht="13.5" customHeight="1">
      <c r="A920" s="31"/>
      <c r="B920" s="31"/>
      <c r="C920" s="31"/>
      <c r="D920" s="31"/>
      <c r="E920" s="31"/>
      <c r="F920" s="31"/>
      <c r="G920" s="35"/>
      <c r="H920" s="73"/>
      <c r="I920" s="31"/>
      <c r="J920" s="31"/>
      <c r="K920" s="31"/>
      <c r="L920" s="31"/>
      <c r="M920" s="31"/>
      <c r="N920" s="73"/>
      <c r="O920" s="289"/>
      <c r="P920" s="31"/>
      <c r="Q920" s="31"/>
      <c r="R920" s="31"/>
      <c r="S920" s="31"/>
      <c r="T920" s="31"/>
      <c r="U920" s="31"/>
      <c r="V920" s="31"/>
      <c r="W920" s="31"/>
    </row>
    <row r="921" spans="1:23" ht="13.5" customHeight="1">
      <c r="A921" s="31"/>
      <c r="B921" s="31"/>
      <c r="C921" s="31"/>
      <c r="D921" s="31"/>
      <c r="E921" s="31"/>
      <c r="F921" s="31"/>
      <c r="G921" s="35"/>
      <c r="H921" s="73"/>
      <c r="I921" s="31"/>
      <c r="J921" s="31"/>
      <c r="K921" s="31"/>
      <c r="L921" s="31"/>
      <c r="M921" s="31"/>
      <c r="N921" s="73"/>
      <c r="O921" s="289"/>
      <c r="P921" s="31"/>
      <c r="Q921" s="31"/>
      <c r="R921" s="31"/>
      <c r="S921" s="31"/>
      <c r="T921" s="31"/>
      <c r="U921" s="31"/>
      <c r="V921" s="31"/>
      <c r="W921" s="31"/>
    </row>
    <row r="922" spans="1:23" ht="13.5" customHeight="1">
      <c r="A922" s="31"/>
      <c r="B922" s="31"/>
      <c r="C922" s="31"/>
      <c r="D922" s="31"/>
      <c r="E922" s="31"/>
      <c r="F922" s="31"/>
      <c r="G922" s="35"/>
      <c r="H922" s="73"/>
      <c r="I922" s="31"/>
      <c r="J922" s="31"/>
      <c r="K922" s="31"/>
      <c r="L922" s="31"/>
      <c r="M922" s="31"/>
      <c r="N922" s="73"/>
      <c r="O922" s="289"/>
      <c r="P922" s="31"/>
      <c r="Q922" s="31"/>
      <c r="R922" s="31"/>
      <c r="S922" s="31"/>
      <c r="T922" s="31"/>
      <c r="U922" s="31"/>
      <c r="V922" s="31"/>
      <c r="W922" s="31"/>
    </row>
    <row r="923" spans="1:23" ht="13.5" customHeight="1">
      <c r="A923" s="31"/>
      <c r="B923" s="31"/>
      <c r="C923" s="31"/>
      <c r="D923" s="31"/>
      <c r="E923" s="31"/>
      <c r="F923" s="31"/>
      <c r="G923" s="35"/>
      <c r="H923" s="73"/>
      <c r="I923" s="31"/>
      <c r="J923" s="31"/>
      <c r="K923" s="31"/>
      <c r="L923" s="31"/>
      <c r="M923" s="31"/>
      <c r="N923" s="73"/>
      <c r="O923" s="289"/>
      <c r="P923" s="31"/>
      <c r="Q923" s="31"/>
      <c r="R923" s="31"/>
      <c r="S923" s="31"/>
      <c r="T923" s="31"/>
      <c r="U923" s="31"/>
      <c r="V923" s="31"/>
      <c r="W923" s="31"/>
    </row>
    <row r="924" spans="1:23" ht="13.5" customHeight="1">
      <c r="A924" s="31"/>
      <c r="B924" s="31"/>
      <c r="C924" s="31"/>
      <c r="D924" s="31"/>
      <c r="E924" s="31"/>
      <c r="F924" s="31"/>
      <c r="G924" s="35"/>
      <c r="H924" s="73"/>
      <c r="I924" s="31"/>
      <c r="J924" s="31"/>
      <c r="K924" s="31"/>
      <c r="L924" s="31"/>
      <c r="M924" s="31"/>
      <c r="N924" s="73"/>
      <c r="O924" s="289"/>
      <c r="P924" s="31"/>
      <c r="Q924" s="31"/>
      <c r="R924" s="31"/>
      <c r="S924" s="31"/>
      <c r="T924" s="31"/>
      <c r="U924" s="31"/>
      <c r="V924" s="31"/>
      <c r="W924" s="31"/>
    </row>
    <row r="925" spans="1:23" ht="13.5" customHeight="1">
      <c r="A925" s="31"/>
      <c r="B925" s="31"/>
      <c r="C925" s="31"/>
      <c r="D925" s="31"/>
      <c r="E925" s="31"/>
      <c r="F925" s="31"/>
      <c r="G925" s="35"/>
      <c r="H925" s="73"/>
      <c r="I925" s="31"/>
      <c r="J925" s="31"/>
      <c r="K925" s="31"/>
      <c r="L925" s="31"/>
      <c r="M925" s="31"/>
      <c r="N925" s="73"/>
      <c r="O925" s="289"/>
      <c r="P925" s="31"/>
      <c r="Q925" s="31"/>
      <c r="R925" s="31"/>
      <c r="S925" s="31"/>
      <c r="T925" s="31"/>
      <c r="U925" s="31"/>
      <c r="V925" s="31"/>
      <c r="W925" s="31"/>
    </row>
    <row r="926" spans="1:23" ht="13.5" customHeight="1">
      <c r="A926" s="31"/>
      <c r="B926" s="31"/>
      <c r="C926" s="31"/>
      <c r="D926" s="31"/>
      <c r="E926" s="31"/>
      <c r="F926" s="31"/>
      <c r="G926" s="35"/>
      <c r="H926" s="73"/>
      <c r="I926" s="31"/>
      <c r="J926" s="31"/>
      <c r="K926" s="31"/>
      <c r="L926" s="31"/>
      <c r="M926" s="31"/>
      <c r="N926" s="73"/>
      <c r="O926" s="289"/>
      <c r="P926" s="31"/>
      <c r="Q926" s="31"/>
      <c r="R926" s="31"/>
      <c r="S926" s="31"/>
      <c r="T926" s="31"/>
      <c r="U926" s="31"/>
      <c r="V926" s="31"/>
      <c r="W926" s="31"/>
    </row>
    <row r="927" spans="1:23" ht="13.5" customHeight="1">
      <c r="A927" s="31"/>
      <c r="B927" s="31"/>
      <c r="C927" s="31"/>
      <c r="D927" s="31"/>
      <c r="E927" s="31"/>
      <c r="F927" s="31"/>
      <c r="G927" s="35"/>
      <c r="H927" s="73"/>
      <c r="I927" s="31"/>
      <c r="J927" s="31"/>
      <c r="K927" s="31"/>
      <c r="L927" s="31"/>
      <c r="M927" s="31"/>
      <c r="N927" s="73"/>
      <c r="O927" s="289"/>
      <c r="P927" s="31"/>
      <c r="Q927" s="31"/>
      <c r="R927" s="31"/>
      <c r="S927" s="31"/>
      <c r="T927" s="31"/>
      <c r="U927" s="31"/>
      <c r="V927" s="31"/>
      <c r="W927" s="31"/>
    </row>
    <row r="928" spans="1:23" ht="13.5" customHeight="1">
      <c r="A928" s="31"/>
      <c r="B928" s="31"/>
      <c r="C928" s="31"/>
      <c r="D928" s="31"/>
      <c r="E928" s="31"/>
      <c r="F928" s="31"/>
      <c r="G928" s="35"/>
      <c r="H928" s="73"/>
      <c r="I928" s="31"/>
      <c r="J928" s="31"/>
      <c r="K928" s="31"/>
      <c r="L928" s="31"/>
      <c r="M928" s="31"/>
      <c r="N928" s="73"/>
      <c r="O928" s="289"/>
      <c r="P928" s="31"/>
      <c r="Q928" s="31"/>
      <c r="R928" s="31"/>
      <c r="S928" s="31"/>
      <c r="T928" s="31"/>
      <c r="U928" s="31"/>
      <c r="V928" s="31"/>
      <c r="W928" s="31"/>
    </row>
    <row r="929" spans="1:23" ht="13.5" customHeight="1">
      <c r="A929" s="31"/>
      <c r="B929" s="31"/>
      <c r="C929" s="31"/>
      <c r="D929" s="31"/>
      <c r="E929" s="31"/>
      <c r="F929" s="31"/>
      <c r="G929" s="35"/>
      <c r="H929" s="73"/>
      <c r="I929" s="31"/>
      <c r="J929" s="31"/>
      <c r="K929" s="31"/>
      <c r="L929" s="31"/>
      <c r="M929" s="31"/>
      <c r="N929" s="73"/>
      <c r="O929" s="289"/>
      <c r="P929" s="31"/>
      <c r="Q929" s="31"/>
      <c r="R929" s="31"/>
      <c r="S929" s="31"/>
      <c r="T929" s="31"/>
      <c r="U929" s="31"/>
      <c r="V929" s="31"/>
      <c r="W929" s="31"/>
    </row>
    <row r="930" spans="1:23" ht="13.5" customHeight="1">
      <c r="A930" s="31"/>
      <c r="B930" s="31"/>
      <c r="C930" s="31"/>
      <c r="D930" s="31"/>
      <c r="E930" s="31"/>
      <c r="F930" s="31"/>
      <c r="G930" s="35"/>
      <c r="H930" s="73"/>
      <c r="I930" s="31"/>
      <c r="J930" s="31"/>
      <c r="K930" s="31"/>
      <c r="L930" s="31"/>
      <c r="M930" s="31"/>
      <c r="N930" s="73"/>
      <c r="O930" s="289"/>
      <c r="P930" s="31"/>
      <c r="Q930" s="31"/>
      <c r="R930" s="31"/>
      <c r="S930" s="31"/>
      <c r="T930" s="31"/>
      <c r="U930" s="31"/>
      <c r="V930" s="31"/>
      <c r="W930" s="31"/>
    </row>
    <row r="931" spans="1:23" ht="13.5" customHeight="1">
      <c r="A931" s="31"/>
      <c r="B931" s="31"/>
      <c r="C931" s="31"/>
      <c r="D931" s="31"/>
      <c r="E931" s="31"/>
      <c r="F931" s="31"/>
      <c r="G931" s="35"/>
      <c r="H931" s="73"/>
      <c r="I931" s="31"/>
      <c r="J931" s="31"/>
      <c r="K931" s="31"/>
      <c r="L931" s="31"/>
      <c r="M931" s="31"/>
      <c r="N931" s="73"/>
      <c r="O931" s="289"/>
      <c r="P931" s="31"/>
      <c r="Q931" s="31"/>
      <c r="R931" s="31"/>
      <c r="S931" s="31"/>
      <c r="T931" s="31"/>
      <c r="U931" s="31"/>
      <c r="V931" s="31"/>
      <c r="W931" s="31"/>
    </row>
    <row r="932" spans="1:23" ht="13.5" customHeight="1">
      <c r="A932" s="31"/>
      <c r="B932" s="31"/>
      <c r="C932" s="31"/>
      <c r="D932" s="31"/>
      <c r="E932" s="31"/>
      <c r="F932" s="31"/>
      <c r="G932" s="35"/>
      <c r="H932" s="73"/>
      <c r="I932" s="31"/>
      <c r="J932" s="31"/>
      <c r="K932" s="31"/>
      <c r="L932" s="31"/>
      <c r="M932" s="31"/>
      <c r="N932" s="73"/>
      <c r="O932" s="289"/>
      <c r="P932" s="31"/>
      <c r="Q932" s="31"/>
      <c r="R932" s="31"/>
      <c r="S932" s="31"/>
      <c r="T932" s="31"/>
      <c r="U932" s="31"/>
      <c r="V932" s="31"/>
      <c r="W932" s="31"/>
    </row>
    <row r="933" spans="1:23" ht="13.5" customHeight="1">
      <c r="A933" s="31"/>
      <c r="B933" s="31"/>
      <c r="C933" s="31"/>
      <c r="D933" s="31"/>
      <c r="E933" s="31"/>
      <c r="F933" s="31"/>
      <c r="G933" s="35"/>
      <c r="H933" s="73"/>
      <c r="I933" s="31"/>
      <c r="J933" s="31"/>
      <c r="K933" s="31"/>
      <c r="L933" s="31"/>
      <c r="M933" s="31"/>
      <c r="N933" s="73"/>
      <c r="O933" s="289"/>
      <c r="P933" s="31"/>
      <c r="Q933" s="31"/>
      <c r="R933" s="31"/>
      <c r="S933" s="31"/>
      <c r="T933" s="31"/>
      <c r="U933" s="31"/>
      <c r="V933" s="31"/>
      <c r="W933" s="31"/>
    </row>
    <row r="934" spans="1:23" ht="13.5" customHeight="1">
      <c r="A934" s="31"/>
      <c r="B934" s="31"/>
      <c r="C934" s="31"/>
      <c r="D934" s="31"/>
      <c r="E934" s="31"/>
      <c r="F934" s="31"/>
      <c r="G934" s="35"/>
      <c r="H934" s="73"/>
      <c r="I934" s="31"/>
      <c r="J934" s="31"/>
      <c r="K934" s="31"/>
      <c r="L934" s="31"/>
      <c r="M934" s="31"/>
      <c r="N934" s="73"/>
      <c r="O934" s="289"/>
      <c r="P934" s="31"/>
      <c r="Q934" s="31"/>
      <c r="R934" s="31"/>
      <c r="S934" s="31"/>
      <c r="T934" s="31"/>
      <c r="U934" s="31"/>
      <c r="V934" s="31"/>
      <c r="W934" s="31"/>
    </row>
    <row r="935" spans="1:23" ht="13.5" customHeight="1">
      <c r="A935" s="31"/>
      <c r="B935" s="31"/>
      <c r="C935" s="31"/>
      <c r="D935" s="31"/>
      <c r="E935" s="31"/>
      <c r="F935" s="31"/>
      <c r="G935" s="35"/>
      <c r="H935" s="73"/>
      <c r="I935" s="31"/>
      <c r="J935" s="31"/>
      <c r="K935" s="31"/>
      <c r="L935" s="31"/>
      <c r="M935" s="31"/>
      <c r="N935" s="73"/>
      <c r="O935" s="289"/>
      <c r="P935" s="31"/>
      <c r="Q935" s="31"/>
      <c r="R935" s="31"/>
      <c r="S935" s="31"/>
      <c r="T935" s="31"/>
      <c r="U935" s="31"/>
      <c r="V935" s="31"/>
      <c r="W935" s="31"/>
    </row>
    <row r="936" spans="1:23" ht="13.5" customHeight="1">
      <c r="A936" s="31"/>
      <c r="B936" s="31"/>
      <c r="C936" s="31"/>
      <c r="D936" s="31"/>
      <c r="E936" s="31"/>
      <c r="F936" s="31"/>
      <c r="G936" s="35"/>
      <c r="H936" s="73"/>
      <c r="I936" s="31"/>
      <c r="J936" s="31"/>
      <c r="K936" s="31"/>
      <c r="L936" s="31"/>
      <c r="M936" s="31"/>
      <c r="N936" s="73"/>
      <c r="O936" s="289"/>
      <c r="P936" s="31"/>
      <c r="Q936" s="31"/>
      <c r="R936" s="31"/>
      <c r="S936" s="31"/>
      <c r="T936" s="31"/>
      <c r="U936" s="31"/>
      <c r="V936" s="31"/>
      <c r="W936" s="31"/>
    </row>
    <row r="937" spans="1:23" ht="13.5" customHeight="1">
      <c r="A937" s="31"/>
      <c r="B937" s="31"/>
      <c r="C937" s="31"/>
      <c r="D937" s="31"/>
      <c r="E937" s="31"/>
      <c r="F937" s="31"/>
      <c r="G937" s="35"/>
      <c r="H937" s="73"/>
      <c r="I937" s="31"/>
      <c r="J937" s="31"/>
      <c r="K937" s="31"/>
      <c r="L937" s="31"/>
      <c r="M937" s="31"/>
      <c r="N937" s="73"/>
      <c r="O937" s="289"/>
      <c r="P937" s="31"/>
      <c r="Q937" s="31"/>
      <c r="R937" s="31"/>
      <c r="S937" s="31"/>
      <c r="T937" s="31"/>
      <c r="U937" s="31"/>
      <c r="V937" s="31"/>
      <c r="W937" s="31"/>
    </row>
    <row r="938" spans="1:23" ht="13.5" customHeight="1">
      <c r="A938" s="31"/>
      <c r="B938" s="31"/>
      <c r="C938" s="31"/>
      <c r="D938" s="31"/>
      <c r="E938" s="31"/>
      <c r="F938" s="31"/>
      <c r="G938" s="35"/>
      <c r="H938" s="73"/>
      <c r="I938" s="31"/>
      <c r="J938" s="31"/>
      <c r="K938" s="31"/>
      <c r="L938" s="31"/>
      <c r="M938" s="31"/>
      <c r="N938" s="73"/>
      <c r="O938" s="289"/>
      <c r="P938" s="31"/>
      <c r="Q938" s="31"/>
      <c r="R938" s="31"/>
      <c r="S938" s="31"/>
      <c r="T938" s="31"/>
      <c r="U938" s="31"/>
      <c r="V938" s="31"/>
      <c r="W938" s="31"/>
    </row>
    <row r="939" spans="1:23" ht="13.5" customHeight="1">
      <c r="A939" s="31"/>
      <c r="B939" s="31"/>
      <c r="C939" s="31"/>
      <c r="D939" s="31"/>
      <c r="E939" s="31"/>
      <c r="F939" s="31"/>
      <c r="G939" s="35"/>
      <c r="H939" s="73"/>
      <c r="I939" s="31"/>
      <c r="J939" s="31"/>
      <c r="K939" s="31"/>
      <c r="L939" s="31"/>
      <c r="M939" s="31"/>
      <c r="N939" s="73"/>
      <c r="O939" s="289"/>
      <c r="P939" s="31"/>
      <c r="Q939" s="31"/>
      <c r="R939" s="31"/>
      <c r="S939" s="31"/>
      <c r="T939" s="31"/>
      <c r="U939" s="31"/>
      <c r="V939" s="31"/>
      <c r="W939" s="31"/>
    </row>
    <row r="940" spans="1:23" ht="13.5" customHeight="1">
      <c r="A940" s="31"/>
      <c r="B940" s="31"/>
      <c r="C940" s="31"/>
      <c r="D940" s="31"/>
      <c r="E940" s="31"/>
      <c r="F940" s="31"/>
      <c r="G940" s="35"/>
      <c r="H940" s="73"/>
      <c r="I940" s="31"/>
      <c r="J940" s="31"/>
      <c r="K940" s="31"/>
      <c r="L940" s="31"/>
      <c r="M940" s="31"/>
      <c r="N940" s="73"/>
      <c r="O940" s="289"/>
      <c r="P940" s="31"/>
      <c r="Q940" s="31"/>
      <c r="R940" s="31"/>
      <c r="S940" s="31"/>
      <c r="T940" s="31"/>
      <c r="U940" s="31"/>
      <c r="V940" s="31"/>
      <c r="W940" s="31"/>
    </row>
    <row r="941" spans="1:23" ht="13.5" customHeight="1">
      <c r="A941" s="31"/>
      <c r="B941" s="31"/>
      <c r="C941" s="31"/>
      <c r="D941" s="31"/>
      <c r="E941" s="31"/>
      <c r="F941" s="31"/>
      <c r="G941" s="35"/>
      <c r="H941" s="73"/>
      <c r="I941" s="31"/>
      <c r="J941" s="31"/>
      <c r="K941" s="31"/>
      <c r="L941" s="31"/>
      <c r="M941" s="31"/>
      <c r="N941" s="73"/>
      <c r="O941" s="289"/>
      <c r="P941" s="31"/>
      <c r="Q941" s="31"/>
      <c r="R941" s="31"/>
      <c r="S941" s="31"/>
      <c r="T941" s="31"/>
      <c r="U941" s="31"/>
      <c r="V941" s="31"/>
      <c r="W941" s="31"/>
    </row>
    <row r="942" spans="1:23" ht="13.5" customHeight="1">
      <c r="A942" s="31"/>
      <c r="B942" s="31"/>
      <c r="C942" s="31"/>
      <c r="D942" s="31"/>
      <c r="E942" s="31"/>
      <c r="F942" s="31"/>
      <c r="G942" s="35"/>
      <c r="H942" s="73"/>
      <c r="I942" s="31"/>
      <c r="J942" s="31"/>
      <c r="K942" s="31"/>
      <c r="L942" s="31"/>
      <c r="M942" s="31"/>
      <c r="N942" s="73"/>
      <c r="O942" s="289"/>
      <c r="P942" s="31"/>
      <c r="Q942" s="31"/>
      <c r="R942" s="31"/>
      <c r="S942" s="31"/>
      <c r="T942" s="31"/>
      <c r="U942" s="31"/>
      <c r="V942" s="31"/>
      <c r="W942" s="31"/>
    </row>
    <row r="943" spans="1:23" ht="13.5" customHeight="1">
      <c r="A943" s="31"/>
      <c r="B943" s="31"/>
      <c r="C943" s="31"/>
      <c r="D943" s="31"/>
      <c r="E943" s="31"/>
      <c r="F943" s="31"/>
      <c r="G943" s="35"/>
      <c r="H943" s="73"/>
      <c r="I943" s="31"/>
      <c r="J943" s="31"/>
      <c r="K943" s="31"/>
      <c r="L943" s="31"/>
      <c r="M943" s="31"/>
      <c r="N943" s="73"/>
      <c r="O943" s="289"/>
      <c r="P943" s="31"/>
      <c r="Q943" s="31"/>
      <c r="R943" s="31"/>
      <c r="S943" s="31"/>
      <c r="T943" s="31"/>
      <c r="U943" s="31"/>
      <c r="V943" s="31"/>
      <c r="W943" s="31"/>
    </row>
    <row r="944" spans="1:23" ht="13.5" customHeight="1">
      <c r="A944" s="31"/>
      <c r="B944" s="31"/>
      <c r="C944" s="31"/>
      <c r="D944" s="31"/>
      <c r="E944" s="31"/>
      <c r="F944" s="31"/>
      <c r="G944" s="35"/>
      <c r="H944" s="73"/>
      <c r="I944" s="31"/>
      <c r="J944" s="31"/>
      <c r="K944" s="31"/>
      <c r="L944" s="31"/>
      <c r="M944" s="31"/>
      <c r="N944" s="73"/>
      <c r="O944" s="289"/>
      <c r="P944" s="31"/>
      <c r="Q944" s="31"/>
      <c r="R944" s="31"/>
      <c r="S944" s="31"/>
      <c r="T944" s="31"/>
      <c r="U944" s="31"/>
      <c r="V944" s="31"/>
      <c r="W944" s="31"/>
    </row>
    <row r="945" spans="1:23" ht="13.5" customHeight="1">
      <c r="A945" s="31"/>
      <c r="B945" s="31"/>
      <c r="C945" s="31"/>
      <c r="D945" s="31"/>
      <c r="E945" s="31"/>
      <c r="F945" s="31"/>
      <c r="G945" s="35"/>
      <c r="H945" s="73"/>
      <c r="I945" s="31"/>
      <c r="J945" s="31"/>
      <c r="K945" s="31"/>
      <c r="L945" s="31"/>
      <c r="M945" s="31"/>
      <c r="N945" s="73"/>
      <c r="O945" s="289"/>
      <c r="P945" s="31"/>
      <c r="Q945" s="31"/>
      <c r="R945" s="31"/>
      <c r="S945" s="31"/>
      <c r="T945" s="31"/>
      <c r="U945" s="31"/>
      <c r="V945" s="31"/>
      <c r="W945" s="31"/>
    </row>
    <row r="946" spans="1:23" ht="13.5" customHeight="1">
      <c r="A946" s="31"/>
      <c r="B946" s="31"/>
      <c r="C946" s="31"/>
      <c r="D946" s="31"/>
      <c r="E946" s="31"/>
      <c r="F946" s="31"/>
      <c r="G946" s="35"/>
      <c r="H946" s="73"/>
      <c r="I946" s="31"/>
      <c r="J946" s="31"/>
      <c r="K946" s="31"/>
      <c r="L946" s="31"/>
      <c r="M946" s="31"/>
      <c r="N946" s="73"/>
      <c r="O946" s="289"/>
      <c r="P946" s="31"/>
      <c r="Q946" s="31"/>
      <c r="R946" s="31"/>
      <c r="S946" s="31"/>
      <c r="T946" s="31"/>
      <c r="U946" s="31"/>
      <c r="V946" s="31"/>
      <c r="W946" s="31"/>
    </row>
    <row r="947" spans="1:23" ht="13.5" customHeight="1">
      <c r="A947" s="31"/>
      <c r="B947" s="31"/>
      <c r="C947" s="31"/>
      <c r="D947" s="31"/>
      <c r="E947" s="31"/>
      <c r="F947" s="31"/>
      <c r="G947" s="35"/>
      <c r="H947" s="73"/>
      <c r="I947" s="31"/>
      <c r="J947" s="31"/>
      <c r="K947" s="31"/>
      <c r="L947" s="31"/>
      <c r="M947" s="31"/>
      <c r="N947" s="73"/>
      <c r="O947" s="289"/>
      <c r="P947" s="31"/>
      <c r="Q947" s="31"/>
      <c r="R947" s="31"/>
      <c r="S947" s="31"/>
      <c r="T947" s="31"/>
      <c r="U947" s="31"/>
      <c r="V947" s="31"/>
      <c r="W947" s="31"/>
    </row>
    <row r="948" spans="1:23" ht="13.5" customHeight="1">
      <c r="A948" s="31"/>
      <c r="B948" s="31"/>
      <c r="C948" s="31"/>
      <c r="D948" s="31"/>
      <c r="E948" s="31"/>
      <c r="F948" s="31"/>
      <c r="G948" s="35"/>
      <c r="H948" s="73"/>
      <c r="I948" s="31"/>
      <c r="J948" s="31"/>
      <c r="K948" s="31"/>
      <c r="L948" s="31"/>
      <c r="M948" s="31"/>
      <c r="N948" s="73"/>
      <c r="O948" s="289"/>
      <c r="P948" s="31"/>
      <c r="Q948" s="31"/>
      <c r="R948" s="31"/>
      <c r="S948" s="31"/>
      <c r="T948" s="31"/>
      <c r="U948" s="31"/>
      <c r="V948" s="31"/>
      <c r="W948" s="31"/>
    </row>
    <row r="949" spans="1:23" ht="13.5" customHeight="1">
      <c r="A949" s="31"/>
      <c r="B949" s="31"/>
      <c r="C949" s="31"/>
      <c r="D949" s="31"/>
      <c r="E949" s="31"/>
      <c r="F949" s="31"/>
      <c r="G949" s="35"/>
      <c r="H949" s="73"/>
      <c r="I949" s="31"/>
      <c r="J949" s="31"/>
      <c r="K949" s="31"/>
      <c r="L949" s="31"/>
      <c r="M949" s="31"/>
      <c r="N949" s="73"/>
      <c r="O949" s="289"/>
      <c r="P949" s="31"/>
      <c r="Q949" s="31"/>
      <c r="R949" s="31"/>
      <c r="S949" s="31"/>
      <c r="T949" s="31"/>
      <c r="U949" s="31"/>
      <c r="V949" s="31"/>
      <c r="W949" s="31"/>
    </row>
    <row r="950" spans="1:23" ht="13.5" customHeight="1">
      <c r="A950" s="31"/>
      <c r="B950" s="31"/>
      <c r="C950" s="31"/>
      <c r="D950" s="31"/>
      <c r="E950" s="31"/>
      <c r="F950" s="31"/>
      <c r="G950" s="35"/>
      <c r="H950" s="73"/>
      <c r="I950" s="31"/>
      <c r="J950" s="31"/>
      <c r="K950" s="31"/>
      <c r="L950" s="31"/>
      <c r="M950" s="31"/>
      <c r="N950" s="73"/>
      <c r="O950" s="289"/>
      <c r="P950" s="31"/>
      <c r="Q950" s="31"/>
      <c r="R950" s="31"/>
      <c r="S950" s="31"/>
      <c r="T950" s="31"/>
      <c r="U950" s="31"/>
      <c r="V950" s="31"/>
      <c r="W950" s="31"/>
    </row>
    <row r="951" spans="1:23" ht="13.5" customHeight="1">
      <c r="A951" s="31"/>
      <c r="B951" s="31"/>
      <c r="C951" s="31"/>
      <c r="D951" s="31"/>
      <c r="E951" s="31"/>
      <c r="F951" s="31"/>
      <c r="G951" s="35"/>
      <c r="H951" s="73"/>
      <c r="I951" s="31"/>
      <c r="J951" s="31"/>
      <c r="K951" s="31"/>
      <c r="L951" s="31"/>
      <c r="M951" s="31"/>
      <c r="N951" s="73"/>
      <c r="O951" s="289"/>
      <c r="P951" s="31"/>
      <c r="Q951" s="31"/>
      <c r="R951" s="31"/>
      <c r="S951" s="31"/>
      <c r="T951" s="31"/>
      <c r="U951" s="31"/>
      <c r="V951" s="31"/>
      <c r="W951" s="31"/>
    </row>
    <row r="952" spans="1:23" ht="13.5" customHeight="1">
      <c r="A952" s="31"/>
      <c r="B952" s="31"/>
      <c r="C952" s="31"/>
      <c r="D952" s="31"/>
      <c r="E952" s="31"/>
      <c r="F952" s="31"/>
      <c r="G952" s="35"/>
      <c r="H952" s="73"/>
      <c r="I952" s="31"/>
      <c r="J952" s="31"/>
      <c r="K952" s="31"/>
      <c r="L952" s="31"/>
      <c r="M952" s="31"/>
      <c r="N952" s="73"/>
      <c r="O952" s="289"/>
      <c r="P952" s="31"/>
      <c r="Q952" s="31"/>
      <c r="R952" s="31"/>
      <c r="S952" s="31"/>
      <c r="T952" s="31"/>
      <c r="U952" s="31"/>
      <c r="V952" s="31"/>
      <c r="W952" s="31"/>
    </row>
    <row r="953" spans="1:23" ht="13.5" customHeight="1">
      <c r="A953" s="31"/>
      <c r="B953" s="31"/>
      <c r="C953" s="31"/>
      <c r="D953" s="31"/>
      <c r="E953" s="31"/>
      <c r="F953" s="31"/>
      <c r="G953" s="35"/>
      <c r="H953" s="73"/>
      <c r="I953" s="31"/>
      <c r="J953" s="31"/>
      <c r="K953" s="31"/>
      <c r="L953" s="31"/>
      <c r="M953" s="31"/>
      <c r="N953" s="73"/>
      <c r="O953" s="289"/>
      <c r="P953" s="31"/>
      <c r="Q953" s="31"/>
      <c r="R953" s="31"/>
      <c r="S953" s="31"/>
      <c r="T953" s="31"/>
      <c r="U953" s="31"/>
      <c r="V953" s="31"/>
      <c r="W953" s="31"/>
    </row>
    <row r="954" spans="1:23" ht="13.5" customHeight="1">
      <c r="A954" s="31"/>
      <c r="B954" s="31"/>
      <c r="C954" s="31"/>
      <c r="D954" s="31"/>
      <c r="E954" s="31"/>
      <c r="F954" s="31"/>
      <c r="G954" s="35"/>
      <c r="H954" s="73"/>
      <c r="I954" s="31"/>
      <c r="J954" s="31"/>
      <c r="K954" s="31"/>
      <c r="L954" s="31"/>
      <c r="M954" s="31"/>
      <c r="N954" s="73"/>
      <c r="O954" s="289"/>
      <c r="P954" s="31"/>
      <c r="Q954" s="31"/>
      <c r="R954" s="31"/>
      <c r="S954" s="31"/>
      <c r="T954" s="31"/>
      <c r="U954" s="31"/>
      <c r="V954" s="31"/>
      <c r="W954" s="31"/>
    </row>
    <row r="955" spans="1:23" ht="13.5" customHeight="1">
      <c r="A955" s="31"/>
      <c r="B955" s="31"/>
      <c r="C955" s="31"/>
      <c r="D955" s="31"/>
      <c r="E955" s="31"/>
      <c r="F955" s="31"/>
      <c r="G955" s="35"/>
      <c r="H955" s="73"/>
      <c r="I955" s="31"/>
      <c r="J955" s="31"/>
      <c r="K955" s="31"/>
      <c r="L955" s="31"/>
      <c r="M955" s="31"/>
      <c r="N955" s="73"/>
      <c r="O955" s="289"/>
      <c r="P955" s="31"/>
      <c r="Q955" s="31"/>
      <c r="R955" s="31"/>
      <c r="S955" s="31"/>
      <c r="T955" s="31"/>
      <c r="U955" s="31"/>
      <c r="V955" s="31"/>
      <c r="W955" s="31"/>
    </row>
    <row r="956" spans="1:23" ht="13.5" customHeight="1">
      <c r="A956" s="31"/>
      <c r="B956" s="31"/>
      <c r="C956" s="31"/>
      <c r="D956" s="31"/>
      <c r="E956" s="31"/>
      <c r="F956" s="31"/>
      <c r="G956" s="35"/>
      <c r="H956" s="73"/>
      <c r="I956" s="31"/>
      <c r="J956" s="31"/>
      <c r="K956" s="31"/>
      <c r="L956" s="31"/>
      <c r="M956" s="31"/>
      <c r="N956" s="73"/>
      <c r="O956" s="289"/>
      <c r="P956" s="31"/>
      <c r="Q956" s="31"/>
      <c r="R956" s="31"/>
      <c r="S956" s="31"/>
      <c r="T956" s="31"/>
      <c r="U956" s="31"/>
      <c r="V956" s="31"/>
      <c r="W956" s="31"/>
    </row>
    <row r="957" spans="1:23" ht="13.5" customHeight="1">
      <c r="A957" s="31"/>
      <c r="B957" s="31"/>
      <c r="C957" s="31"/>
      <c r="D957" s="31"/>
      <c r="E957" s="31"/>
      <c r="F957" s="31"/>
      <c r="G957" s="35"/>
      <c r="H957" s="73"/>
      <c r="I957" s="31"/>
      <c r="J957" s="31"/>
      <c r="K957" s="31"/>
      <c r="L957" s="31"/>
      <c r="M957" s="31"/>
      <c r="N957" s="73"/>
      <c r="O957" s="289"/>
      <c r="P957" s="31"/>
      <c r="Q957" s="31"/>
      <c r="R957" s="31"/>
      <c r="S957" s="31"/>
      <c r="T957" s="31"/>
      <c r="U957" s="31"/>
      <c r="V957" s="31"/>
      <c r="W957" s="31"/>
    </row>
    <row r="958" spans="1:23" ht="13.5" customHeight="1">
      <c r="A958" s="31"/>
      <c r="B958" s="31"/>
      <c r="C958" s="31"/>
      <c r="D958" s="31"/>
      <c r="E958" s="31"/>
      <c r="F958" s="31"/>
      <c r="G958" s="35"/>
      <c r="H958" s="73"/>
      <c r="I958" s="31"/>
      <c r="J958" s="31"/>
      <c r="K958" s="31"/>
      <c r="L958" s="31"/>
      <c r="M958" s="31"/>
      <c r="N958" s="73"/>
      <c r="O958" s="289"/>
      <c r="P958" s="31"/>
      <c r="Q958" s="31"/>
      <c r="R958" s="31"/>
      <c r="S958" s="31"/>
      <c r="T958" s="31"/>
      <c r="U958" s="31"/>
      <c r="V958" s="31"/>
      <c r="W958" s="31"/>
    </row>
    <row r="959" spans="1:23" ht="13.5" customHeight="1">
      <c r="A959" s="31"/>
      <c r="B959" s="31"/>
      <c r="C959" s="31"/>
      <c r="D959" s="31"/>
      <c r="E959" s="31"/>
      <c r="F959" s="31"/>
      <c r="G959" s="35"/>
      <c r="H959" s="73"/>
      <c r="I959" s="31"/>
      <c r="J959" s="31"/>
      <c r="K959" s="31"/>
      <c r="L959" s="31"/>
      <c r="M959" s="31"/>
      <c r="N959" s="73"/>
      <c r="O959" s="289"/>
      <c r="P959" s="31"/>
      <c r="Q959" s="31"/>
      <c r="R959" s="31"/>
      <c r="S959" s="31"/>
      <c r="T959" s="31"/>
      <c r="U959" s="31"/>
      <c r="V959" s="31"/>
      <c r="W959" s="31"/>
    </row>
    <row r="960" spans="1:23" ht="13.5" customHeight="1">
      <c r="A960" s="31"/>
      <c r="B960" s="31"/>
      <c r="C960" s="31"/>
      <c r="D960" s="31"/>
      <c r="E960" s="31"/>
      <c r="F960" s="31"/>
      <c r="G960" s="35"/>
      <c r="H960" s="73"/>
      <c r="I960" s="31"/>
      <c r="J960" s="31"/>
      <c r="K960" s="31"/>
      <c r="L960" s="31"/>
      <c r="M960" s="31"/>
      <c r="N960" s="73"/>
      <c r="O960" s="289"/>
      <c r="P960" s="31"/>
      <c r="Q960" s="31"/>
      <c r="R960" s="31"/>
      <c r="S960" s="31"/>
      <c r="T960" s="31"/>
      <c r="U960" s="31"/>
      <c r="V960" s="31"/>
      <c r="W960" s="31"/>
    </row>
    <row r="961" spans="1:23" ht="13.5" customHeight="1">
      <c r="A961" s="31"/>
      <c r="B961" s="31"/>
      <c r="C961" s="31"/>
      <c r="D961" s="31"/>
      <c r="E961" s="31"/>
      <c r="F961" s="31"/>
      <c r="G961" s="35"/>
      <c r="H961" s="73"/>
      <c r="I961" s="31"/>
      <c r="J961" s="31"/>
      <c r="K961" s="31"/>
      <c r="L961" s="31"/>
      <c r="M961" s="31"/>
      <c r="N961" s="73"/>
      <c r="O961" s="289"/>
      <c r="P961" s="31"/>
      <c r="Q961" s="31"/>
      <c r="R961" s="31"/>
      <c r="S961" s="31"/>
      <c r="T961" s="31"/>
      <c r="U961" s="31"/>
      <c r="V961" s="31"/>
      <c r="W961" s="31"/>
    </row>
    <row r="962" spans="1:23" ht="13.5" customHeight="1">
      <c r="A962" s="31"/>
      <c r="B962" s="31"/>
      <c r="C962" s="31"/>
      <c r="D962" s="31"/>
      <c r="E962" s="31"/>
      <c r="F962" s="31"/>
      <c r="G962" s="35"/>
      <c r="H962" s="73"/>
      <c r="I962" s="31"/>
      <c r="J962" s="31"/>
      <c r="K962" s="31"/>
      <c r="L962" s="31"/>
      <c r="M962" s="31"/>
      <c r="N962" s="73"/>
      <c r="O962" s="289"/>
      <c r="P962" s="31"/>
      <c r="Q962" s="31"/>
      <c r="R962" s="31"/>
      <c r="S962" s="31"/>
      <c r="T962" s="31"/>
      <c r="U962" s="31"/>
      <c r="V962" s="31"/>
      <c r="W962" s="31"/>
    </row>
    <row r="963" spans="1:23" ht="13.5" customHeight="1">
      <c r="A963" s="31"/>
      <c r="B963" s="31"/>
      <c r="C963" s="31"/>
      <c r="D963" s="31"/>
      <c r="E963" s="31"/>
      <c r="F963" s="31"/>
      <c r="G963" s="35"/>
      <c r="H963" s="73"/>
      <c r="I963" s="31"/>
      <c r="J963" s="31"/>
      <c r="K963" s="31"/>
      <c r="L963" s="31"/>
      <c r="M963" s="31"/>
      <c r="N963" s="73"/>
      <c r="O963" s="289"/>
      <c r="P963" s="31"/>
      <c r="Q963" s="31"/>
      <c r="R963" s="31"/>
      <c r="S963" s="31"/>
      <c r="T963" s="31"/>
      <c r="U963" s="31"/>
      <c r="V963" s="31"/>
      <c r="W963" s="31"/>
    </row>
    <row r="964" spans="1:23" ht="13.5" customHeight="1">
      <c r="A964" s="31"/>
      <c r="B964" s="31"/>
      <c r="C964" s="31"/>
      <c r="D964" s="31"/>
      <c r="E964" s="31"/>
      <c r="F964" s="31"/>
      <c r="G964" s="35"/>
      <c r="H964" s="73"/>
      <c r="I964" s="31"/>
      <c r="J964" s="31"/>
      <c r="K964" s="31"/>
      <c r="L964" s="31"/>
      <c r="M964" s="31"/>
      <c r="N964" s="73"/>
      <c r="O964" s="289"/>
      <c r="P964" s="31"/>
      <c r="Q964" s="31"/>
      <c r="R964" s="31"/>
      <c r="S964" s="31"/>
      <c r="T964" s="31"/>
      <c r="U964" s="31"/>
      <c r="V964" s="31"/>
      <c r="W964" s="31"/>
    </row>
    <row r="965" spans="1:23" ht="13.5" customHeight="1">
      <c r="A965" s="31"/>
      <c r="B965" s="31"/>
      <c r="C965" s="31"/>
      <c r="D965" s="31"/>
      <c r="E965" s="31"/>
      <c r="F965" s="31"/>
      <c r="G965" s="35"/>
      <c r="H965" s="73"/>
      <c r="I965" s="31"/>
      <c r="J965" s="31"/>
      <c r="K965" s="31"/>
      <c r="L965" s="31"/>
      <c r="M965" s="31"/>
      <c r="N965" s="73"/>
      <c r="O965" s="289"/>
      <c r="P965" s="31"/>
      <c r="Q965" s="31"/>
      <c r="R965" s="31"/>
      <c r="S965" s="31"/>
      <c r="T965" s="31"/>
      <c r="U965" s="31"/>
      <c r="V965" s="31"/>
      <c r="W965" s="31"/>
    </row>
    <row r="966" spans="1:23" ht="13.5" customHeight="1">
      <c r="A966" s="31"/>
      <c r="B966" s="31"/>
      <c r="C966" s="31"/>
      <c r="D966" s="31"/>
      <c r="E966" s="31"/>
      <c r="F966" s="31"/>
      <c r="G966" s="35"/>
      <c r="H966" s="73"/>
      <c r="I966" s="31"/>
      <c r="J966" s="31"/>
      <c r="K966" s="31"/>
      <c r="L966" s="31"/>
      <c r="M966" s="31"/>
      <c r="N966" s="73"/>
      <c r="O966" s="289"/>
      <c r="P966" s="31"/>
      <c r="Q966" s="31"/>
      <c r="R966" s="31"/>
      <c r="S966" s="31"/>
      <c r="T966" s="31"/>
      <c r="U966" s="31"/>
      <c r="V966" s="31"/>
      <c r="W966" s="31"/>
    </row>
    <row r="967" spans="1:23" ht="13.5" customHeight="1">
      <c r="A967" s="31"/>
      <c r="B967" s="31"/>
      <c r="C967" s="31"/>
      <c r="D967" s="31"/>
      <c r="E967" s="31"/>
      <c r="F967" s="31"/>
      <c r="G967" s="35"/>
      <c r="H967" s="73"/>
      <c r="I967" s="31"/>
      <c r="J967" s="31"/>
      <c r="K967" s="31"/>
      <c r="L967" s="31"/>
      <c r="M967" s="31"/>
      <c r="N967" s="73"/>
      <c r="O967" s="289"/>
      <c r="P967" s="31"/>
      <c r="Q967" s="31"/>
      <c r="R967" s="31"/>
      <c r="S967" s="31"/>
      <c r="T967" s="31"/>
      <c r="U967" s="31"/>
      <c r="V967" s="31"/>
      <c r="W967" s="31"/>
    </row>
    <row r="968" spans="1:23" ht="13.5" customHeight="1">
      <c r="A968" s="31"/>
      <c r="B968" s="31"/>
      <c r="C968" s="31"/>
      <c r="D968" s="31"/>
      <c r="E968" s="31"/>
      <c r="F968" s="31"/>
      <c r="G968" s="35"/>
      <c r="H968" s="73"/>
      <c r="I968" s="31"/>
      <c r="J968" s="31"/>
      <c r="K968" s="31"/>
      <c r="L968" s="31"/>
      <c r="M968" s="31"/>
      <c r="N968" s="73"/>
      <c r="O968" s="289"/>
      <c r="P968" s="31"/>
      <c r="Q968" s="31"/>
      <c r="R968" s="31"/>
      <c r="S968" s="31"/>
      <c r="T968" s="31"/>
      <c r="U968" s="31"/>
      <c r="V968" s="31"/>
      <c r="W968" s="31"/>
    </row>
    <row r="969" spans="1:23" ht="13.5" customHeight="1">
      <c r="A969" s="31"/>
      <c r="B969" s="31"/>
      <c r="C969" s="31"/>
      <c r="D969" s="31"/>
      <c r="E969" s="31"/>
      <c r="F969" s="31"/>
      <c r="G969" s="35"/>
      <c r="H969" s="73"/>
      <c r="I969" s="31"/>
      <c r="J969" s="31"/>
      <c r="K969" s="31"/>
      <c r="L969" s="31"/>
      <c r="M969" s="31"/>
      <c r="N969" s="73"/>
      <c r="O969" s="289"/>
      <c r="P969" s="31"/>
      <c r="Q969" s="31"/>
      <c r="R969" s="31"/>
      <c r="S969" s="31"/>
      <c r="T969" s="31"/>
      <c r="U969" s="31"/>
      <c r="V969" s="31"/>
      <c r="W969" s="31"/>
    </row>
    <row r="970" spans="1:23" ht="13.5" customHeight="1">
      <c r="A970" s="31"/>
      <c r="B970" s="31"/>
      <c r="C970" s="31"/>
      <c r="D970" s="31"/>
      <c r="E970" s="31"/>
      <c r="F970" s="31"/>
      <c r="G970" s="35"/>
      <c r="H970" s="73"/>
      <c r="I970" s="31"/>
      <c r="J970" s="31"/>
      <c r="K970" s="31"/>
      <c r="L970" s="31"/>
      <c r="M970" s="31"/>
      <c r="N970" s="73"/>
      <c r="O970" s="289"/>
      <c r="P970" s="31"/>
      <c r="Q970" s="31"/>
      <c r="R970" s="31"/>
      <c r="S970" s="31"/>
      <c r="T970" s="31"/>
      <c r="U970" s="31"/>
      <c r="V970" s="31"/>
      <c r="W970" s="31"/>
    </row>
    <row r="971" spans="1:23" ht="13.5" customHeight="1">
      <c r="A971" s="31"/>
      <c r="B971" s="31"/>
      <c r="C971" s="31"/>
      <c r="D971" s="31"/>
      <c r="E971" s="31"/>
      <c r="F971" s="31"/>
      <c r="G971" s="35"/>
      <c r="H971" s="73"/>
      <c r="I971" s="31"/>
      <c r="J971" s="31"/>
      <c r="K971" s="31"/>
      <c r="L971" s="31"/>
      <c r="M971" s="31"/>
      <c r="N971" s="73"/>
      <c r="O971" s="289"/>
      <c r="P971" s="31"/>
      <c r="Q971" s="31"/>
      <c r="R971" s="31"/>
      <c r="S971" s="31"/>
      <c r="T971" s="31"/>
      <c r="U971" s="31"/>
      <c r="V971" s="31"/>
      <c r="W971" s="31"/>
    </row>
    <row r="972" spans="1:23" ht="13.5" customHeight="1">
      <c r="A972" s="31"/>
      <c r="B972" s="31"/>
      <c r="C972" s="31"/>
      <c r="D972" s="31"/>
      <c r="E972" s="31"/>
      <c r="F972" s="31"/>
      <c r="G972" s="35"/>
      <c r="H972" s="73"/>
      <c r="I972" s="31"/>
      <c r="J972" s="31"/>
      <c r="K972" s="31"/>
      <c r="L972" s="31"/>
      <c r="M972" s="31"/>
      <c r="N972" s="73"/>
      <c r="O972" s="289"/>
      <c r="P972" s="31"/>
      <c r="Q972" s="31"/>
      <c r="R972" s="31"/>
      <c r="S972" s="31"/>
      <c r="T972" s="31"/>
      <c r="U972" s="31"/>
      <c r="V972" s="31"/>
      <c r="W972" s="31"/>
    </row>
    <row r="973" spans="1:23" ht="13.5" customHeight="1">
      <c r="A973" s="31"/>
      <c r="B973" s="31"/>
      <c r="C973" s="31"/>
      <c r="D973" s="31"/>
      <c r="E973" s="31"/>
      <c r="F973" s="31"/>
      <c r="G973" s="35"/>
      <c r="H973" s="73"/>
      <c r="I973" s="31"/>
      <c r="J973" s="31"/>
      <c r="K973" s="31"/>
      <c r="L973" s="31"/>
      <c r="M973" s="31"/>
      <c r="N973" s="73"/>
      <c r="O973" s="289"/>
      <c r="P973" s="31"/>
      <c r="Q973" s="31"/>
      <c r="R973" s="31"/>
      <c r="S973" s="31"/>
      <c r="T973" s="31"/>
      <c r="U973" s="31"/>
      <c r="V973" s="31"/>
      <c r="W973" s="31"/>
    </row>
    <row r="974" spans="1:23" ht="13.5" customHeight="1">
      <c r="A974" s="31"/>
      <c r="B974" s="31"/>
      <c r="C974" s="31"/>
      <c r="D974" s="31"/>
      <c r="E974" s="31"/>
      <c r="F974" s="31"/>
      <c r="G974" s="35"/>
      <c r="H974" s="73"/>
      <c r="I974" s="31"/>
      <c r="J974" s="31"/>
      <c r="K974" s="31"/>
      <c r="L974" s="31"/>
      <c r="M974" s="31"/>
      <c r="N974" s="73"/>
      <c r="O974" s="289"/>
      <c r="P974" s="31"/>
      <c r="Q974" s="31"/>
      <c r="R974" s="31"/>
      <c r="S974" s="31"/>
      <c r="T974" s="31"/>
      <c r="U974" s="31"/>
      <c r="V974" s="31"/>
      <c r="W974" s="31"/>
    </row>
    <row r="975" spans="1:23" ht="13.5" customHeight="1">
      <c r="A975" s="31"/>
      <c r="B975" s="31"/>
      <c r="C975" s="31"/>
      <c r="D975" s="31"/>
      <c r="E975" s="31"/>
      <c r="F975" s="31"/>
      <c r="G975" s="35"/>
      <c r="H975" s="73"/>
      <c r="I975" s="31"/>
      <c r="J975" s="31"/>
      <c r="K975" s="31"/>
      <c r="L975" s="31"/>
      <c r="M975" s="31"/>
      <c r="N975" s="73"/>
      <c r="O975" s="289"/>
      <c r="P975" s="31"/>
      <c r="Q975" s="31"/>
      <c r="R975" s="31"/>
      <c r="S975" s="31"/>
      <c r="T975" s="31"/>
      <c r="U975" s="31"/>
      <c r="V975" s="31"/>
      <c r="W975" s="31"/>
    </row>
    <row r="976" spans="1:23" ht="13.5" customHeight="1">
      <c r="A976" s="31"/>
      <c r="B976" s="31"/>
      <c r="C976" s="31"/>
      <c r="D976" s="31"/>
      <c r="E976" s="31"/>
      <c r="F976" s="31"/>
      <c r="G976" s="35"/>
      <c r="H976" s="73"/>
      <c r="I976" s="31"/>
      <c r="J976" s="31"/>
      <c r="K976" s="31"/>
      <c r="L976" s="31"/>
      <c r="M976" s="31"/>
      <c r="N976" s="73"/>
      <c r="O976" s="289"/>
      <c r="P976" s="31"/>
      <c r="Q976" s="31"/>
      <c r="R976" s="31"/>
      <c r="S976" s="31"/>
      <c r="T976" s="31"/>
      <c r="U976" s="31"/>
      <c r="V976" s="31"/>
      <c r="W976" s="31"/>
    </row>
    <row r="977" spans="1:23" ht="13.5" customHeight="1">
      <c r="A977" s="31"/>
      <c r="B977" s="31"/>
      <c r="C977" s="31"/>
      <c r="D977" s="31"/>
      <c r="E977" s="31"/>
      <c r="F977" s="31"/>
      <c r="G977" s="35"/>
      <c r="H977" s="73"/>
      <c r="I977" s="31"/>
      <c r="J977" s="31"/>
      <c r="K977" s="31"/>
      <c r="L977" s="31"/>
      <c r="M977" s="31"/>
      <c r="N977" s="73"/>
      <c r="O977" s="289"/>
      <c r="P977" s="31"/>
      <c r="Q977" s="31"/>
      <c r="R977" s="31"/>
      <c r="S977" s="31"/>
      <c r="T977" s="31"/>
      <c r="U977" s="31"/>
      <c r="V977" s="31"/>
      <c r="W977" s="31"/>
    </row>
    <row r="978" spans="1:23" ht="13.5" customHeight="1">
      <c r="A978" s="31"/>
      <c r="B978" s="31"/>
      <c r="C978" s="31"/>
      <c r="D978" s="31"/>
      <c r="E978" s="31"/>
      <c r="F978" s="31"/>
      <c r="G978" s="35"/>
      <c r="H978" s="73"/>
      <c r="I978" s="31"/>
      <c r="J978" s="31"/>
      <c r="K978" s="31"/>
      <c r="L978" s="31"/>
      <c r="M978" s="31"/>
      <c r="N978" s="73"/>
      <c r="O978" s="289"/>
      <c r="P978" s="31"/>
      <c r="Q978" s="31"/>
      <c r="R978" s="31"/>
      <c r="S978" s="31"/>
      <c r="T978" s="31"/>
      <c r="U978" s="31"/>
      <c r="V978" s="31"/>
      <c r="W978" s="31"/>
    </row>
    <row r="979" spans="1:23" ht="13.5" customHeight="1">
      <c r="A979" s="31"/>
      <c r="B979" s="31"/>
      <c r="C979" s="31"/>
      <c r="D979" s="31"/>
      <c r="E979" s="31"/>
      <c r="F979" s="31"/>
      <c r="G979" s="35"/>
      <c r="H979" s="73"/>
      <c r="I979" s="31"/>
      <c r="J979" s="31"/>
      <c r="K979" s="31"/>
      <c r="L979" s="31"/>
      <c r="M979" s="31"/>
      <c r="N979" s="73"/>
      <c r="O979" s="289"/>
      <c r="P979" s="31"/>
      <c r="Q979" s="31"/>
      <c r="R979" s="31"/>
      <c r="S979" s="31"/>
      <c r="T979" s="31"/>
      <c r="U979" s="31"/>
      <c r="V979" s="31"/>
      <c r="W979" s="31"/>
    </row>
    <row r="980" spans="1:23" ht="13.5" customHeight="1">
      <c r="A980" s="31"/>
      <c r="B980" s="31"/>
      <c r="C980" s="31"/>
      <c r="D980" s="31"/>
      <c r="E980" s="31"/>
      <c r="F980" s="31"/>
      <c r="G980" s="35"/>
      <c r="H980" s="73"/>
      <c r="I980" s="31"/>
      <c r="J980" s="31"/>
      <c r="K980" s="31"/>
      <c r="L980" s="31"/>
      <c r="M980" s="31"/>
      <c r="N980" s="73"/>
      <c r="O980" s="289"/>
      <c r="P980" s="31"/>
      <c r="Q980" s="31"/>
      <c r="R980" s="31"/>
      <c r="S980" s="31"/>
      <c r="T980" s="31"/>
      <c r="U980" s="31"/>
      <c r="V980" s="31"/>
      <c r="W980" s="31"/>
    </row>
    <row r="981" spans="1:23" ht="13.5" customHeight="1">
      <c r="A981" s="31"/>
      <c r="B981" s="31"/>
      <c r="C981" s="31"/>
      <c r="D981" s="31"/>
      <c r="E981" s="31"/>
      <c r="F981" s="31"/>
      <c r="G981" s="35"/>
      <c r="H981" s="73"/>
      <c r="I981" s="31"/>
      <c r="J981" s="31"/>
      <c r="K981" s="31"/>
      <c r="L981" s="31"/>
      <c r="M981" s="31"/>
      <c r="N981" s="73"/>
      <c r="O981" s="289"/>
      <c r="P981" s="31"/>
      <c r="Q981" s="31"/>
      <c r="R981" s="31"/>
      <c r="S981" s="31"/>
      <c r="T981" s="31"/>
      <c r="U981" s="31"/>
      <c r="V981" s="31"/>
      <c r="W981" s="31"/>
    </row>
    <row r="982" spans="1:23" ht="13.5" customHeight="1">
      <c r="A982" s="31"/>
      <c r="B982" s="31"/>
      <c r="C982" s="31"/>
      <c r="D982" s="31"/>
      <c r="E982" s="31"/>
      <c r="F982" s="31"/>
      <c r="G982" s="35"/>
      <c r="H982" s="73"/>
      <c r="I982" s="31"/>
      <c r="J982" s="31"/>
      <c r="K982" s="31"/>
      <c r="L982" s="31"/>
      <c r="M982" s="31"/>
      <c r="N982" s="73"/>
      <c r="O982" s="289"/>
      <c r="P982" s="31"/>
      <c r="Q982" s="31"/>
      <c r="R982" s="31"/>
      <c r="S982" s="31"/>
      <c r="T982" s="31"/>
      <c r="U982" s="31"/>
      <c r="V982" s="31"/>
      <c r="W982" s="31"/>
    </row>
    <row r="983" spans="1:23" ht="13.5" customHeight="1">
      <c r="A983" s="31"/>
      <c r="B983" s="31"/>
      <c r="C983" s="31"/>
      <c r="D983" s="31"/>
      <c r="E983" s="31"/>
      <c r="F983" s="31"/>
      <c r="G983" s="35"/>
      <c r="H983" s="73"/>
      <c r="I983" s="31"/>
      <c r="J983" s="31"/>
      <c r="K983" s="31"/>
      <c r="L983" s="31"/>
      <c r="M983" s="31"/>
      <c r="N983" s="73"/>
      <c r="O983" s="289"/>
      <c r="P983" s="31"/>
      <c r="Q983" s="31"/>
      <c r="R983" s="31"/>
      <c r="S983" s="31"/>
      <c r="T983" s="31"/>
      <c r="U983" s="31"/>
      <c r="V983" s="31"/>
      <c r="W983" s="31"/>
    </row>
    <row r="984" spans="1:23" ht="13.5" customHeight="1">
      <c r="A984" s="31"/>
      <c r="B984" s="31"/>
      <c r="C984" s="31"/>
      <c r="D984" s="31"/>
      <c r="E984" s="31"/>
      <c r="F984" s="31"/>
      <c r="G984" s="35"/>
      <c r="H984" s="73"/>
      <c r="I984" s="31"/>
      <c r="J984" s="31"/>
      <c r="K984" s="31"/>
      <c r="L984" s="31"/>
      <c r="M984" s="31"/>
      <c r="N984" s="73"/>
      <c r="O984" s="289"/>
      <c r="P984" s="31"/>
      <c r="Q984" s="31"/>
      <c r="R984" s="31"/>
      <c r="S984" s="31"/>
      <c r="T984" s="31"/>
      <c r="U984" s="31"/>
      <c r="V984" s="31"/>
      <c r="W984" s="31"/>
    </row>
    <row r="985" spans="1:23" ht="13.5" customHeight="1">
      <c r="A985" s="31"/>
      <c r="B985" s="31"/>
      <c r="C985" s="31"/>
      <c r="D985" s="31"/>
      <c r="E985" s="31"/>
      <c r="F985" s="31"/>
      <c r="G985" s="35"/>
      <c r="H985" s="73"/>
      <c r="I985" s="31"/>
      <c r="J985" s="31"/>
      <c r="K985" s="31"/>
      <c r="L985" s="31"/>
      <c r="M985" s="31"/>
      <c r="N985" s="73"/>
      <c r="O985" s="289"/>
      <c r="P985" s="31"/>
      <c r="Q985" s="31"/>
      <c r="R985" s="31"/>
      <c r="S985" s="31"/>
      <c r="T985" s="31"/>
      <c r="U985" s="31"/>
      <c r="V985" s="31"/>
      <c r="W985" s="31"/>
    </row>
    <row r="986" spans="1:23" ht="13.5" customHeight="1">
      <c r="A986" s="31"/>
      <c r="B986" s="31"/>
      <c r="C986" s="31"/>
      <c r="D986" s="31"/>
      <c r="E986" s="31"/>
      <c r="F986" s="31"/>
      <c r="G986" s="35"/>
      <c r="H986" s="73"/>
      <c r="I986" s="31"/>
      <c r="J986" s="31"/>
      <c r="K986" s="31"/>
      <c r="L986" s="31"/>
      <c r="M986" s="31"/>
      <c r="N986" s="73"/>
      <c r="O986" s="289"/>
      <c r="P986" s="31"/>
      <c r="Q986" s="31"/>
      <c r="R986" s="31"/>
      <c r="S986" s="31"/>
      <c r="T986" s="31"/>
      <c r="U986" s="31"/>
      <c r="V986" s="31"/>
      <c r="W986" s="31"/>
    </row>
    <row r="987" spans="1:23" ht="13.5" customHeight="1">
      <c r="A987" s="31"/>
      <c r="B987" s="31"/>
      <c r="C987" s="31"/>
      <c r="D987" s="31"/>
      <c r="E987" s="31"/>
      <c r="F987" s="31"/>
      <c r="G987" s="35"/>
      <c r="H987" s="73"/>
      <c r="I987" s="31"/>
      <c r="J987" s="31"/>
      <c r="K987" s="31"/>
      <c r="L987" s="31"/>
      <c r="M987" s="31"/>
      <c r="N987" s="73"/>
      <c r="O987" s="289"/>
      <c r="P987" s="31"/>
      <c r="Q987" s="31"/>
      <c r="R987" s="31"/>
      <c r="S987" s="31"/>
      <c r="T987" s="31"/>
      <c r="U987" s="31"/>
      <c r="V987" s="31"/>
      <c r="W987" s="31"/>
    </row>
    <row r="988" spans="1:23" ht="13.5" customHeight="1">
      <c r="A988" s="31"/>
      <c r="B988" s="31"/>
      <c r="C988" s="31"/>
      <c r="D988" s="31"/>
      <c r="E988" s="31"/>
      <c r="F988" s="31"/>
      <c r="G988" s="35"/>
      <c r="H988" s="73"/>
      <c r="I988" s="31"/>
      <c r="J988" s="31"/>
      <c r="K988" s="31"/>
      <c r="L988" s="31"/>
      <c r="M988" s="31"/>
      <c r="N988" s="73"/>
      <c r="O988" s="289"/>
      <c r="P988" s="31"/>
      <c r="Q988" s="31"/>
      <c r="R988" s="31"/>
      <c r="S988" s="31"/>
      <c r="T988" s="31"/>
      <c r="U988" s="31"/>
      <c r="V988" s="31"/>
      <c r="W988" s="31"/>
    </row>
    <row r="989" spans="1:23" ht="13.5" customHeight="1">
      <c r="A989" s="31"/>
      <c r="B989" s="31"/>
      <c r="C989" s="31"/>
      <c r="D989" s="31"/>
      <c r="E989" s="31"/>
      <c r="F989" s="31"/>
      <c r="G989" s="35"/>
      <c r="H989" s="73"/>
      <c r="I989" s="31"/>
      <c r="J989" s="31"/>
      <c r="K989" s="31"/>
      <c r="L989" s="31"/>
      <c r="M989" s="31"/>
      <c r="N989" s="73"/>
      <c r="O989" s="289"/>
      <c r="P989" s="31"/>
      <c r="Q989" s="31"/>
      <c r="R989" s="31"/>
      <c r="S989" s="31"/>
      <c r="T989" s="31"/>
      <c r="U989" s="31"/>
      <c r="V989" s="31"/>
      <c r="W989" s="31"/>
    </row>
    <row r="990" spans="1:23" ht="13.5" customHeight="1">
      <c r="A990" s="31"/>
      <c r="B990" s="31"/>
      <c r="C990" s="31"/>
      <c r="D990" s="31"/>
      <c r="E990" s="31"/>
      <c r="F990" s="31"/>
      <c r="G990" s="35"/>
      <c r="H990" s="73"/>
      <c r="I990" s="31"/>
      <c r="J990" s="31"/>
      <c r="K990" s="31"/>
      <c r="L990" s="31"/>
      <c r="M990" s="31"/>
      <c r="N990" s="73"/>
      <c r="O990" s="289"/>
      <c r="P990" s="31"/>
      <c r="Q990" s="31"/>
      <c r="R990" s="31"/>
      <c r="S990" s="31"/>
      <c r="T990" s="31"/>
      <c r="U990" s="31"/>
      <c r="V990" s="31"/>
      <c r="W990" s="31"/>
    </row>
    <row r="991" spans="1:23" ht="13.5" customHeight="1">
      <c r="A991" s="31"/>
      <c r="B991" s="31"/>
      <c r="C991" s="31"/>
      <c r="D991" s="31"/>
      <c r="E991" s="31"/>
      <c r="F991" s="31"/>
      <c r="G991" s="35"/>
      <c r="H991" s="73"/>
      <c r="I991" s="31"/>
      <c r="J991" s="31"/>
      <c r="K991" s="31"/>
      <c r="L991" s="31"/>
      <c r="M991" s="31"/>
      <c r="N991" s="73"/>
      <c r="O991" s="289"/>
      <c r="P991" s="31"/>
      <c r="Q991" s="31"/>
      <c r="R991" s="31"/>
      <c r="S991" s="31"/>
      <c r="T991" s="31"/>
      <c r="U991" s="31"/>
      <c r="V991" s="31"/>
      <c r="W991" s="31"/>
    </row>
    <row r="992" spans="1:23" ht="13.5" customHeight="1">
      <c r="A992" s="31"/>
      <c r="B992" s="31"/>
      <c r="C992" s="31"/>
      <c r="D992" s="31"/>
      <c r="E992" s="31"/>
      <c r="F992" s="31"/>
      <c r="G992" s="35"/>
      <c r="H992" s="73"/>
      <c r="I992" s="31"/>
      <c r="J992" s="31"/>
      <c r="K992" s="31"/>
      <c r="L992" s="31"/>
      <c r="M992" s="31"/>
      <c r="N992" s="73"/>
      <c r="O992" s="289"/>
      <c r="P992" s="31"/>
      <c r="Q992" s="31"/>
      <c r="R992" s="31"/>
      <c r="S992" s="31"/>
      <c r="T992" s="31"/>
      <c r="U992" s="31"/>
      <c r="V992" s="31"/>
      <c r="W992" s="31"/>
    </row>
    <row r="993" spans="1:23" ht="13.5" customHeight="1">
      <c r="A993" s="31"/>
      <c r="B993" s="31"/>
      <c r="C993" s="31"/>
      <c r="D993" s="31"/>
      <c r="E993" s="31"/>
      <c r="F993" s="31"/>
      <c r="G993" s="35"/>
      <c r="H993" s="73"/>
      <c r="I993" s="31"/>
      <c r="J993" s="31"/>
      <c r="K993" s="31"/>
      <c r="L993" s="31"/>
      <c r="M993" s="31"/>
      <c r="N993" s="73"/>
      <c r="O993" s="289"/>
      <c r="P993" s="31"/>
      <c r="Q993" s="31"/>
      <c r="R993" s="31"/>
      <c r="S993" s="31"/>
      <c r="T993" s="31"/>
      <c r="U993" s="31"/>
      <c r="V993" s="31"/>
      <c r="W993" s="31"/>
    </row>
    <row r="994" spans="1:23" ht="13.5" customHeight="1">
      <c r="A994" s="31"/>
      <c r="B994" s="31"/>
      <c r="C994" s="31"/>
      <c r="D994" s="31"/>
      <c r="E994" s="31"/>
      <c r="F994" s="31"/>
      <c r="G994" s="35"/>
      <c r="H994" s="73"/>
      <c r="I994" s="31"/>
      <c r="J994" s="31"/>
      <c r="K994" s="31"/>
      <c r="L994" s="31"/>
      <c r="M994" s="31"/>
      <c r="N994" s="73"/>
      <c r="O994" s="289"/>
      <c r="P994" s="31"/>
      <c r="Q994" s="31"/>
      <c r="R994" s="31"/>
      <c r="S994" s="31"/>
      <c r="T994" s="31"/>
      <c r="U994" s="31"/>
      <c r="V994" s="31"/>
      <c r="W994" s="31"/>
    </row>
    <row r="995" spans="1:23" ht="13.5" customHeight="1">
      <c r="A995" s="31"/>
      <c r="B995" s="31"/>
      <c r="C995" s="31"/>
      <c r="D995" s="31"/>
      <c r="E995" s="31"/>
      <c r="F995" s="31"/>
      <c r="G995" s="35"/>
      <c r="H995" s="73"/>
      <c r="I995" s="31"/>
      <c r="J995" s="31"/>
      <c r="K995" s="31"/>
      <c r="L995" s="31"/>
      <c r="M995" s="31"/>
      <c r="N995" s="73"/>
      <c r="O995" s="289"/>
      <c r="P995" s="31"/>
      <c r="Q995" s="31"/>
      <c r="R995" s="31"/>
      <c r="S995" s="31"/>
      <c r="T995" s="31"/>
      <c r="U995" s="31"/>
      <c r="V995" s="31"/>
      <c r="W995" s="31"/>
    </row>
    <row r="996" spans="1:23" ht="13.5" customHeight="1">
      <c r="A996" s="31"/>
      <c r="B996" s="31"/>
      <c r="C996" s="31"/>
      <c r="D996" s="31"/>
      <c r="E996" s="31"/>
      <c r="F996" s="31"/>
      <c r="G996" s="35"/>
      <c r="H996" s="73"/>
      <c r="I996" s="31"/>
      <c r="J996" s="31"/>
      <c r="K996" s="31"/>
      <c r="L996" s="31"/>
      <c r="M996" s="31"/>
      <c r="N996" s="73"/>
      <c r="O996" s="289"/>
      <c r="P996" s="31"/>
      <c r="Q996" s="31"/>
      <c r="R996" s="31"/>
      <c r="S996" s="31"/>
      <c r="T996" s="31"/>
      <c r="U996" s="31"/>
      <c r="V996" s="31"/>
      <c r="W996" s="31"/>
    </row>
    <row r="997" spans="1:23" ht="13.5" customHeight="1">
      <c r="A997" s="31"/>
      <c r="B997" s="31"/>
      <c r="C997" s="31"/>
      <c r="D997" s="31"/>
      <c r="E997" s="31"/>
      <c r="F997" s="31"/>
      <c r="G997" s="35"/>
      <c r="H997" s="73"/>
      <c r="I997" s="31"/>
      <c r="J997" s="31"/>
      <c r="K997" s="31"/>
      <c r="L997" s="31"/>
      <c r="M997" s="31"/>
      <c r="N997" s="73"/>
      <c r="O997" s="289"/>
      <c r="P997" s="31"/>
      <c r="Q997" s="31"/>
      <c r="R997" s="31"/>
      <c r="S997" s="31"/>
      <c r="T997" s="31"/>
      <c r="U997" s="31"/>
      <c r="V997" s="31"/>
      <c r="W997" s="31"/>
    </row>
    <row r="998" spans="1:23" ht="13.5" customHeight="1">
      <c r="A998" s="31"/>
      <c r="B998" s="31"/>
      <c r="C998" s="31"/>
      <c r="D998" s="31"/>
      <c r="E998" s="31"/>
      <c r="F998" s="31"/>
      <c r="G998" s="35"/>
      <c r="H998" s="73"/>
      <c r="I998" s="31"/>
      <c r="J998" s="31"/>
      <c r="K998" s="31"/>
      <c r="L998" s="31"/>
      <c r="M998" s="31"/>
      <c r="N998" s="73"/>
      <c r="O998" s="289"/>
      <c r="P998" s="31"/>
      <c r="Q998" s="31"/>
      <c r="R998" s="31"/>
      <c r="S998" s="31"/>
      <c r="T998" s="31"/>
      <c r="U998" s="31"/>
      <c r="V998" s="31"/>
      <c r="W998" s="31"/>
    </row>
    <row r="999" spans="1:23" ht="13.5" customHeight="1">
      <c r="A999" s="31"/>
      <c r="B999" s="31"/>
      <c r="C999" s="31"/>
      <c r="D999" s="31"/>
      <c r="E999" s="31"/>
      <c r="F999" s="31"/>
      <c r="G999" s="35"/>
      <c r="H999" s="73"/>
      <c r="I999" s="31"/>
      <c r="J999" s="31"/>
      <c r="K999" s="31"/>
      <c r="L999" s="31"/>
      <c r="M999" s="31"/>
      <c r="N999" s="73"/>
      <c r="O999" s="289"/>
      <c r="P999" s="31"/>
      <c r="Q999" s="31"/>
      <c r="R999" s="31"/>
      <c r="S999" s="31"/>
      <c r="T999" s="31"/>
      <c r="U999" s="31"/>
      <c r="V999" s="31"/>
      <c r="W999" s="31"/>
    </row>
    <row r="1000" spans="1:23" ht="13.5" customHeight="1">
      <c r="A1000" s="31"/>
      <c r="B1000" s="31"/>
      <c r="C1000" s="31"/>
      <c r="D1000" s="31"/>
      <c r="E1000" s="31"/>
      <c r="F1000" s="31"/>
      <c r="G1000" s="35"/>
      <c r="H1000" s="73"/>
      <c r="I1000" s="31"/>
      <c r="J1000" s="31"/>
      <c r="K1000" s="31"/>
      <c r="L1000" s="31"/>
      <c r="M1000" s="31"/>
      <c r="N1000" s="73"/>
      <c r="O1000" s="289"/>
      <c r="P1000" s="31"/>
      <c r="Q1000" s="31"/>
      <c r="R1000" s="31"/>
      <c r="S1000" s="31"/>
      <c r="T1000" s="31"/>
      <c r="U1000" s="31"/>
      <c r="V1000" s="31"/>
      <c r="W1000" s="31"/>
    </row>
  </sheetData>
  <sheetProtection algorithmName="SHA-512" hashValue="nBYTDyPxN6bWVYeLdDpwu17CNHz2NkwpB034ZbwH3nGxqRnlbIC3hnt1opmdns8sqHebxMHVVl40UnlYt+CE8Q==" saltValue="bul338bXy4q/lXcneRqLDQ==" spinCount="100000" sheet="1" objects="1" scenarios="1" formatCells="0" formatColumns="0" formatRows="0"/>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L985"/>
  <sheetViews>
    <sheetView workbookViewId="0">
      <selection sqref="A1:R1"/>
    </sheetView>
  </sheetViews>
  <sheetFormatPr defaultColWidth="12.625" defaultRowHeight="15" customHeight="1"/>
  <cols>
    <col min="1" max="1" width="39.25" customWidth="1"/>
    <col min="2" max="2" width="35.375" customWidth="1"/>
  </cols>
  <sheetData>
    <row r="1" spans="1:38" ht="20.25">
      <c r="A1" s="623" t="s">
        <v>1608</v>
      </c>
      <c r="B1" s="589"/>
      <c r="C1" s="589"/>
      <c r="D1" s="589"/>
      <c r="E1" s="589"/>
      <c r="F1" s="589"/>
      <c r="G1" s="589"/>
      <c r="H1" s="589"/>
      <c r="I1" s="589"/>
      <c r="J1" s="589"/>
      <c r="K1" s="589"/>
      <c r="L1" s="589"/>
      <c r="M1" s="589"/>
      <c r="N1" s="589"/>
      <c r="O1" s="589"/>
      <c r="P1" s="589"/>
      <c r="Q1" s="589"/>
      <c r="R1" s="589"/>
      <c r="S1" s="623" t="s">
        <v>1609</v>
      </c>
      <c r="T1" s="589"/>
      <c r="U1" s="589"/>
      <c r="V1" s="589"/>
      <c r="W1" s="589"/>
      <c r="X1" s="589"/>
      <c r="Y1" s="589"/>
      <c r="Z1" s="589"/>
      <c r="AA1" s="589"/>
      <c r="AB1" s="589"/>
      <c r="AC1" s="589"/>
      <c r="AD1" s="589"/>
      <c r="AE1" s="589"/>
      <c r="AF1" s="517"/>
      <c r="AG1" s="518"/>
      <c r="AH1" s="518"/>
      <c r="AI1" s="518"/>
      <c r="AJ1" s="518"/>
      <c r="AK1" s="518"/>
      <c r="AL1" s="518"/>
    </row>
    <row r="2" spans="1:38" ht="68.25" customHeight="1">
      <c r="A2" s="519" t="s">
        <v>212</v>
      </c>
      <c r="B2" s="520" t="s">
        <v>213</v>
      </c>
      <c r="C2" s="521" t="s">
        <v>1610</v>
      </c>
      <c r="D2" s="521" t="s">
        <v>1611</v>
      </c>
      <c r="E2" s="521" t="s">
        <v>1612</v>
      </c>
      <c r="F2" s="521" t="s">
        <v>1613</v>
      </c>
      <c r="G2" s="521" t="s">
        <v>1614</v>
      </c>
      <c r="H2" s="521" t="s">
        <v>1615</v>
      </c>
      <c r="I2" s="521" t="s">
        <v>1616</v>
      </c>
      <c r="J2" s="522" t="s">
        <v>1617</v>
      </c>
      <c r="K2" s="521" t="s">
        <v>1618</v>
      </c>
      <c r="L2" s="521" t="s">
        <v>1619</v>
      </c>
      <c r="M2" s="521" t="s">
        <v>1620</v>
      </c>
      <c r="N2" s="521" t="s">
        <v>1621</v>
      </c>
      <c r="O2" s="521" t="s">
        <v>1622</v>
      </c>
      <c r="P2" s="521" t="s">
        <v>1623</v>
      </c>
      <c r="Q2" s="521" t="s">
        <v>1624</v>
      </c>
      <c r="R2" s="522" t="s">
        <v>1625</v>
      </c>
      <c r="S2" s="523" t="s">
        <v>1626</v>
      </c>
      <c r="T2" s="523" t="s">
        <v>1627</v>
      </c>
      <c r="U2" s="523" t="s">
        <v>1628</v>
      </c>
      <c r="V2" s="523" t="s">
        <v>1629</v>
      </c>
      <c r="W2" s="524" t="s">
        <v>1630</v>
      </c>
      <c r="X2" s="524" t="s">
        <v>1631</v>
      </c>
      <c r="Y2" s="524" t="s">
        <v>1632</v>
      </c>
      <c r="Z2" s="524" t="s">
        <v>221</v>
      </c>
      <c r="AA2" s="523" t="s">
        <v>1633</v>
      </c>
      <c r="AB2" s="524" t="s">
        <v>1634</v>
      </c>
      <c r="AC2" s="524" t="s">
        <v>223</v>
      </c>
      <c r="AD2" s="524" t="s">
        <v>224</v>
      </c>
      <c r="AE2" s="524" t="s">
        <v>1635</v>
      </c>
      <c r="AF2" s="525"/>
      <c r="AG2" s="526"/>
      <c r="AH2" s="526"/>
      <c r="AI2" s="526"/>
      <c r="AJ2" s="526"/>
      <c r="AK2" s="526"/>
      <c r="AL2" s="526"/>
    </row>
    <row r="3" spans="1:38">
      <c r="A3" s="527" t="s">
        <v>235</v>
      </c>
      <c r="B3" s="528" t="s">
        <v>236</v>
      </c>
      <c r="C3" s="76">
        <v>2</v>
      </c>
      <c r="D3" s="529" t="s">
        <v>1636</v>
      </c>
      <c r="E3" s="529" t="s">
        <v>1637</v>
      </c>
      <c r="F3" s="77" t="s">
        <v>1638</v>
      </c>
      <c r="G3" s="77" t="s">
        <v>1639</v>
      </c>
      <c r="H3" s="77" t="s">
        <v>1640</v>
      </c>
      <c r="I3" s="77" t="s">
        <v>1641</v>
      </c>
      <c r="J3" s="530" t="s">
        <v>238</v>
      </c>
      <c r="K3" s="531">
        <f t="shared" ref="K3:K54" si="0">RANK(S3,$S$3:$S$54,0)</f>
        <v>36</v>
      </c>
      <c r="L3" s="531">
        <f t="shared" ref="L3:L54" si="1">RANK(T3,$T$3:$T$54,0)</f>
        <v>12</v>
      </c>
      <c r="M3" s="531">
        <f t="shared" ref="M3:M54" si="2">RANK(U3,$U$3:$U$54,0)</f>
        <v>19</v>
      </c>
      <c r="N3" s="531">
        <f t="shared" ref="N3:N54" si="3">RANK(Y3,$Y$3:$Y$54,0)</f>
        <v>35</v>
      </c>
      <c r="O3" s="531">
        <f>RANK(Z3,$Z$3:$Z$54,1)</f>
        <v>11</v>
      </c>
      <c r="P3" s="531">
        <f t="shared" ref="P3:P54" si="4">RANK(AA3,$AA$3:$AA$54,0)</f>
        <v>17</v>
      </c>
      <c r="Q3" s="531">
        <v>5</v>
      </c>
      <c r="R3" s="532">
        <f t="shared" ref="R3:R54" si="5">RANK(AE3,$AE$3:$AE$54,1)</f>
        <v>15</v>
      </c>
      <c r="S3" s="533">
        <v>50475</v>
      </c>
      <c r="T3" s="534">
        <v>1.4E-2</v>
      </c>
      <c r="U3" s="534">
        <v>9.8000000000000004E-2</v>
      </c>
      <c r="V3" s="533">
        <v>847</v>
      </c>
      <c r="W3" s="533">
        <v>44</v>
      </c>
      <c r="X3" s="533">
        <v>1496</v>
      </c>
      <c r="Y3" s="535">
        <v>1540</v>
      </c>
      <c r="Z3" s="534">
        <v>0.54400000000000004</v>
      </c>
      <c r="AA3" s="536">
        <v>8731</v>
      </c>
      <c r="AB3" s="537">
        <v>112929</v>
      </c>
      <c r="AC3" s="537">
        <v>40450</v>
      </c>
      <c r="AD3" s="226">
        <v>7.0000000000000007E-2</v>
      </c>
      <c r="AE3" s="226">
        <f t="shared" ref="AE3:AE54" si="6">(L3*0.2+M3*0.2+N3*0.2+O3*0.1+P3*0.1+Q3*0.2)</f>
        <v>17</v>
      </c>
      <c r="AF3" s="538"/>
      <c r="AG3" s="539"/>
      <c r="AH3" s="539"/>
      <c r="AI3" s="539"/>
      <c r="AJ3" s="539"/>
      <c r="AK3" s="539"/>
      <c r="AL3" s="539"/>
    </row>
    <row r="4" spans="1:38">
      <c r="A4" s="527" t="s">
        <v>239</v>
      </c>
      <c r="B4" s="528" t="s">
        <v>236</v>
      </c>
      <c r="C4" s="76">
        <v>2</v>
      </c>
      <c r="D4" s="529" t="s">
        <v>1636</v>
      </c>
      <c r="E4" s="529" t="s">
        <v>1637</v>
      </c>
      <c r="F4" s="77" t="s">
        <v>1638</v>
      </c>
      <c r="G4" s="85" t="s">
        <v>1642</v>
      </c>
      <c r="H4" s="77" t="s">
        <v>1640</v>
      </c>
      <c r="I4" s="85" t="s">
        <v>1643</v>
      </c>
      <c r="J4" s="530" t="s">
        <v>238</v>
      </c>
      <c r="K4" s="531">
        <f t="shared" si="0"/>
        <v>34</v>
      </c>
      <c r="L4" s="531">
        <f t="shared" si="1"/>
        <v>12</v>
      </c>
      <c r="M4" s="531">
        <f t="shared" si="2"/>
        <v>26</v>
      </c>
      <c r="N4" s="531">
        <f t="shared" si="3"/>
        <v>37</v>
      </c>
      <c r="O4" s="531">
        <v>36</v>
      </c>
      <c r="P4" s="531">
        <f t="shared" si="4"/>
        <v>17</v>
      </c>
      <c r="Q4" s="531">
        <v>22</v>
      </c>
      <c r="R4" s="532">
        <f t="shared" si="5"/>
        <v>23</v>
      </c>
      <c r="S4" s="533">
        <v>56453</v>
      </c>
      <c r="T4" s="534">
        <v>1.4E-2</v>
      </c>
      <c r="U4" s="534">
        <v>8.7999999999999995E-2</v>
      </c>
      <c r="V4" s="533">
        <v>803</v>
      </c>
      <c r="W4" s="533">
        <v>50</v>
      </c>
      <c r="X4" s="533">
        <v>1373</v>
      </c>
      <c r="Y4" s="535">
        <v>1423</v>
      </c>
      <c r="Z4" s="534">
        <v>0.66300000000000003</v>
      </c>
      <c r="AA4" s="540">
        <v>8731</v>
      </c>
      <c r="AB4" s="537">
        <v>86760</v>
      </c>
      <c r="AC4" s="537">
        <v>19020</v>
      </c>
      <c r="AD4" s="226">
        <v>0.04</v>
      </c>
      <c r="AE4" s="226">
        <f t="shared" si="6"/>
        <v>24.700000000000003</v>
      </c>
      <c r="AF4" s="538"/>
      <c r="AG4" s="539"/>
      <c r="AH4" s="539"/>
      <c r="AI4" s="539"/>
      <c r="AJ4" s="539"/>
      <c r="AK4" s="539"/>
      <c r="AL4" s="539"/>
    </row>
    <row r="5" spans="1:38">
      <c r="A5" s="527" t="s">
        <v>240</v>
      </c>
      <c r="B5" s="528" t="s">
        <v>236</v>
      </c>
      <c r="C5" s="76">
        <v>2</v>
      </c>
      <c r="D5" s="529" t="s">
        <v>1636</v>
      </c>
      <c r="E5" s="541" t="s">
        <v>1644</v>
      </c>
      <c r="F5" s="77" t="s">
        <v>1638</v>
      </c>
      <c r="G5" s="77" t="s">
        <v>1639</v>
      </c>
      <c r="H5" s="77" t="s">
        <v>1640</v>
      </c>
      <c r="I5" s="77" t="s">
        <v>1641</v>
      </c>
      <c r="J5" s="530" t="s">
        <v>238</v>
      </c>
      <c r="K5" s="531">
        <f t="shared" si="0"/>
        <v>24</v>
      </c>
      <c r="L5" s="531">
        <f t="shared" si="1"/>
        <v>11</v>
      </c>
      <c r="M5" s="531">
        <f t="shared" si="2"/>
        <v>18</v>
      </c>
      <c r="N5" s="531">
        <f t="shared" si="3"/>
        <v>27</v>
      </c>
      <c r="O5" s="531">
        <v>10</v>
      </c>
      <c r="P5" s="531">
        <f t="shared" si="4"/>
        <v>17</v>
      </c>
      <c r="Q5" s="531">
        <v>13</v>
      </c>
      <c r="R5" s="532">
        <f t="shared" si="5"/>
        <v>13</v>
      </c>
      <c r="S5" s="533">
        <v>72630</v>
      </c>
      <c r="T5" s="534">
        <v>1.4999999999999999E-2</v>
      </c>
      <c r="U5" s="534">
        <v>0.10100000000000001</v>
      </c>
      <c r="V5" s="533">
        <v>806</v>
      </c>
      <c r="W5" s="533">
        <v>70</v>
      </c>
      <c r="X5" s="533">
        <v>1913</v>
      </c>
      <c r="Y5" s="535">
        <v>1983</v>
      </c>
      <c r="Z5" s="542">
        <v>0.54</v>
      </c>
      <c r="AA5" s="540">
        <v>8731</v>
      </c>
      <c r="AB5" s="537">
        <v>42268</v>
      </c>
      <c r="AC5" s="537">
        <v>37321</v>
      </c>
      <c r="AD5" s="226">
        <v>0.06</v>
      </c>
      <c r="AE5" s="226">
        <f t="shared" si="6"/>
        <v>16.500000000000004</v>
      </c>
      <c r="AF5" s="538"/>
      <c r="AG5" s="539"/>
      <c r="AH5" s="539"/>
      <c r="AI5" s="539"/>
      <c r="AJ5" s="539"/>
      <c r="AK5" s="539"/>
      <c r="AL5" s="539"/>
    </row>
    <row r="6" spans="1:38">
      <c r="A6" s="527" t="s">
        <v>241</v>
      </c>
      <c r="B6" s="528" t="s">
        <v>236</v>
      </c>
      <c r="C6" s="84">
        <v>3</v>
      </c>
      <c r="D6" s="529" t="s">
        <v>1636</v>
      </c>
      <c r="E6" s="529" t="s">
        <v>1637</v>
      </c>
      <c r="F6" s="85" t="s">
        <v>1645</v>
      </c>
      <c r="G6" s="77" t="s">
        <v>1639</v>
      </c>
      <c r="H6" s="77" t="s">
        <v>1640</v>
      </c>
      <c r="I6" s="77" t="s">
        <v>1641</v>
      </c>
      <c r="J6" s="530" t="s">
        <v>238</v>
      </c>
      <c r="K6" s="531">
        <f t="shared" si="0"/>
        <v>43</v>
      </c>
      <c r="L6" s="531">
        <f t="shared" si="1"/>
        <v>23</v>
      </c>
      <c r="M6" s="531">
        <f t="shared" si="2"/>
        <v>30</v>
      </c>
      <c r="N6" s="531">
        <f t="shared" si="3"/>
        <v>44</v>
      </c>
      <c r="O6" s="531">
        <v>8</v>
      </c>
      <c r="P6" s="531">
        <f t="shared" si="4"/>
        <v>17</v>
      </c>
      <c r="Q6" s="531">
        <v>12</v>
      </c>
      <c r="R6" s="532">
        <f t="shared" si="5"/>
        <v>22</v>
      </c>
      <c r="S6" s="533">
        <v>35804</v>
      </c>
      <c r="T6" s="534">
        <v>1.0999999999999999E-2</v>
      </c>
      <c r="U6" s="534">
        <v>8.3000000000000004E-2</v>
      </c>
      <c r="V6" s="533">
        <v>320</v>
      </c>
      <c r="W6" s="533">
        <v>66</v>
      </c>
      <c r="X6" s="533">
        <v>893</v>
      </c>
      <c r="Y6" s="531">
        <v>959</v>
      </c>
      <c r="Z6" s="534">
        <v>0.53600000000000003</v>
      </c>
      <c r="AA6" s="536">
        <v>8731</v>
      </c>
      <c r="AB6" s="537">
        <v>19050</v>
      </c>
      <c r="AC6" s="537">
        <v>18471</v>
      </c>
      <c r="AD6" s="226">
        <v>0.06</v>
      </c>
      <c r="AE6" s="226">
        <f t="shared" si="6"/>
        <v>24.300000000000004</v>
      </c>
      <c r="AF6" s="538"/>
      <c r="AG6" s="539"/>
      <c r="AH6" s="539"/>
      <c r="AI6" s="539"/>
      <c r="AJ6" s="539"/>
      <c r="AK6" s="539"/>
      <c r="AL6" s="539"/>
    </row>
    <row r="7" spans="1:38">
      <c r="A7" s="527" t="s">
        <v>243</v>
      </c>
      <c r="B7" s="528" t="s">
        <v>236</v>
      </c>
      <c r="C7" s="76">
        <v>2</v>
      </c>
      <c r="D7" s="543" t="s">
        <v>1646</v>
      </c>
      <c r="E7" s="529" t="s">
        <v>1637</v>
      </c>
      <c r="F7" s="77" t="s">
        <v>1638</v>
      </c>
      <c r="G7" s="85" t="s">
        <v>1642</v>
      </c>
      <c r="H7" s="77" t="s">
        <v>1640</v>
      </c>
      <c r="I7" s="85" t="s">
        <v>1643</v>
      </c>
      <c r="J7" s="544" t="s">
        <v>244</v>
      </c>
      <c r="K7" s="531">
        <f t="shared" si="0"/>
        <v>21</v>
      </c>
      <c r="L7" s="531">
        <f t="shared" si="1"/>
        <v>38</v>
      </c>
      <c r="M7" s="531">
        <f t="shared" si="2"/>
        <v>44</v>
      </c>
      <c r="N7" s="531">
        <f t="shared" si="3"/>
        <v>30</v>
      </c>
      <c r="O7" s="531">
        <v>43</v>
      </c>
      <c r="P7" s="531">
        <f t="shared" si="4"/>
        <v>17</v>
      </c>
      <c r="Q7" s="531">
        <v>38</v>
      </c>
      <c r="R7" s="532">
        <f t="shared" si="5"/>
        <v>43</v>
      </c>
      <c r="S7" s="533">
        <v>79637</v>
      </c>
      <c r="T7" s="534">
        <v>8.0000000000000002E-3</v>
      </c>
      <c r="U7" s="534">
        <v>5.0999999999999997E-2</v>
      </c>
      <c r="V7" s="533">
        <v>742</v>
      </c>
      <c r="W7" s="533">
        <v>123</v>
      </c>
      <c r="X7" s="533">
        <v>1713</v>
      </c>
      <c r="Y7" s="535">
        <v>1836</v>
      </c>
      <c r="Z7" s="534">
        <v>0.68700000000000006</v>
      </c>
      <c r="AA7" s="536">
        <v>8731</v>
      </c>
      <c r="AB7" s="537">
        <v>31641</v>
      </c>
      <c r="AC7" s="537">
        <v>25526</v>
      </c>
      <c r="AD7" s="226">
        <v>0.02</v>
      </c>
      <c r="AE7" s="226">
        <f t="shared" si="6"/>
        <v>36</v>
      </c>
      <c r="AF7" s="538"/>
      <c r="AG7" s="539"/>
      <c r="AH7" s="539"/>
      <c r="AI7" s="539"/>
      <c r="AJ7" s="539"/>
      <c r="AK7" s="539"/>
      <c r="AL7" s="539"/>
    </row>
    <row r="8" spans="1:38">
      <c r="A8" s="527" t="s">
        <v>245</v>
      </c>
      <c r="B8" s="528" t="s">
        <v>236</v>
      </c>
      <c r="C8" s="86">
        <v>1</v>
      </c>
      <c r="D8" s="541" t="s">
        <v>1647</v>
      </c>
      <c r="E8" s="541" t="s">
        <v>1644</v>
      </c>
      <c r="F8" s="77" t="s">
        <v>1638</v>
      </c>
      <c r="G8" s="77" t="s">
        <v>1639</v>
      </c>
      <c r="H8" s="77" t="s">
        <v>1640</v>
      </c>
      <c r="I8" s="77" t="s">
        <v>1641</v>
      </c>
      <c r="J8" s="530" t="s">
        <v>238</v>
      </c>
      <c r="K8" s="531">
        <f t="shared" si="0"/>
        <v>8</v>
      </c>
      <c r="L8" s="531">
        <f t="shared" si="1"/>
        <v>1</v>
      </c>
      <c r="M8" s="531">
        <f t="shared" si="2"/>
        <v>9</v>
      </c>
      <c r="N8" s="531">
        <f t="shared" si="3"/>
        <v>4</v>
      </c>
      <c r="O8" s="531">
        <v>3</v>
      </c>
      <c r="P8" s="531">
        <f t="shared" si="4"/>
        <v>17</v>
      </c>
      <c r="Q8" s="531">
        <v>2</v>
      </c>
      <c r="R8" s="532">
        <f t="shared" si="5"/>
        <v>1</v>
      </c>
      <c r="S8" s="545">
        <v>148876</v>
      </c>
      <c r="T8" s="534">
        <v>2.1999999999999999E-2</v>
      </c>
      <c r="U8" s="534">
        <v>0.13800000000000001</v>
      </c>
      <c r="V8" s="533">
        <v>2477</v>
      </c>
      <c r="W8" s="533">
        <v>213</v>
      </c>
      <c r="X8" s="533">
        <v>5746</v>
      </c>
      <c r="Y8" s="535">
        <v>5959</v>
      </c>
      <c r="Z8" s="534">
        <v>0.503</v>
      </c>
      <c r="AA8" s="536">
        <v>8731</v>
      </c>
      <c r="AB8" s="537">
        <v>83854</v>
      </c>
      <c r="AC8" s="537">
        <v>124157</v>
      </c>
      <c r="AD8" s="226">
        <v>0.1</v>
      </c>
      <c r="AE8" s="226">
        <f t="shared" si="6"/>
        <v>5.2</v>
      </c>
      <c r="AF8" s="538"/>
      <c r="AG8" s="539"/>
      <c r="AH8" s="539"/>
      <c r="AI8" s="539"/>
      <c r="AJ8" s="539"/>
      <c r="AK8" s="539"/>
      <c r="AL8" s="539"/>
    </row>
    <row r="9" spans="1:38">
      <c r="A9" s="546" t="s">
        <v>247</v>
      </c>
      <c r="B9" s="528" t="s">
        <v>236</v>
      </c>
      <c r="C9" s="84">
        <v>3</v>
      </c>
      <c r="D9" s="543" t="s">
        <v>1646</v>
      </c>
      <c r="E9" s="529" t="s">
        <v>1637</v>
      </c>
      <c r="F9" s="85" t="s">
        <v>1645</v>
      </c>
      <c r="G9" s="77" t="s">
        <v>1639</v>
      </c>
      <c r="H9" s="77" t="s">
        <v>1640</v>
      </c>
      <c r="I9" s="85" t="s">
        <v>1643</v>
      </c>
      <c r="J9" s="544" t="s">
        <v>244</v>
      </c>
      <c r="K9" s="531">
        <f t="shared" si="0"/>
        <v>44</v>
      </c>
      <c r="L9" s="531">
        <f t="shared" si="1"/>
        <v>29</v>
      </c>
      <c r="M9" s="531">
        <f t="shared" si="2"/>
        <v>40</v>
      </c>
      <c r="N9" s="531">
        <f t="shared" si="3"/>
        <v>45</v>
      </c>
      <c r="O9" s="531">
        <v>12</v>
      </c>
      <c r="P9" s="531">
        <f t="shared" si="4"/>
        <v>17</v>
      </c>
      <c r="Q9" s="531">
        <v>45</v>
      </c>
      <c r="R9" s="532">
        <f t="shared" si="5"/>
        <v>41</v>
      </c>
      <c r="S9" s="547">
        <v>34146</v>
      </c>
      <c r="T9" s="534">
        <v>8.9999999999999993E-3</v>
      </c>
      <c r="U9" s="534">
        <v>0.06</v>
      </c>
      <c r="V9" s="533">
        <v>317</v>
      </c>
      <c r="W9" s="533">
        <v>33</v>
      </c>
      <c r="X9" s="533">
        <v>843</v>
      </c>
      <c r="Y9" s="531">
        <v>876</v>
      </c>
      <c r="Z9" s="534">
        <v>0.55700000000000005</v>
      </c>
      <c r="AA9" s="536">
        <v>8731</v>
      </c>
      <c r="AB9" s="537">
        <v>25496</v>
      </c>
      <c r="AC9" s="537">
        <v>8830</v>
      </c>
      <c r="AD9" s="226">
        <v>0.02</v>
      </c>
      <c r="AE9" s="226">
        <f t="shared" si="6"/>
        <v>34.700000000000003</v>
      </c>
      <c r="AF9" s="538"/>
      <c r="AG9" s="539"/>
      <c r="AH9" s="539"/>
      <c r="AI9" s="539"/>
      <c r="AJ9" s="539"/>
      <c r="AK9" s="539"/>
      <c r="AL9" s="539"/>
    </row>
    <row r="10" spans="1:38">
      <c r="A10" s="546" t="s">
        <v>248</v>
      </c>
      <c r="B10" s="548" t="s">
        <v>236</v>
      </c>
      <c r="C10" s="76">
        <v>2</v>
      </c>
      <c r="D10" s="541" t="s">
        <v>1647</v>
      </c>
      <c r="E10" s="541" t="s">
        <v>1644</v>
      </c>
      <c r="F10" s="77" t="s">
        <v>1638</v>
      </c>
      <c r="G10" s="77" t="s">
        <v>1639</v>
      </c>
      <c r="H10" s="77" t="s">
        <v>1640</v>
      </c>
      <c r="I10" s="77" t="s">
        <v>1641</v>
      </c>
      <c r="J10" s="530" t="s">
        <v>238</v>
      </c>
      <c r="K10" s="531">
        <f t="shared" si="0"/>
        <v>18</v>
      </c>
      <c r="L10" s="531">
        <f t="shared" si="1"/>
        <v>2</v>
      </c>
      <c r="M10" s="531">
        <f t="shared" si="2"/>
        <v>12</v>
      </c>
      <c r="N10" s="531">
        <f t="shared" si="3"/>
        <v>15</v>
      </c>
      <c r="O10" s="531">
        <v>1</v>
      </c>
      <c r="P10" s="531">
        <f t="shared" si="4"/>
        <v>17</v>
      </c>
      <c r="Q10" s="531">
        <v>1</v>
      </c>
      <c r="R10" s="532">
        <f t="shared" si="5"/>
        <v>2</v>
      </c>
      <c r="S10" s="533">
        <v>91481</v>
      </c>
      <c r="T10" s="534">
        <v>1.9E-2</v>
      </c>
      <c r="U10" s="534">
        <v>0.124</v>
      </c>
      <c r="V10" s="533">
        <v>1429</v>
      </c>
      <c r="W10" s="533">
        <v>44</v>
      </c>
      <c r="X10" s="533">
        <v>3171</v>
      </c>
      <c r="Y10" s="535">
        <v>3215</v>
      </c>
      <c r="Z10" s="534">
        <v>0.48099999999999998</v>
      </c>
      <c r="AA10" s="540">
        <v>8731</v>
      </c>
      <c r="AB10" s="537">
        <v>23826</v>
      </c>
      <c r="AC10" s="537">
        <v>26149</v>
      </c>
      <c r="AD10" s="226">
        <v>0.11</v>
      </c>
      <c r="AE10" s="226">
        <f t="shared" si="6"/>
        <v>7.8000000000000007</v>
      </c>
      <c r="AF10" s="538"/>
      <c r="AG10" s="539"/>
      <c r="AH10" s="539"/>
      <c r="AI10" s="539"/>
      <c r="AJ10" s="539"/>
      <c r="AK10" s="539"/>
      <c r="AL10" s="539"/>
    </row>
    <row r="11" spans="1:38">
      <c r="A11" s="527" t="s">
        <v>250</v>
      </c>
      <c r="B11" s="528" t="s">
        <v>251</v>
      </c>
      <c r="C11" s="84">
        <v>3</v>
      </c>
      <c r="D11" s="529" t="s">
        <v>1636</v>
      </c>
      <c r="E11" s="529" t="s">
        <v>1637</v>
      </c>
      <c r="F11" s="85" t="s">
        <v>1645</v>
      </c>
      <c r="G11" s="77" t="s">
        <v>1639</v>
      </c>
      <c r="H11" s="85" t="s">
        <v>1648</v>
      </c>
      <c r="I11" s="85" t="s">
        <v>1643</v>
      </c>
      <c r="J11" s="544" t="s">
        <v>244</v>
      </c>
      <c r="K11" s="531">
        <f t="shared" si="0"/>
        <v>41</v>
      </c>
      <c r="L11" s="531">
        <f t="shared" si="1"/>
        <v>23</v>
      </c>
      <c r="M11" s="531">
        <f t="shared" si="2"/>
        <v>23</v>
      </c>
      <c r="N11" s="531">
        <f t="shared" si="3"/>
        <v>43</v>
      </c>
      <c r="O11" s="531">
        <v>23</v>
      </c>
      <c r="P11" s="531">
        <f t="shared" si="4"/>
        <v>43</v>
      </c>
      <c r="Q11" s="531">
        <v>38</v>
      </c>
      <c r="R11" s="532">
        <f t="shared" si="5"/>
        <v>37</v>
      </c>
      <c r="S11" s="533">
        <v>44623</v>
      </c>
      <c r="T11" s="534">
        <v>1.0999999999999999E-2</v>
      </c>
      <c r="U11" s="534">
        <v>9.5000000000000001E-2</v>
      </c>
      <c r="V11" s="533">
        <v>384</v>
      </c>
      <c r="W11" s="533">
        <v>41</v>
      </c>
      <c r="X11" s="533">
        <v>937</v>
      </c>
      <c r="Y11" s="531">
        <v>978</v>
      </c>
      <c r="Z11" s="534">
        <v>0.59899999999999998</v>
      </c>
      <c r="AA11" s="536">
        <v>3457</v>
      </c>
      <c r="AB11" s="537">
        <v>21473</v>
      </c>
      <c r="AC11" s="537">
        <v>15743</v>
      </c>
      <c r="AD11" s="226">
        <v>0.02</v>
      </c>
      <c r="AE11" s="226">
        <f t="shared" si="6"/>
        <v>32</v>
      </c>
      <c r="AF11" s="538"/>
      <c r="AG11" s="539"/>
      <c r="AH11" s="539"/>
      <c r="AI11" s="539"/>
      <c r="AJ11" s="539"/>
      <c r="AK11" s="539"/>
      <c r="AL11" s="539"/>
    </row>
    <row r="12" spans="1:38">
      <c r="A12" s="546" t="s">
        <v>252</v>
      </c>
      <c r="B12" s="528" t="s">
        <v>251</v>
      </c>
      <c r="C12" s="76">
        <v>2</v>
      </c>
      <c r="D12" s="529" t="s">
        <v>1636</v>
      </c>
      <c r="E12" s="541" t="s">
        <v>1644</v>
      </c>
      <c r="F12" s="77" t="s">
        <v>1638</v>
      </c>
      <c r="G12" s="77" t="s">
        <v>1639</v>
      </c>
      <c r="H12" s="85" t="s">
        <v>1648</v>
      </c>
      <c r="I12" s="85" t="s">
        <v>1643</v>
      </c>
      <c r="J12" s="544" t="s">
        <v>244</v>
      </c>
      <c r="K12" s="531">
        <f t="shared" si="0"/>
        <v>35</v>
      </c>
      <c r="L12" s="531">
        <f t="shared" si="1"/>
        <v>18</v>
      </c>
      <c r="M12" s="531">
        <f t="shared" si="2"/>
        <v>16</v>
      </c>
      <c r="N12" s="531">
        <f t="shared" si="3"/>
        <v>39</v>
      </c>
      <c r="O12" s="531">
        <v>16</v>
      </c>
      <c r="P12" s="531">
        <f t="shared" si="4"/>
        <v>43</v>
      </c>
      <c r="Q12" s="531">
        <v>37</v>
      </c>
      <c r="R12" s="532">
        <f t="shared" si="5"/>
        <v>30</v>
      </c>
      <c r="S12" s="533">
        <v>51146</v>
      </c>
      <c r="T12" s="534">
        <v>1.2E-2</v>
      </c>
      <c r="U12" s="534">
        <v>0.106</v>
      </c>
      <c r="V12" s="533">
        <v>518</v>
      </c>
      <c r="W12" s="533">
        <v>22</v>
      </c>
      <c r="X12" s="533">
        <v>1356</v>
      </c>
      <c r="Y12" s="535">
        <v>1378</v>
      </c>
      <c r="Z12" s="542">
        <v>0.57999999999999996</v>
      </c>
      <c r="AA12" s="536">
        <v>3457</v>
      </c>
      <c r="AB12" s="537">
        <v>26797</v>
      </c>
      <c r="AC12" s="537">
        <v>25121</v>
      </c>
      <c r="AD12" s="226">
        <v>0.02</v>
      </c>
      <c r="AE12" s="226">
        <f t="shared" si="6"/>
        <v>27.900000000000006</v>
      </c>
      <c r="AF12" s="538"/>
      <c r="AG12" s="539"/>
      <c r="AH12" s="539"/>
      <c r="AI12" s="539"/>
      <c r="AJ12" s="539"/>
      <c r="AK12" s="539"/>
      <c r="AL12" s="539"/>
    </row>
    <row r="13" spans="1:38">
      <c r="A13" s="546" t="s">
        <v>253</v>
      </c>
      <c r="B13" s="528" t="s">
        <v>251</v>
      </c>
      <c r="C13" s="76">
        <v>2</v>
      </c>
      <c r="D13" s="543" t="s">
        <v>1646</v>
      </c>
      <c r="E13" s="529" t="s">
        <v>1637</v>
      </c>
      <c r="F13" s="77" t="s">
        <v>1638</v>
      </c>
      <c r="G13" s="77" t="s">
        <v>1639</v>
      </c>
      <c r="H13" s="85" t="s">
        <v>1648</v>
      </c>
      <c r="I13" s="85" t="s">
        <v>1643</v>
      </c>
      <c r="J13" s="544" t="s">
        <v>244</v>
      </c>
      <c r="K13" s="531">
        <f t="shared" si="0"/>
        <v>27</v>
      </c>
      <c r="L13" s="531">
        <f t="shared" si="1"/>
        <v>26</v>
      </c>
      <c r="M13" s="531">
        <f t="shared" si="2"/>
        <v>24</v>
      </c>
      <c r="N13" s="531">
        <f t="shared" si="3"/>
        <v>33</v>
      </c>
      <c r="O13" s="531">
        <v>16</v>
      </c>
      <c r="P13" s="531">
        <f t="shared" si="4"/>
        <v>43</v>
      </c>
      <c r="Q13" s="531">
        <v>38</v>
      </c>
      <c r="R13" s="532">
        <f t="shared" si="5"/>
        <v>36</v>
      </c>
      <c r="S13" s="533">
        <v>68800</v>
      </c>
      <c r="T13" s="534">
        <v>0.01</v>
      </c>
      <c r="U13" s="534">
        <v>9.0999999999999998E-2</v>
      </c>
      <c r="V13" s="533">
        <v>639</v>
      </c>
      <c r="W13" s="533">
        <v>80</v>
      </c>
      <c r="X13" s="533">
        <v>1641</v>
      </c>
      <c r="Y13" s="535">
        <v>1721</v>
      </c>
      <c r="Z13" s="542">
        <v>0.57999999999999996</v>
      </c>
      <c r="AA13" s="536">
        <v>3457</v>
      </c>
      <c r="AB13" s="537">
        <v>35713</v>
      </c>
      <c r="AC13" s="537">
        <v>25210</v>
      </c>
      <c r="AD13" s="226">
        <v>0.02</v>
      </c>
      <c r="AE13" s="226">
        <f t="shared" si="6"/>
        <v>30.100000000000005</v>
      </c>
      <c r="AF13" s="538"/>
      <c r="AG13" s="539"/>
      <c r="AH13" s="539"/>
      <c r="AI13" s="539"/>
      <c r="AJ13" s="539"/>
      <c r="AK13" s="539"/>
      <c r="AL13" s="539"/>
    </row>
    <row r="14" spans="1:38">
      <c r="A14" s="546" t="s">
        <v>254</v>
      </c>
      <c r="B14" s="528" t="s">
        <v>251</v>
      </c>
      <c r="C14" s="76">
        <v>2</v>
      </c>
      <c r="D14" s="529" t="s">
        <v>1636</v>
      </c>
      <c r="E14" s="541" t="s">
        <v>1644</v>
      </c>
      <c r="F14" s="77" t="s">
        <v>1638</v>
      </c>
      <c r="G14" s="77" t="s">
        <v>1639</v>
      </c>
      <c r="H14" s="85" t="s">
        <v>1648</v>
      </c>
      <c r="I14" s="85" t="s">
        <v>1643</v>
      </c>
      <c r="J14" s="530" t="s">
        <v>238</v>
      </c>
      <c r="K14" s="531">
        <f t="shared" si="0"/>
        <v>28</v>
      </c>
      <c r="L14" s="531">
        <f t="shared" si="1"/>
        <v>18</v>
      </c>
      <c r="M14" s="531">
        <f t="shared" si="2"/>
        <v>15</v>
      </c>
      <c r="N14" s="531">
        <f t="shared" si="3"/>
        <v>29</v>
      </c>
      <c r="O14" s="531">
        <v>18</v>
      </c>
      <c r="P14" s="531">
        <f t="shared" si="4"/>
        <v>43</v>
      </c>
      <c r="Q14" s="531">
        <v>32</v>
      </c>
      <c r="R14" s="532">
        <f t="shared" si="5"/>
        <v>24</v>
      </c>
      <c r="S14" s="533">
        <v>68436</v>
      </c>
      <c r="T14" s="534">
        <v>1.2E-2</v>
      </c>
      <c r="U14" s="534">
        <v>0.115</v>
      </c>
      <c r="V14" s="533">
        <v>698</v>
      </c>
      <c r="W14" s="533">
        <v>46</v>
      </c>
      <c r="X14" s="533">
        <v>1833</v>
      </c>
      <c r="Y14" s="535">
        <v>1879</v>
      </c>
      <c r="Z14" s="534">
        <v>0.58599999999999997</v>
      </c>
      <c r="AA14" s="536">
        <v>3457</v>
      </c>
      <c r="AB14" s="537">
        <v>34872</v>
      </c>
      <c r="AC14" s="537">
        <v>34377</v>
      </c>
      <c r="AD14" s="226">
        <v>0.03</v>
      </c>
      <c r="AE14" s="226">
        <f t="shared" si="6"/>
        <v>24.9</v>
      </c>
      <c r="AF14" s="538"/>
      <c r="AG14" s="539"/>
      <c r="AH14" s="539"/>
      <c r="AI14" s="539"/>
      <c r="AJ14" s="539"/>
      <c r="AK14" s="539"/>
      <c r="AL14" s="539"/>
    </row>
    <row r="15" spans="1:38">
      <c r="A15" s="546" t="s">
        <v>255</v>
      </c>
      <c r="B15" s="528" t="s">
        <v>251</v>
      </c>
      <c r="C15" s="84">
        <v>3</v>
      </c>
      <c r="D15" s="543" t="s">
        <v>1646</v>
      </c>
      <c r="E15" s="529" t="s">
        <v>1637</v>
      </c>
      <c r="F15" s="85" t="s">
        <v>1645</v>
      </c>
      <c r="G15" s="77" t="s">
        <v>1639</v>
      </c>
      <c r="H15" s="85" t="s">
        <v>1648</v>
      </c>
      <c r="I15" s="85" t="s">
        <v>1643</v>
      </c>
      <c r="J15" s="544" t="s">
        <v>244</v>
      </c>
      <c r="K15" s="531">
        <f t="shared" si="0"/>
        <v>50</v>
      </c>
      <c r="L15" s="531">
        <f t="shared" si="1"/>
        <v>38</v>
      </c>
      <c r="M15" s="531">
        <f t="shared" si="2"/>
        <v>32</v>
      </c>
      <c r="N15" s="531">
        <f t="shared" si="3"/>
        <v>51</v>
      </c>
      <c r="O15" s="531">
        <v>9</v>
      </c>
      <c r="P15" s="531">
        <f t="shared" si="4"/>
        <v>43</v>
      </c>
      <c r="Q15" s="531">
        <v>36</v>
      </c>
      <c r="R15" s="532">
        <f t="shared" si="5"/>
        <v>44</v>
      </c>
      <c r="S15" s="533">
        <v>11280</v>
      </c>
      <c r="T15" s="534">
        <v>8.0000000000000002E-3</v>
      </c>
      <c r="U15" s="534">
        <v>7.6999999999999999E-2</v>
      </c>
      <c r="V15" s="533">
        <v>83</v>
      </c>
      <c r="W15" s="533">
        <v>1</v>
      </c>
      <c r="X15" s="533">
        <v>160</v>
      </c>
      <c r="Y15" s="531">
        <v>161</v>
      </c>
      <c r="Z15" s="534">
        <v>0.53900000000000003</v>
      </c>
      <c r="AA15" s="536">
        <v>3457</v>
      </c>
      <c r="AB15" s="537">
        <v>5369</v>
      </c>
      <c r="AC15" s="537">
        <v>5636</v>
      </c>
      <c r="AD15" s="226">
        <v>0.02</v>
      </c>
      <c r="AE15" s="226">
        <f t="shared" si="6"/>
        <v>36.6</v>
      </c>
      <c r="AF15" s="538"/>
      <c r="AG15" s="539"/>
      <c r="AH15" s="539"/>
      <c r="AI15" s="539"/>
      <c r="AJ15" s="539"/>
      <c r="AK15" s="539"/>
      <c r="AL15" s="539"/>
    </row>
    <row r="16" spans="1:38">
      <c r="A16" s="527" t="s">
        <v>257</v>
      </c>
      <c r="B16" s="528" t="s">
        <v>258</v>
      </c>
      <c r="C16" s="86">
        <v>1</v>
      </c>
      <c r="D16" s="543" t="s">
        <v>1646</v>
      </c>
      <c r="E16" s="529" t="s">
        <v>1637</v>
      </c>
      <c r="F16" s="77" t="s">
        <v>1638</v>
      </c>
      <c r="G16" s="85" t="s">
        <v>1642</v>
      </c>
      <c r="H16" s="77" t="s">
        <v>1640</v>
      </c>
      <c r="I16" s="85" t="s">
        <v>1643</v>
      </c>
      <c r="J16" s="544" t="s">
        <v>244</v>
      </c>
      <c r="K16" s="531">
        <f t="shared" si="0"/>
        <v>2</v>
      </c>
      <c r="L16" s="531">
        <f t="shared" si="1"/>
        <v>29</v>
      </c>
      <c r="M16" s="531">
        <f t="shared" si="2"/>
        <v>36</v>
      </c>
      <c r="N16" s="531">
        <f t="shared" si="3"/>
        <v>14</v>
      </c>
      <c r="O16" s="531">
        <v>51</v>
      </c>
      <c r="P16" s="531">
        <f t="shared" si="4"/>
        <v>1</v>
      </c>
      <c r="Q16" s="531">
        <v>38</v>
      </c>
      <c r="R16" s="532">
        <f t="shared" si="5"/>
        <v>31</v>
      </c>
      <c r="S16" s="533">
        <v>349517</v>
      </c>
      <c r="T16" s="534">
        <v>8.9999999999999993E-3</v>
      </c>
      <c r="U16" s="534">
        <v>7.3999999999999996E-2</v>
      </c>
      <c r="V16" s="533">
        <v>3536</v>
      </c>
      <c r="W16" s="533">
        <v>107</v>
      </c>
      <c r="X16" s="533">
        <v>3206</v>
      </c>
      <c r="Y16" s="535">
        <v>3313</v>
      </c>
      <c r="Z16" s="534">
        <v>0.73499999999999999</v>
      </c>
      <c r="AA16" s="536">
        <v>10752</v>
      </c>
      <c r="AB16" s="537">
        <v>134334</v>
      </c>
      <c r="AC16" s="537">
        <v>78107</v>
      </c>
      <c r="AD16" s="226">
        <v>0.02</v>
      </c>
      <c r="AE16" s="226">
        <f t="shared" si="6"/>
        <v>28.600000000000005</v>
      </c>
      <c r="AF16" s="538"/>
      <c r="AG16" s="539"/>
      <c r="AH16" s="539"/>
      <c r="AI16" s="539"/>
      <c r="AJ16" s="539"/>
      <c r="AK16" s="539"/>
      <c r="AL16" s="539"/>
    </row>
    <row r="17" spans="1:38">
      <c r="A17" s="527" t="s">
        <v>259</v>
      </c>
      <c r="B17" s="528" t="s">
        <v>258</v>
      </c>
      <c r="C17" s="86">
        <v>1</v>
      </c>
      <c r="D17" s="543" t="s">
        <v>1646</v>
      </c>
      <c r="E17" s="529" t="s">
        <v>1637</v>
      </c>
      <c r="F17" s="77" t="s">
        <v>1638</v>
      </c>
      <c r="G17" s="85" t="s">
        <v>1642</v>
      </c>
      <c r="H17" s="77" t="s">
        <v>1640</v>
      </c>
      <c r="I17" s="85" t="s">
        <v>1643</v>
      </c>
      <c r="J17" s="544" t="s">
        <v>244</v>
      </c>
      <c r="K17" s="531">
        <f t="shared" si="0"/>
        <v>6</v>
      </c>
      <c r="L17" s="531">
        <f t="shared" si="1"/>
        <v>38</v>
      </c>
      <c r="M17" s="531">
        <f t="shared" si="2"/>
        <v>39</v>
      </c>
      <c r="N17" s="531">
        <f t="shared" si="3"/>
        <v>6</v>
      </c>
      <c r="O17" s="531">
        <v>48</v>
      </c>
      <c r="P17" s="531">
        <f t="shared" si="4"/>
        <v>1</v>
      </c>
      <c r="Q17" s="531">
        <v>38</v>
      </c>
      <c r="R17" s="532">
        <f t="shared" si="5"/>
        <v>34</v>
      </c>
      <c r="S17" s="533">
        <v>245600</v>
      </c>
      <c r="T17" s="534">
        <v>8.0000000000000002E-3</v>
      </c>
      <c r="U17" s="534">
        <v>6.3E-2</v>
      </c>
      <c r="V17" s="533">
        <v>1989</v>
      </c>
      <c r="W17" s="533">
        <v>408</v>
      </c>
      <c r="X17" s="533">
        <v>4215</v>
      </c>
      <c r="Y17" s="535">
        <v>4623</v>
      </c>
      <c r="Z17" s="542">
        <v>0.71</v>
      </c>
      <c r="AA17" s="536">
        <v>10752</v>
      </c>
      <c r="AB17" s="537">
        <v>94981</v>
      </c>
      <c r="AC17" s="537">
        <v>45548</v>
      </c>
      <c r="AD17" s="226">
        <v>0.02</v>
      </c>
      <c r="AE17" s="226">
        <f t="shared" si="6"/>
        <v>29.100000000000005</v>
      </c>
      <c r="AF17" s="538"/>
      <c r="AG17" s="539"/>
      <c r="AH17" s="539"/>
      <c r="AI17" s="539"/>
      <c r="AJ17" s="539"/>
      <c r="AK17" s="539"/>
      <c r="AL17" s="539"/>
    </row>
    <row r="18" spans="1:38">
      <c r="A18" s="527" t="s">
        <v>260</v>
      </c>
      <c r="B18" s="528" t="s">
        <v>258</v>
      </c>
      <c r="C18" s="86">
        <v>1</v>
      </c>
      <c r="D18" s="529" t="s">
        <v>1636</v>
      </c>
      <c r="E18" s="529" t="s">
        <v>1637</v>
      </c>
      <c r="F18" s="77" t="s">
        <v>1638</v>
      </c>
      <c r="G18" s="85" t="s">
        <v>1642</v>
      </c>
      <c r="H18" s="77" t="s">
        <v>1640</v>
      </c>
      <c r="I18" s="85" t="s">
        <v>1643</v>
      </c>
      <c r="J18" s="530" t="s">
        <v>238</v>
      </c>
      <c r="K18" s="531">
        <f t="shared" si="0"/>
        <v>5</v>
      </c>
      <c r="L18" s="531">
        <f t="shared" si="1"/>
        <v>23</v>
      </c>
      <c r="M18" s="531">
        <f t="shared" si="2"/>
        <v>22</v>
      </c>
      <c r="N18" s="531">
        <f t="shared" si="3"/>
        <v>7</v>
      </c>
      <c r="O18" s="531">
        <v>50</v>
      </c>
      <c r="P18" s="531">
        <f t="shared" si="4"/>
        <v>1</v>
      </c>
      <c r="Q18" s="531">
        <v>30</v>
      </c>
      <c r="R18" s="532">
        <f t="shared" si="5"/>
        <v>19</v>
      </c>
      <c r="S18" s="533">
        <v>257279</v>
      </c>
      <c r="T18" s="534">
        <v>1.0999999999999999E-2</v>
      </c>
      <c r="U18" s="534">
        <v>9.7000000000000003E-2</v>
      </c>
      <c r="V18" s="533">
        <v>2866</v>
      </c>
      <c r="W18" s="533">
        <v>86</v>
      </c>
      <c r="X18" s="533">
        <v>4476</v>
      </c>
      <c r="Y18" s="535">
        <v>4562</v>
      </c>
      <c r="Z18" s="534">
        <v>0.73399999999999999</v>
      </c>
      <c r="AA18" s="536">
        <v>10752</v>
      </c>
      <c r="AB18" s="537">
        <v>104697</v>
      </c>
      <c r="AC18" s="537">
        <v>67363</v>
      </c>
      <c r="AD18" s="226">
        <v>0.03</v>
      </c>
      <c r="AE18" s="226">
        <f t="shared" si="6"/>
        <v>21.5</v>
      </c>
      <c r="AF18" s="538"/>
      <c r="AG18" s="539"/>
      <c r="AH18" s="539"/>
      <c r="AI18" s="539"/>
      <c r="AJ18" s="539"/>
      <c r="AK18" s="539"/>
      <c r="AL18" s="539"/>
    </row>
    <row r="19" spans="1:38">
      <c r="A19" s="527" t="s">
        <v>261</v>
      </c>
      <c r="B19" s="528" t="s">
        <v>258</v>
      </c>
      <c r="C19" s="76">
        <v>2</v>
      </c>
      <c r="D19" s="543" t="s">
        <v>1646</v>
      </c>
      <c r="E19" s="529" t="s">
        <v>1637</v>
      </c>
      <c r="F19" s="77" t="s">
        <v>1638</v>
      </c>
      <c r="G19" s="85" t="s">
        <v>1642</v>
      </c>
      <c r="H19" s="77" t="s">
        <v>1640</v>
      </c>
      <c r="I19" s="85" t="s">
        <v>1643</v>
      </c>
      <c r="J19" s="544" t="s">
        <v>244</v>
      </c>
      <c r="K19" s="531">
        <f t="shared" si="0"/>
        <v>22</v>
      </c>
      <c r="L19" s="531">
        <f t="shared" si="1"/>
        <v>29</v>
      </c>
      <c r="M19" s="531">
        <f t="shared" si="2"/>
        <v>27</v>
      </c>
      <c r="N19" s="531">
        <f t="shared" si="3"/>
        <v>31</v>
      </c>
      <c r="O19" s="531">
        <v>49</v>
      </c>
      <c r="P19" s="531">
        <f t="shared" si="4"/>
        <v>1</v>
      </c>
      <c r="Q19" s="531">
        <v>50</v>
      </c>
      <c r="R19" s="532">
        <f t="shared" si="5"/>
        <v>38</v>
      </c>
      <c r="S19" s="533">
        <v>74873</v>
      </c>
      <c r="T19" s="534">
        <v>8.9999999999999993E-3</v>
      </c>
      <c r="U19" s="534">
        <v>8.6999999999999994E-2</v>
      </c>
      <c r="V19" s="533">
        <v>551</v>
      </c>
      <c r="W19" s="533">
        <v>13</v>
      </c>
      <c r="X19" s="533">
        <v>1758</v>
      </c>
      <c r="Y19" s="535">
        <v>1771</v>
      </c>
      <c r="Z19" s="542">
        <v>0.72</v>
      </c>
      <c r="AA19" s="536">
        <v>10752</v>
      </c>
      <c r="AB19" s="537">
        <v>33850</v>
      </c>
      <c r="AC19" s="537">
        <v>23863</v>
      </c>
      <c r="AD19" s="226">
        <v>0.01</v>
      </c>
      <c r="AE19" s="226">
        <f t="shared" si="6"/>
        <v>32.400000000000006</v>
      </c>
      <c r="AF19" s="538"/>
      <c r="AG19" s="539"/>
      <c r="AH19" s="539"/>
      <c r="AI19" s="539"/>
      <c r="AJ19" s="539"/>
      <c r="AK19" s="539"/>
      <c r="AL19" s="539"/>
    </row>
    <row r="20" spans="1:38">
      <c r="A20" s="527" t="s">
        <v>262</v>
      </c>
      <c r="B20" s="528" t="s">
        <v>258</v>
      </c>
      <c r="C20" s="76">
        <v>2</v>
      </c>
      <c r="D20" s="543" t="s">
        <v>1646</v>
      </c>
      <c r="E20" s="529" t="s">
        <v>1637</v>
      </c>
      <c r="F20" s="77" t="s">
        <v>1638</v>
      </c>
      <c r="G20" s="85" t="s">
        <v>1642</v>
      </c>
      <c r="H20" s="77" t="s">
        <v>1640</v>
      </c>
      <c r="I20" s="85" t="s">
        <v>1643</v>
      </c>
      <c r="J20" s="544" t="s">
        <v>244</v>
      </c>
      <c r="K20" s="531">
        <f t="shared" si="0"/>
        <v>23</v>
      </c>
      <c r="L20" s="531">
        <f t="shared" si="1"/>
        <v>29</v>
      </c>
      <c r="M20" s="531">
        <f t="shared" si="2"/>
        <v>34</v>
      </c>
      <c r="N20" s="531">
        <f t="shared" si="3"/>
        <v>41</v>
      </c>
      <c r="O20" s="531">
        <v>40</v>
      </c>
      <c r="P20" s="531">
        <f t="shared" si="4"/>
        <v>1</v>
      </c>
      <c r="Q20" s="531">
        <v>38</v>
      </c>
      <c r="R20" s="532">
        <f t="shared" si="5"/>
        <v>39</v>
      </c>
      <c r="S20" s="533">
        <v>72715</v>
      </c>
      <c r="T20" s="534">
        <v>8.9999999999999993E-3</v>
      </c>
      <c r="U20" s="534">
        <v>7.4999999999999997E-2</v>
      </c>
      <c r="V20" s="533">
        <v>605</v>
      </c>
      <c r="W20" s="533">
        <v>21</v>
      </c>
      <c r="X20" s="533">
        <v>1306</v>
      </c>
      <c r="Y20" s="535">
        <v>1327</v>
      </c>
      <c r="Z20" s="534">
        <v>0.68200000000000005</v>
      </c>
      <c r="AA20" s="536">
        <v>10752</v>
      </c>
      <c r="AB20" s="537">
        <v>26941</v>
      </c>
      <c r="AC20" s="537">
        <v>18926</v>
      </c>
      <c r="AD20" s="226">
        <v>0.02</v>
      </c>
      <c r="AE20" s="226">
        <f t="shared" si="6"/>
        <v>32.500000000000007</v>
      </c>
      <c r="AF20" s="538"/>
      <c r="AG20" s="539"/>
      <c r="AH20" s="539"/>
      <c r="AI20" s="539"/>
      <c r="AJ20" s="539"/>
      <c r="AK20" s="539"/>
      <c r="AL20" s="539"/>
    </row>
    <row r="21" spans="1:38">
      <c r="A21" s="527" t="s">
        <v>264</v>
      </c>
      <c r="B21" s="528" t="s">
        <v>265</v>
      </c>
      <c r="C21" s="76">
        <v>2</v>
      </c>
      <c r="D21" s="529" t="s">
        <v>1636</v>
      </c>
      <c r="E21" s="541" t="s">
        <v>1644</v>
      </c>
      <c r="F21" s="77" t="s">
        <v>1638</v>
      </c>
      <c r="G21" s="85" t="s">
        <v>1642</v>
      </c>
      <c r="H21" s="77" t="s">
        <v>1640</v>
      </c>
      <c r="I21" s="77" t="s">
        <v>1641</v>
      </c>
      <c r="J21" s="530" t="s">
        <v>238</v>
      </c>
      <c r="K21" s="531">
        <f t="shared" si="0"/>
        <v>36</v>
      </c>
      <c r="L21" s="531">
        <f t="shared" si="1"/>
        <v>15</v>
      </c>
      <c r="M21" s="531">
        <f t="shared" si="2"/>
        <v>14</v>
      </c>
      <c r="N21" s="531">
        <f t="shared" si="3"/>
        <v>32</v>
      </c>
      <c r="O21" s="531">
        <v>46</v>
      </c>
      <c r="P21" s="531">
        <f t="shared" si="4"/>
        <v>6</v>
      </c>
      <c r="Q21" s="531">
        <v>15</v>
      </c>
      <c r="R21" s="532">
        <f t="shared" si="5"/>
        <v>16</v>
      </c>
      <c r="S21" s="533">
        <v>50475</v>
      </c>
      <c r="T21" s="534">
        <v>1.2999999999999999E-2</v>
      </c>
      <c r="U21" s="534">
        <v>0.11600000000000001</v>
      </c>
      <c r="V21" s="533">
        <v>593</v>
      </c>
      <c r="W21" s="533">
        <v>52</v>
      </c>
      <c r="X21" s="533">
        <v>1676</v>
      </c>
      <c r="Y21" s="535">
        <v>1728</v>
      </c>
      <c r="Z21" s="534">
        <v>0.70299999999999996</v>
      </c>
      <c r="AA21" s="536">
        <v>9308</v>
      </c>
      <c r="AB21" s="537">
        <v>27403</v>
      </c>
      <c r="AC21" s="537">
        <v>25835</v>
      </c>
      <c r="AD21" s="226">
        <v>0.05</v>
      </c>
      <c r="AE21" s="226">
        <f t="shared" si="6"/>
        <v>20.400000000000002</v>
      </c>
      <c r="AF21" s="538"/>
      <c r="AG21" s="539"/>
      <c r="AH21" s="539"/>
      <c r="AI21" s="539"/>
      <c r="AJ21" s="539"/>
      <c r="AK21" s="539"/>
      <c r="AL21" s="539"/>
    </row>
    <row r="22" spans="1:38">
      <c r="A22" s="546" t="s">
        <v>266</v>
      </c>
      <c r="B22" s="528" t="s">
        <v>265</v>
      </c>
      <c r="C22" s="86">
        <v>1</v>
      </c>
      <c r="D22" s="543" t="s">
        <v>1646</v>
      </c>
      <c r="E22" s="541" t="s">
        <v>1644</v>
      </c>
      <c r="F22" s="77" t="s">
        <v>1638</v>
      </c>
      <c r="G22" s="85" t="s">
        <v>1642</v>
      </c>
      <c r="H22" s="77" t="s">
        <v>1640</v>
      </c>
      <c r="I22" s="85" t="s">
        <v>1643</v>
      </c>
      <c r="J22" s="530" t="s">
        <v>238</v>
      </c>
      <c r="K22" s="531">
        <f t="shared" si="0"/>
        <v>4</v>
      </c>
      <c r="L22" s="531">
        <f t="shared" si="1"/>
        <v>26</v>
      </c>
      <c r="M22" s="531">
        <f t="shared" si="2"/>
        <v>17</v>
      </c>
      <c r="N22" s="531">
        <f t="shared" si="3"/>
        <v>1</v>
      </c>
      <c r="O22" s="531">
        <v>52</v>
      </c>
      <c r="P22" s="531">
        <f t="shared" si="4"/>
        <v>6</v>
      </c>
      <c r="Q22" s="531">
        <v>30</v>
      </c>
      <c r="R22" s="532">
        <f t="shared" si="5"/>
        <v>17</v>
      </c>
      <c r="S22" s="533">
        <v>265392</v>
      </c>
      <c r="T22" s="534">
        <v>0.01</v>
      </c>
      <c r="U22" s="534">
        <v>0.104</v>
      </c>
      <c r="V22" s="533">
        <v>2990</v>
      </c>
      <c r="W22" s="533">
        <v>198</v>
      </c>
      <c r="X22" s="533">
        <v>8749</v>
      </c>
      <c r="Y22" s="535">
        <v>8947</v>
      </c>
      <c r="Z22" s="534">
        <v>0.76600000000000001</v>
      </c>
      <c r="AA22" s="536">
        <v>9308</v>
      </c>
      <c r="AB22" s="537">
        <v>143199</v>
      </c>
      <c r="AC22" s="549"/>
      <c r="AD22" s="226">
        <v>0.03</v>
      </c>
      <c r="AE22" s="226">
        <f t="shared" si="6"/>
        <v>20.6</v>
      </c>
      <c r="AF22" s="538"/>
      <c r="AG22" s="539"/>
      <c r="AH22" s="539"/>
      <c r="AI22" s="539"/>
      <c r="AJ22" s="539"/>
      <c r="AK22" s="539"/>
      <c r="AL22" s="539"/>
    </row>
    <row r="23" spans="1:38">
      <c r="A23" s="546" t="s">
        <v>267</v>
      </c>
      <c r="B23" s="528" t="s">
        <v>265</v>
      </c>
      <c r="C23" s="76">
        <v>2</v>
      </c>
      <c r="D23" s="541" t="s">
        <v>1647</v>
      </c>
      <c r="E23" s="541" t="s">
        <v>1644</v>
      </c>
      <c r="F23" s="77" t="s">
        <v>1638</v>
      </c>
      <c r="G23" s="85" t="s">
        <v>1642</v>
      </c>
      <c r="H23" s="77" t="s">
        <v>1640</v>
      </c>
      <c r="I23" s="77" t="s">
        <v>1641</v>
      </c>
      <c r="J23" s="530" t="s">
        <v>238</v>
      </c>
      <c r="K23" s="531">
        <f t="shared" si="0"/>
        <v>38</v>
      </c>
      <c r="L23" s="531">
        <f t="shared" si="1"/>
        <v>7</v>
      </c>
      <c r="M23" s="531">
        <f t="shared" si="2"/>
        <v>10</v>
      </c>
      <c r="N23" s="531">
        <f t="shared" si="3"/>
        <v>28</v>
      </c>
      <c r="O23" s="531">
        <v>44</v>
      </c>
      <c r="P23" s="531">
        <f t="shared" si="4"/>
        <v>6</v>
      </c>
      <c r="Q23" s="531">
        <v>7</v>
      </c>
      <c r="R23" s="532">
        <f t="shared" si="5"/>
        <v>11</v>
      </c>
      <c r="S23" s="547">
        <v>50430</v>
      </c>
      <c r="T23" s="534">
        <v>1.6E-2</v>
      </c>
      <c r="U23" s="534">
        <v>0.13700000000000001</v>
      </c>
      <c r="V23" s="533">
        <v>634</v>
      </c>
      <c r="W23" s="533">
        <v>37</v>
      </c>
      <c r="X23" s="533">
        <v>1861</v>
      </c>
      <c r="Y23" s="535">
        <v>1898</v>
      </c>
      <c r="Z23" s="534">
        <v>0.69399999999999995</v>
      </c>
      <c r="AA23" s="536">
        <v>9308</v>
      </c>
      <c r="AB23" s="537">
        <v>27239</v>
      </c>
      <c r="AC23" s="537">
        <v>30845</v>
      </c>
      <c r="AD23" s="226">
        <v>0.06</v>
      </c>
      <c r="AE23" s="226">
        <f t="shared" si="6"/>
        <v>15.4</v>
      </c>
      <c r="AF23" s="538"/>
      <c r="AG23" s="539"/>
      <c r="AH23" s="539"/>
      <c r="AI23" s="539"/>
      <c r="AJ23" s="539"/>
      <c r="AK23" s="539"/>
      <c r="AL23" s="539"/>
    </row>
    <row r="24" spans="1:38">
      <c r="A24" s="527" t="s">
        <v>268</v>
      </c>
      <c r="B24" s="528" t="s">
        <v>265</v>
      </c>
      <c r="C24" s="76">
        <v>2</v>
      </c>
      <c r="D24" s="529" t="s">
        <v>1636</v>
      </c>
      <c r="E24" s="541" t="s">
        <v>1644</v>
      </c>
      <c r="F24" s="77" t="s">
        <v>1638</v>
      </c>
      <c r="G24" s="85" t="s">
        <v>1642</v>
      </c>
      <c r="H24" s="77" t="s">
        <v>1640</v>
      </c>
      <c r="I24" s="77" t="s">
        <v>1641</v>
      </c>
      <c r="J24" s="530" t="s">
        <v>238</v>
      </c>
      <c r="K24" s="531">
        <f t="shared" si="0"/>
        <v>30</v>
      </c>
      <c r="L24" s="531">
        <f t="shared" si="1"/>
        <v>15</v>
      </c>
      <c r="M24" s="531">
        <f t="shared" si="2"/>
        <v>10</v>
      </c>
      <c r="N24" s="531">
        <f t="shared" si="3"/>
        <v>24</v>
      </c>
      <c r="O24" s="531">
        <v>41</v>
      </c>
      <c r="P24" s="531">
        <f t="shared" si="4"/>
        <v>6</v>
      </c>
      <c r="Q24" s="531">
        <v>7</v>
      </c>
      <c r="R24" s="532">
        <f t="shared" si="5"/>
        <v>12</v>
      </c>
      <c r="S24" s="533">
        <v>62605</v>
      </c>
      <c r="T24" s="534">
        <v>1.2999999999999999E-2</v>
      </c>
      <c r="U24" s="534">
        <v>0.13700000000000001</v>
      </c>
      <c r="V24" s="533">
        <v>678</v>
      </c>
      <c r="W24" s="533">
        <v>52</v>
      </c>
      <c r="X24" s="533">
        <v>2159</v>
      </c>
      <c r="Y24" s="535">
        <v>2211</v>
      </c>
      <c r="Z24" s="534">
        <v>0.68400000000000005</v>
      </c>
      <c r="AA24" s="536">
        <v>9308</v>
      </c>
      <c r="AB24" s="537">
        <v>33958</v>
      </c>
      <c r="AC24" s="537">
        <v>27506</v>
      </c>
      <c r="AD24" s="226">
        <v>0.06</v>
      </c>
      <c r="AE24" s="226">
        <f t="shared" si="6"/>
        <v>15.900000000000002</v>
      </c>
      <c r="AF24" s="538"/>
      <c r="AG24" s="539"/>
      <c r="AH24" s="539"/>
      <c r="AI24" s="539"/>
      <c r="AJ24" s="539"/>
      <c r="AK24" s="539"/>
      <c r="AL24" s="539"/>
    </row>
    <row r="25" spans="1:38">
      <c r="A25" s="546" t="s">
        <v>269</v>
      </c>
      <c r="B25" s="528" t="s">
        <v>265</v>
      </c>
      <c r="C25" s="76">
        <v>2</v>
      </c>
      <c r="D25" s="541" t="s">
        <v>1647</v>
      </c>
      <c r="E25" s="541" t="s">
        <v>1644</v>
      </c>
      <c r="F25" s="77" t="s">
        <v>1638</v>
      </c>
      <c r="G25" s="85" t="s">
        <v>1642</v>
      </c>
      <c r="H25" s="77" t="s">
        <v>1640</v>
      </c>
      <c r="I25" s="77" t="s">
        <v>1641</v>
      </c>
      <c r="J25" s="530" t="s">
        <v>238</v>
      </c>
      <c r="K25" s="531">
        <f t="shared" si="0"/>
        <v>17</v>
      </c>
      <c r="L25" s="531">
        <f t="shared" si="1"/>
        <v>7</v>
      </c>
      <c r="M25" s="531">
        <f t="shared" si="2"/>
        <v>4</v>
      </c>
      <c r="N25" s="531">
        <f t="shared" si="3"/>
        <v>10</v>
      </c>
      <c r="O25" s="531">
        <v>44</v>
      </c>
      <c r="P25" s="531">
        <f t="shared" si="4"/>
        <v>6</v>
      </c>
      <c r="Q25" s="531">
        <v>10</v>
      </c>
      <c r="R25" s="532">
        <f t="shared" si="5"/>
        <v>5</v>
      </c>
      <c r="S25" s="533">
        <v>92103</v>
      </c>
      <c r="T25" s="534">
        <v>1.6E-2</v>
      </c>
      <c r="U25" s="534">
        <v>0.157</v>
      </c>
      <c r="V25" s="533">
        <v>1212</v>
      </c>
      <c r="W25" s="533">
        <v>57</v>
      </c>
      <c r="X25" s="533">
        <v>3705</v>
      </c>
      <c r="Y25" s="535">
        <v>3762</v>
      </c>
      <c r="Z25" s="534">
        <v>0.69399999999999995</v>
      </c>
      <c r="AA25" s="536">
        <v>9308</v>
      </c>
      <c r="AB25" s="537">
        <v>58619</v>
      </c>
      <c r="AC25" s="537">
        <v>48955</v>
      </c>
      <c r="AD25" s="226">
        <v>0.06</v>
      </c>
      <c r="AE25" s="226">
        <f t="shared" si="6"/>
        <v>11.200000000000001</v>
      </c>
      <c r="AF25" s="538"/>
      <c r="AG25" s="539"/>
      <c r="AH25" s="539"/>
      <c r="AI25" s="539"/>
      <c r="AJ25" s="539"/>
      <c r="AK25" s="539"/>
      <c r="AL25" s="539"/>
    </row>
    <row r="26" spans="1:38">
      <c r="A26" s="527" t="s">
        <v>270</v>
      </c>
      <c r="B26" s="528" t="s">
        <v>265</v>
      </c>
      <c r="C26" s="86">
        <v>1</v>
      </c>
      <c r="D26" s="529" t="s">
        <v>1636</v>
      </c>
      <c r="E26" s="541" t="s">
        <v>1644</v>
      </c>
      <c r="F26" s="77" t="s">
        <v>1638</v>
      </c>
      <c r="G26" s="77" t="s">
        <v>1639</v>
      </c>
      <c r="H26" s="77" t="s">
        <v>1640</v>
      </c>
      <c r="I26" s="77" t="s">
        <v>1641</v>
      </c>
      <c r="J26" s="530" t="s">
        <v>238</v>
      </c>
      <c r="K26" s="531">
        <f t="shared" si="0"/>
        <v>1</v>
      </c>
      <c r="L26" s="531">
        <f t="shared" si="1"/>
        <v>12</v>
      </c>
      <c r="M26" s="531">
        <f t="shared" si="2"/>
        <v>7</v>
      </c>
      <c r="N26" s="531">
        <f t="shared" si="3"/>
        <v>18</v>
      </c>
      <c r="O26" s="531">
        <v>30</v>
      </c>
      <c r="P26" s="531">
        <f t="shared" si="4"/>
        <v>6</v>
      </c>
      <c r="Q26" s="531">
        <v>7</v>
      </c>
      <c r="R26" s="532">
        <f t="shared" si="5"/>
        <v>7</v>
      </c>
      <c r="S26" s="533">
        <v>720079</v>
      </c>
      <c r="T26" s="534">
        <v>1.4E-2</v>
      </c>
      <c r="U26" s="534">
        <v>0.14899999999999999</v>
      </c>
      <c r="V26" s="533">
        <v>739</v>
      </c>
      <c r="W26" s="533">
        <v>53</v>
      </c>
      <c r="X26" s="533">
        <v>2552</v>
      </c>
      <c r="Y26" s="535">
        <v>2605</v>
      </c>
      <c r="Z26" s="534">
        <v>0.64600000000000002</v>
      </c>
      <c r="AA26" s="536">
        <v>9308</v>
      </c>
      <c r="AB26" s="537">
        <v>42770</v>
      </c>
      <c r="AC26" s="537">
        <v>38619</v>
      </c>
      <c r="AD26" s="226">
        <v>0.06</v>
      </c>
      <c r="AE26" s="226">
        <f t="shared" si="6"/>
        <v>12.4</v>
      </c>
      <c r="AF26" s="538"/>
      <c r="AG26" s="539"/>
      <c r="AH26" s="539"/>
      <c r="AI26" s="539"/>
      <c r="AJ26" s="539"/>
      <c r="AK26" s="539"/>
      <c r="AL26" s="539"/>
    </row>
    <row r="27" spans="1:38">
      <c r="A27" s="546" t="s">
        <v>271</v>
      </c>
      <c r="B27" s="528" t="s">
        <v>265</v>
      </c>
      <c r="C27" s="76">
        <v>2</v>
      </c>
      <c r="D27" s="541" t="s">
        <v>1647</v>
      </c>
      <c r="E27" s="541" t="s">
        <v>1644</v>
      </c>
      <c r="F27" s="77" t="s">
        <v>1638</v>
      </c>
      <c r="G27" s="85" t="s">
        <v>1642</v>
      </c>
      <c r="H27" s="77" t="s">
        <v>1640</v>
      </c>
      <c r="I27" s="85" t="s">
        <v>1643</v>
      </c>
      <c r="J27" s="530" t="s">
        <v>238</v>
      </c>
      <c r="K27" s="531">
        <f t="shared" si="0"/>
        <v>16</v>
      </c>
      <c r="L27" s="531">
        <f t="shared" si="1"/>
        <v>3</v>
      </c>
      <c r="M27" s="531">
        <f t="shared" si="2"/>
        <v>5</v>
      </c>
      <c r="N27" s="531">
        <f t="shared" si="3"/>
        <v>17</v>
      </c>
      <c r="O27" s="531">
        <v>47</v>
      </c>
      <c r="P27" s="531">
        <f t="shared" si="4"/>
        <v>6</v>
      </c>
      <c r="Q27" s="531">
        <v>21</v>
      </c>
      <c r="R27" s="532">
        <f t="shared" si="5"/>
        <v>9</v>
      </c>
      <c r="S27" s="533">
        <v>93683</v>
      </c>
      <c r="T27" s="534">
        <v>1.7999999999999999E-2</v>
      </c>
      <c r="U27" s="534">
        <v>0.156</v>
      </c>
      <c r="V27" s="533">
        <v>1532</v>
      </c>
      <c r="W27" s="533">
        <v>85</v>
      </c>
      <c r="X27" s="533">
        <v>2928</v>
      </c>
      <c r="Y27" s="535">
        <v>3013</v>
      </c>
      <c r="Z27" s="534">
        <v>0.70699999999999996</v>
      </c>
      <c r="AA27" s="536">
        <v>9308</v>
      </c>
      <c r="AB27" s="537">
        <v>49842</v>
      </c>
      <c r="AC27" s="537">
        <v>43997</v>
      </c>
      <c r="AD27" s="226">
        <v>0.04</v>
      </c>
      <c r="AE27" s="226">
        <f t="shared" si="6"/>
        <v>14.5</v>
      </c>
      <c r="AF27" s="538"/>
      <c r="AG27" s="539"/>
      <c r="AH27" s="539"/>
      <c r="AI27" s="539"/>
      <c r="AJ27" s="539"/>
      <c r="AK27" s="539"/>
      <c r="AL27" s="539"/>
    </row>
    <row r="28" spans="1:38">
      <c r="A28" s="546" t="s">
        <v>272</v>
      </c>
      <c r="B28" s="528" t="s">
        <v>265</v>
      </c>
      <c r="C28" s="76">
        <v>2</v>
      </c>
      <c r="D28" s="541" t="s">
        <v>1647</v>
      </c>
      <c r="E28" s="541" t="s">
        <v>1644</v>
      </c>
      <c r="F28" s="77" t="s">
        <v>1638</v>
      </c>
      <c r="G28" s="77" t="s">
        <v>1639</v>
      </c>
      <c r="H28" s="77" t="s">
        <v>1640</v>
      </c>
      <c r="I28" s="77" t="s">
        <v>1641</v>
      </c>
      <c r="J28" s="530" t="s">
        <v>238</v>
      </c>
      <c r="K28" s="531">
        <f t="shared" si="0"/>
        <v>29</v>
      </c>
      <c r="L28" s="531">
        <f t="shared" si="1"/>
        <v>7</v>
      </c>
      <c r="M28" s="531">
        <f t="shared" si="2"/>
        <v>3</v>
      </c>
      <c r="N28" s="531">
        <f t="shared" si="3"/>
        <v>12</v>
      </c>
      <c r="O28" s="531">
        <v>31</v>
      </c>
      <c r="P28" s="531">
        <f t="shared" si="4"/>
        <v>6</v>
      </c>
      <c r="Q28" s="531">
        <v>4</v>
      </c>
      <c r="R28" s="532">
        <f t="shared" si="5"/>
        <v>3</v>
      </c>
      <c r="S28" s="533">
        <v>66081</v>
      </c>
      <c r="T28" s="534">
        <v>1.6E-2</v>
      </c>
      <c r="U28" s="534">
        <v>0.158</v>
      </c>
      <c r="V28" s="533">
        <v>922</v>
      </c>
      <c r="W28" s="533">
        <v>63</v>
      </c>
      <c r="X28" s="533">
        <v>3330</v>
      </c>
      <c r="Y28" s="535">
        <v>3393</v>
      </c>
      <c r="Z28" s="534">
        <v>0.64800000000000002</v>
      </c>
      <c r="AA28" s="536">
        <v>9308</v>
      </c>
      <c r="AB28" s="537">
        <v>45452</v>
      </c>
      <c r="AC28" s="537">
        <v>35748</v>
      </c>
      <c r="AD28" s="226">
        <v>0.08</v>
      </c>
      <c r="AE28" s="226">
        <f t="shared" si="6"/>
        <v>8.9</v>
      </c>
      <c r="AF28" s="538"/>
      <c r="AG28" s="539"/>
      <c r="AH28" s="539"/>
      <c r="AI28" s="539"/>
      <c r="AJ28" s="539"/>
      <c r="AK28" s="539"/>
      <c r="AL28" s="539"/>
    </row>
    <row r="29" spans="1:38">
      <c r="A29" s="546" t="s">
        <v>273</v>
      </c>
      <c r="B29" s="528" t="s">
        <v>265</v>
      </c>
      <c r="C29" s="76">
        <v>2</v>
      </c>
      <c r="D29" s="529" t="s">
        <v>1636</v>
      </c>
      <c r="E29" s="541" t="s">
        <v>1644</v>
      </c>
      <c r="F29" s="77" t="s">
        <v>1638</v>
      </c>
      <c r="G29" s="77" t="s">
        <v>1639</v>
      </c>
      <c r="H29" s="77" t="s">
        <v>1640</v>
      </c>
      <c r="I29" s="77" t="s">
        <v>1641</v>
      </c>
      <c r="J29" s="530" t="s">
        <v>238</v>
      </c>
      <c r="K29" s="531">
        <f t="shared" si="0"/>
        <v>31</v>
      </c>
      <c r="L29" s="531">
        <f t="shared" si="1"/>
        <v>18</v>
      </c>
      <c r="M29" s="531">
        <f t="shared" si="2"/>
        <v>13</v>
      </c>
      <c r="N29" s="531">
        <f t="shared" si="3"/>
        <v>21</v>
      </c>
      <c r="O29" s="531">
        <v>27</v>
      </c>
      <c r="P29" s="531">
        <f t="shared" si="4"/>
        <v>6</v>
      </c>
      <c r="Q29" s="531">
        <v>3</v>
      </c>
      <c r="R29" s="532">
        <f t="shared" si="5"/>
        <v>8</v>
      </c>
      <c r="S29" s="533">
        <v>58474</v>
      </c>
      <c r="T29" s="534">
        <v>1.2E-2</v>
      </c>
      <c r="U29" s="534">
        <v>0.123</v>
      </c>
      <c r="V29" s="533">
        <v>561</v>
      </c>
      <c r="W29" s="533">
        <v>55</v>
      </c>
      <c r="X29" s="533">
        <v>2290</v>
      </c>
      <c r="Y29" s="535">
        <v>2345</v>
      </c>
      <c r="Z29" s="534">
        <v>0.627</v>
      </c>
      <c r="AA29" s="536">
        <v>9308</v>
      </c>
      <c r="AB29" s="537">
        <v>35984</v>
      </c>
      <c r="AC29" s="537">
        <v>31279</v>
      </c>
      <c r="AD29" s="226">
        <v>0.09</v>
      </c>
      <c r="AE29" s="226">
        <f t="shared" si="6"/>
        <v>14.3</v>
      </c>
      <c r="AF29" s="538"/>
      <c r="AG29" s="539"/>
      <c r="AH29" s="539"/>
      <c r="AI29" s="539"/>
      <c r="AJ29" s="539"/>
      <c r="AK29" s="539"/>
      <c r="AL29" s="539"/>
    </row>
    <row r="30" spans="1:38">
      <c r="A30" s="546" t="s">
        <v>274</v>
      </c>
      <c r="B30" s="528" t="s">
        <v>265</v>
      </c>
      <c r="C30" s="76">
        <v>2</v>
      </c>
      <c r="D30" s="541" t="s">
        <v>1647</v>
      </c>
      <c r="E30" s="541" t="s">
        <v>1644</v>
      </c>
      <c r="F30" s="77" t="s">
        <v>1638</v>
      </c>
      <c r="G30" s="85" t="s">
        <v>1642</v>
      </c>
      <c r="H30" s="77" t="s">
        <v>1640</v>
      </c>
      <c r="I30" s="77" t="s">
        <v>1641</v>
      </c>
      <c r="J30" s="530" t="s">
        <v>238</v>
      </c>
      <c r="K30" s="531">
        <f t="shared" si="0"/>
        <v>25</v>
      </c>
      <c r="L30" s="531">
        <f t="shared" si="1"/>
        <v>6</v>
      </c>
      <c r="M30" s="531">
        <f t="shared" si="2"/>
        <v>1</v>
      </c>
      <c r="N30" s="531">
        <f t="shared" si="3"/>
        <v>20</v>
      </c>
      <c r="O30" s="531">
        <v>42</v>
      </c>
      <c r="P30" s="531">
        <f t="shared" si="4"/>
        <v>6</v>
      </c>
      <c r="Q30" s="531">
        <v>6</v>
      </c>
      <c r="R30" s="532">
        <f t="shared" si="5"/>
        <v>6</v>
      </c>
      <c r="S30" s="533">
        <v>70078</v>
      </c>
      <c r="T30" s="534">
        <v>1.7000000000000001E-2</v>
      </c>
      <c r="U30" s="534">
        <v>0.16800000000000001</v>
      </c>
      <c r="V30" s="533">
        <v>918</v>
      </c>
      <c r="W30" s="533">
        <v>32</v>
      </c>
      <c r="X30" s="533">
        <v>2476</v>
      </c>
      <c r="Y30" s="535">
        <v>2508</v>
      </c>
      <c r="Z30" s="534">
        <v>0.68500000000000005</v>
      </c>
      <c r="AA30" s="536">
        <v>9308</v>
      </c>
      <c r="AB30" s="537">
        <v>38888</v>
      </c>
      <c r="AC30" s="537">
        <v>37558</v>
      </c>
      <c r="AD30" s="226">
        <v>7.0000000000000007E-2</v>
      </c>
      <c r="AE30" s="226">
        <f t="shared" si="6"/>
        <v>11.400000000000002</v>
      </c>
      <c r="AF30" s="538"/>
      <c r="AG30" s="539"/>
      <c r="AH30" s="539"/>
      <c r="AI30" s="539"/>
      <c r="AJ30" s="539"/>
      <c r="AK30" s="539"/>
      <c r="AL30" s="539"/>
    </row>
    <row r="31" spans="1:38">
      <c r="A31" s="527" t="s">
        <v>275</v>
      </c>
      <c r="B31" s="528" t="s">
        <v>265</v>
      </c>
      <c r="C31" s="76">
        <v>2</v>
      </c>
      <c r="D31" s="541" t="s">
        <v>1647</v>
      </c>
      <c r="E31" s="541" t="s">
        <v>1644</v>
      </c>
      <c r="F31" s="77" t="s">
        <v>1638</v>
      </c>
      <c r="G31" s="85" t="s">
        <v>1642</v>
      </c>
      <c r="H31" s="77" t="s">
        <v>1640</v>
      </c>
      <c r="I31" s="77" t="s">
        <v>1641</v>
      </c>
      <c r="J31" s="530" t="s">
        <v>238</v>
      </c>
      <c r="K31" s="531">
        <f t="shared" si="0"/>
        <v>19</v>
      </c>
      <c r="L31" s="531">
        <f t="shared" si="1"/>
        <v>7</v>
      </c>
      <c r="M31" s="531">
        <f t="shared" si="2"/>
        <v>2</v>
      </c>
      <c r="N31" s="531">
        <f t="shared" si="3"/>
        <v>9</v>
      </c>
      <c r="O31" s="531">
        <v>38</v>
      </c>
      <c r="P31" s="531">
        <f t="shared" si="4"/>
        <v>6</v>
      </c>
      <c r="Q31" s="531">
        <v>14</v>
      </c>
      <c r="R31" s="532">
        <f t="shared" si="5"/>
        <v>4</v>
      </c>
      <c r="S31" s="533">
        <v>89536</v>
      </c>
      <c r="T31" s="534">
        <v>1.6E-2</v>
      </c>
      <c r="U31" s="534">
        <v>0.161</v>
      </c>
      <c r="V31" s="533">
        <v>1062</v>
      </c>
      <c r="W31" s="533">
        <v>60</v>
      </c>
      <c r="X31" s="533">
        <v>3766</v>
      </c>
      <c r="Y31" s="535">
        <v>3826</v>
      </c>
      <c r="Z31" s="542">
        <v>0.67</v>
      </c>
      <c r="AA31" s="536">
        <v>9308</v>
      </c>
      <c r="AB31" s="537">
        <v>58477</v>
      </c>
      <c r="AC31" s="537">
        <v>51294</v>
      </c>
      <c r="AD31" s="226">
        <v>0.05</v>
      </c>
      <c r="AE31" s="226">
        <f t="shared" si="6"/>
        <v>10.8</v>
      </c>
      <c r="AF31" s="538"/>
      <c r="AG31" s="539"/>
      <c r="AH31" s="539"/>
      <c r="AI31" s="539"/>
      <c r="AJ31" s="539"/>
      <c r="AK31" s="539"/>
      <c r="AL31" s="539"/>
    </row>
    <row r="32" spans="1:38">
      <c r="A32" s="527" t="s">
        <v>277</v>
      </c>
      <c r="B32" s="528" t="s">
        <v>278</v>
      </c>
      <c r="C32" s="86">
        <v>1</v>
      </c>
      <c r="D32" s="543" t="s">
        <v>1646</v>
      </c>
      <c r="E32" s="529" t="s">
        <v>1637</v>
      </c>
      <c r="F32" s="77" t="s">
        <v>1638</v>
      </c>
      <c r="G32" s="77" t="s">
        <v>1639</v>
      </c>
      <c r="H32" s="85" t="s">
        <v>1648</v>
      </c>
      <c r="I32" s="85" t="s">
        <v>1643</v>
      </c>
      <c r="J32" s="544" t="s">
        <v>244</v>
      </c>
      <c r="K32" s="531">
        <f t="shared" si="0"/>
        <v>11</v>
      </c>
      <c r="L32" s="531">
        <f t="shared" si="1"/>
        <v>29</v>
      </c>
      <c r="M32" s="531">
        <f t="shared" si="2"/>
        <v>37</v>
      </c>
      <c r="N32" s="531">
        <f t="shared" si="3"/>
        <v>11</v>
      </c>
      <c r="O32" s="531">
        <v>29</v>
      </c>
      <c r="P32" s="531">
        <f t="shared" si="4"/>
        <v>31</v>
      </c>
      <c r="Q32" s="531">
        <v>26</v>
      </c>
      <c r="R32" s="532">
        <f t="shared" si="5"/>
        <v>28</v>
      </c>
      <c r="S32" s="533">
        <v>122285</v>
      </c>
      <c r="T32" s="534">
        <v>8.9999999999999993E-3</v>
      </c>
      <c r="U32" s="534">
        <v>7.1999999999999995E-2</v>
      </c>
      <c r="V32" s="533">
        <v>852</v>
      </c>
      <c r="W32" s="533">
        <v>59</v>
      </c>
      <c r="X32" s="533">
        <v>3489</v>
      </c>
      <c r="Y32" s="535">
        <v>3548</v>
      </c>
      <c r="Z32" s="542">
        <v>0.64</v>
      </c>
      <c r="AA32" s="536">
        <v>4060</v>
      </c>
      <c r="AB32" s="537">
        <v>84234</v>
      </c>
      <c r="AC32" s="537">
        <v>46874</v>
      </c>
      <c r="AD32" s="226">
        <v>0.03</v>
      </c>
      <c r="AE32" s="226">
        <f t="shared" si="6"/>
        <v>26.600000000000005</v>
      </c>
      <c r="AF32" s="538"/>
      <c r="AG32" s="539"/>
      <c r="AH32" s="539"/>
      <c r="AI32" s="539"/>
      <c r="AJ32" s="539"/>
      <c r="AK32" s="539"/>
      <c r="AL32" s="539"/>
    </row>
    <row r="33" spans="1:38">
      <c r="A33" s="527" t="s">
        <v>279</v>
      </c>
      <c r="B33" s="528" t="s">
        <v>278</v>
      </c>
      <c r="C33" s="86">
        <v>1</v>
      </c>
      <c r="D33" s="543" t="s">
        <v>1646</v>
      </c>
      <c r="E33" s="529" t="s">
        <v>1637</v>
      </c>
      <c r="F33" s="77" t="s">
        <v>1638</v>
      </c>
      <c r="G33" s="77" t="s">
        <v>1639</v>
      </c>
      <c r="H33" s="85" t="s">
        <v>1648</v>
      </c>
      <c r="I33" s="77" t="s">
        <v>1641</v>
      </c>
      <c r="J33" s="530" t="s">
        <v>238</v>
      </c>
      <c r="K33" s="531">
        <f t="shared" si="0"/>
        <v>14</v>
      </c>
      <c r="L33" s="531">
        <f t="shared" si="1"/>
        <v>26</v>
      </c>
      <c r="M33" s="531">
        <f t="shared" si="2"/>
        <v>28</v>
      </c>
      <c r="N33" s="531">
        <f t="shared" si="3"/>
        <v>8</v>
      </c>
      <c r="O33" s="531">
        <v>22</v>
      </c>
      <c r="P33" s="531">
        <f t="shared" si="4"/>
        <v>31</v>
      </c>
      <c r="Q33" s="531">
        <v>16</v>
      </c>
      <c r="R33" s="532">
        <f t="shared" si="5"/>
        <v>18</v>
      </c>
      <c r="S33" s="533">
        <v>110828</v>
      </c>
      <c r="T33" s="534">
        <v>0.01</v>
      </c>
      <c r="U33" s="534">
        <v>8.5999999999999993E-2</v>
      </c>
      <c r="V33" s="533">
        <v>844</v>
      </c>
      <c r="W33" s="533">
        <v>134</v>
      </c>
      <c r="X33" s="533">
        <v>3997</v>
      </c>
      <c r="Y33" s="535">
        <v>4131</v>
      </c>
      <c r="Z33" s="534">
        <v>0.59599999999999997</v>
      </c>
      <c r="AA33" s="536">
        <v>4060</v>
      </c>
      <c r="AB33" s="537">
        <v>94094</v>
      </c>
      <c r="AC33" s="537">
        <v>40437</v>
      </c>
      <c r="AD33" s="226">
        <v>0.05</v>
      </c>
      <c r="AE33" s="226">
        <f t="shared" si="6"/>
        <v>20.900000000000002</v>
      </c>
      <c r="AF33" s="538"/>
      <c r="AG33" s="539"/>
      <c r="AH33" s="539"/>
      <c r="AI33" s="539"/>
      <c r="AJ33" s="539"/>
      <c r="AK33" s="539"/>
      <c r="AL33" s="539"/>
    </row>
    <row r="34" spans="1:38">
      <c r="A34" s="546" t="s">
        <v>280</v>
      </c>
      <c r="B34" s="528" t="s">
        <v>278</v>
      </c>
      <c r="C34" s="86">
        <v>1</v>
      </c>
      <c r="D34" s="543" t="s">
        <v>1646</v>
      </c>
      <c r="E34" s="529" t="s">
        <v>1637</v>
      </c>
      <c r="F34" s="77" t="s">
        <v>1638</v>
      </c>
      <c r="G34" s="77" t="s">
        <v>1639</v>
      </c>
      <c r="H34" s="85" t="s">
        <v>1648</v>
      </c>
      <c r="I34" s="85" t="s">
        <v>1643</v>
      </c>
      <c r="J34" s="544" t="s">
        <v>244</v>
      </c>
      <c r="K34" s="531">
        <f t="shared" si="0"/>
        <v>12</v>
      </c>
      <c r="L34" s="531">
        <f t="shared" si="1"/>
        <v>38</v>
      </c>
      <c r="M34" s="531">
        <f t="shared" si="2"/>
        <v>42</v>
      </c>
      <c r="N34" s="531">
        <f t="shared" si="3"/>
        <v>16</v>
      </c>
      <c r="O34" s="531">
        <v>25</v>
      </c>
      <c r="P34" s="531">
        <f t="shared" si="4"/>
        <v>31</v>
      </c>
      <c r="Q34" s="531">
        <v>20</v>
      </c>
      <c r="R34" s="532">
        <f t="shared" si="5"/>
        <v>32</v>
      </c>
      <c r="S34" s="533">
        <v>119107</v>
      </c>
      <c r="T34" s="534">
        <v>8.0000000000000002E-3</v>
      </c>
      <c r="U34" s="534">
        <v>5.7000000000000002E-2</v>
      </c>
      <c r="V34" s="533">
        <v>723</v>
      </c>
      <c r="W34" s="533">
        <v>55</v>
      </c>
      <c r="X34" s="533">
        <v>3110</v>
      </c>
      <c r="Y34" s="535">
        <v>3165</v>
      </c>
      <c r="Z34" s="534">
        <v>0.60799999999999998</v>
      </c>
      <c r="AA34" s="536">
        <v>4060</v>
      </c>
      <c r="AB34" s="537">
        <v>75872</v>
      </c>
      <c r="AC34" s="537">
        <v>43664</v>
      </c>
      <c r="AD34" s="226">
        <v>0.04</v>
      </c>
      <c r="AE34" s="226">
        <f t="shared" si="6"/>
        <v>28.8</v>
      </c>
      <c r="AF34" s="538"/>
      <c r="AG34" s="539"/>
      <c r="AH34" s="539"/>
      <c r="AI34" s="539"/>
      <c r="AJ34" s="539"/>
      <c r="AK34" s="539"/>
      <c r="AL34" s="539"/>
    </row>
    <row r="35" spans="1:38">
      <c r="A35" s="546" t="s">
        <v>281</v>
      </c>
      <c r="B35" s="528" t="s">
        <v>278</v>
      </c>
      <c r="C35" s="86">
        <v>1</v>
      </c>
      <c r="D35" s="543" t="s">
        <v>1646</v>
      </c>
      <c r="E35" s="529" t="s">
        <v>1637</v>
      </c>
      <c r="F35" s="77" t="s">
        <v>1638</v>
      </c>
      <c r="G35" s="77" t="s">
        <v>1639</v>
      </c>
      <c r="H35" s="85" t="s">
        <v>1648</v>
      </c>
      <c r="I35" s="85" t="s">
        <v>1643</v>
      </c>
      <c r="J35" s="544" t="s">
        <v>244</v>
      </c>
      <c r="K35" s="531">
        <f t="shared" si="0"/>
        <v>9</v>
      </c>
      <c r="L35" s="531">
        <f t="shared" si="1"/>
        <v>43</v>
      </c>
      <c r="M35" s="531">
        <f t="shared" si="2"/>
        <v>41</v>
      </c>
      <c r="N35" s="531">
        <f t="shared" si="3"/>
        <v>5</v>
      </c>
      <c r="O35" s="531">
        <v>19</v>
      </c>
      <c r="P35" s="531">
        <f t="shared" si="4"/>
        <v>31</v>
      </c>
      <c r="Q35" s="531">
        <v>18</v>
      </c>
      <c r="R35" s="532">
        <f t="shared" si="5"/>
        <v>27</v>
      </c>
      <c r="S35" s="533">
        <v>132307</v>
      </c>
      <c r="T35" s="534">
        <v>7.0000000000000001E-3</v>
      </c>
      <c r="U35" s="534">
        <v>5.8999999999999997E-2</v>
      </c>
      <c r="V35" s="533">
        <v>801</v>
      </c>
      <c r="W35" s="533">
        <v>132</v>
      </c>
      <c r="X35" s="533">
        <v>4902</v>
      </c>
      <c r="Y35" s="535">
        <v>5034</v>
      </c>
      <c r="Z35" s="534">
        <v>0.58699999999999997</v>
      </c>
      <c r="AA35" s="536">
        <v>4060</v>
      </c>
      <c r="AB35" s="537">
        <v>91563</v>
      </c>
      <c r="AC35" s="537">
        <v>35644</v>
      </c>
      <c r="AD35" s="226">
        <v>0.05</v>
      </c>
      <c r="AE35" s="226">
        <f t="shared" si="6"/>
        <v>26.400000000000002</v>
      </c>
      <c r="AF35" s="538"/>
      <c r="AG35" s="539"/>
      <c r="AH35" s="539"/>
      <c r="AI35" s="539"/>
      <c r="AJ35" s="539"/>
      <c r="AK35" s="539"/>
      <c r="AL35" s="539"/>
    </row>
    <row r="36" spans="1:38">
      <c r="A36" s="527" t="s">
        <v>282</v>
      </c>
      <c r="B36" s="528" t="s">
        <v>278</v>
      </c>
      <c r="C36" s="76">
        <v>2</v>
      </c>
      <c r="D36" s="543" t="s">
        <v>1646</v>
      </c>
      <c r="E36" s="529" t="s">
        <v>1637</v>
      </c>
      <c r="F36" s="77" t="s">
        <v>1638</v>
      </c>
      <c r="G36" s="77" t="s">
        <v>1639</v>
      </c>
      <c r="H36" s="85" t="s">
        <v>1648</v>
      </c>
      <c r="I36" s="85" t="s">
        <v>1643</v>
      </c>
      <c r="J36" s="544" t="s">
        <v>244</v>
      </c>
      <c r="K36" s="531">
        <f t="shared" si="0"/>
        <v>33</v>
      </c>
      <c r="L36" s="531">
        <f t="shared" si="1"/>
        <v>29</v>
      </c>
      <c r="M36" s="531">
        <f t="shared" si="2"/>
        <v>32</v>
      </c>
      <c r="N36" s="531">
        <f t="shared" si="3"/>
        <v>25</v>
      </c>
      <c r="O36" s="531">
        <v>19</v>
      </c>
      <c r="P36" s="531">
        <f t="shared" si="4"/>
        <v>31</v>
      </c>
      <c r="Q36" s="531">
        <v>33</v>
      </c>
      <c r="R36" s="532">
        <f t="shared" si="5"/>
        <v>33</v>
      </c>
      <c r="S36" s="533">
        <v>57155</v>
      </c>
      <c r="T36" s="534">
        <v>8.9999999999999993E-3</v>
      </c>
      <c r="U36" s="534">
        <v>7.6999999999999999E-2</v>
      </c>
      <c r="V36" s="533">
        <v>472</v>
      </c>
      <c r="W36" s="533">
        <v>48</v>
      </c>
      <c r="X36" s="533">
        <v>2109</v>
      </c>
      <c r="Y36" s="535">
        <v>2157</v>
      </c>
      <c r="Z36" s="534">
        <v>0.58699999999999997</v>
      </c>
      <c r="AA36" s="536">
        <v>4060</v>
      </c>
      <c r="AB36" s="537">
        <v>34019</v>
      </c>
      <c r="AC36" s="537">
        <v>19455</v>
      </c>
      <c r="AD36" s="226">
        <v>0.03</v>
      </c>
      <c r="AE36" s="226">
        <f t="shared" si="6"/>
        <v>28.800000000000004</v>
      </c>
      <c r="AF36" s="538"/>
      <c r="AG36" s="539"/>
      <c r="AH36" s="539"/>
      <c r="AI36" s="539"/>
      <c r="AJ36" s="539"/>
      <c r="AK36" s="539"/>
      <c r="AL36" s="539"/>
    </row>
    <row r="37" spans="1:38">
      <c r="A37" s="546" t="s">
        <v>284</v>
      </c>
      <c r="B37" s="528" t="s">
        <v>285</v>
      </c>
      <c r="C37" s="86">
        <v>1</v>
      </c>
      <c r="D37" s="541" t="s">
        <v>1647</v>
      </c>
      <c r="E37" s="541" t="s">
        <v>1644</v>
      </c>
      <c r="F37" s="77" t="s">
        <v>1638</v>
      </c>
      <c r="G37" s="77" t="s">
        <v>1639</v>
      </c>
      <c r="H37" s="85" t="s">
        <v>1648</v>
      </c>
      <c r="I37" s="85" t="s">
        <v>1643</v>
      </c>
      <c r="J37" s="530" t="s">
        <v>238</v>
      </c>
      <c r="K37" s="531">
        <f t="shared" si="0"/>
        <v>7</v>
      </c>
      <c r="L37" s="531">
        <f t="shared" si="1"/>
        <v>3</v>
      </c>
      <c r="M37" s="531">
        <f t="shared" si="2"/>
        <v>8</v>
      </c>
      <c r="N37" s="531">
        <f t="shared" si="3"/>
        <v>2</v>
      </c>
      <c r="O37" s="531">
        <v>31</v>
      </c>
      <c r="P37" s="531">
        <f t="shared" si="4"/>
        <v>40</v>
      </c>
      <c r="Q37" s="531">
        <v>24</v>
      </c>
      <c r="R37" s="532">
        <f t="shared" si="5"/>
        <v>9</v>
      </c>
      <c r="S37" s="533">
        <v>157289</v>
      </c>
      <c r="T37" s="534">
        <v>1.7999999999999999E-2</v>
      </c>
      <c r="U37" s="534">
        <v>0.14799999999999999</v>
      </c>
      <c r="V37" s="533">
        <v>2528</v>
      </c>
      <c r="W37" s="533">
        <v>242</v>
      </c>
      <c r="X37" s="533">
        <v>6341</v>
      </c>
      <c r="Y37" s="535">
        <v>6583</v>
      </c>
      <c r="Z37" s="534">
        <v>0.64800000000000002</v>
      </c>
      <c r="AA37" s="536">
        <v>3470</v>
      </c>
      <c r="AB37" s="537">
        <v>80065</v>
      </c>
      <c r="AC37" s="537">
        <v>67662</v>
      </c>
      <c r="AD37" s="226">
        <v>0.04</v>
      </c>
      <c r="AE37" s="226">
        <f t="shared" si="6"/>
        <v>14.5</v>
      </c>
      <c r="AF37" s="538"/>
      <c r="AG37" s="539"/>
      <c r="AH37" s="539"/>
      <c r="AI37" s="539"/>
      <c r="AJ37" s="539"/>
      <c r="AK37" s="539"/>
      <c r="AL37" s="539"/>
    </row>
    <row r="38" spans="1:38">
      <c r="A38" s="527" t="s">
        <v>286</v>
      </c>
      <c r="B38" s="528" t="s">
        <v>285</v>
      </c>
      <c r="C38" s="86">
        <v>1</v>
      </c>
      <c r="D38" s="541" t="s">
        <v>1647</v>
      </c>
      <c r="E38" s="541" t="s">
        <v>1644</v>
      </c>
      <c r="F38" s="77" t="s">
        <v>1638</v>
      </c>
      <c r="G38" s="85" t="s">
        <v>1642</v>
      </c>
      <c r="H38" s="85" t="s">
        <v>1648</v>
      </c>
      <c r="I38" s="85" t="s">
        <v>1643</v>
      </c>
      <c r="J38" s="530" t="s">
        <v>238</v>
      </c>
      <c r="K38" s="531">
        <f t="shared" si="0"/>
        <v>15</v>
      </c>
      <c r="L38" s="531">
        <f t="shared" si="1"/>
        <v>3</v>
      </c>
      <c r="M38" s="531">
        <f t="shared" si="2"/>
        <v>6</v>
      </c>
      <c r="N38" s="531">
        <f t="shared" si="3"/>
        <v>13</v>
      </c>
      <c r="O38" s="531">
        <v>37</v>
      </c>
      <c r="P38" s="531">
        <f t="shared" si="4"/>
        <v>40</v>
      </c>
      <c r="Q38" s="531">
        <v>23</v>
      </c>
      <c r="R38" s="532">
        <f t="shared" si="5"/>
        <v>14</v>
      </c>
      <c r="S38" s="533">
        <v>100916</v>
      </c>
      <c r="T38" s="534">
        <v>1.7999999999999999E-2</v>
      </c>
      <c r="U38" s="534">
        <v>0.151</v>
      </c>
      <c r="V38" s="533">
        <v>1689</v>
      </c>
      <c r="W38" s="533">
        <v>349</v>
      </c>
      <c r="X38" s="533">
        <v>2984</v>
      </c>
      <c r="Y38" s="535">
        <v>3333</v>
      </c>
      <c r="Z38" s="534">
        <v>0.66500000000000004</v>
      </c>
      <c r="AA38" s="536">
        <v>3470</v>
      </c>
      <c r="AB38" s="537">
        <v>48289</v>
      </c>
      <c r="AC38" s="537">
        <v>44011</v>
      </c>
      <c r="AD38" s="226">
        <v>0.04</v>
      </c>
      <c r="AE38" s="226">
        <f t="shared" si="6"/>
        <v>16.700000000000003</v>
      </c>
      <c r="AF38" s="538"/>
      <c r="AG38" s="539"/>
      <c r="AH38" s="539"/>
      <c r="AI38" s="539"/>
      <c r="AJ38" s="539"/>
      <c r="AK38" s="539"/>
      <c r="AL38" s="539"/>
    </row>
    <row r="39" spans="1:38">
      <c r="A39" s="546" t="s">
        <v>287</v>
      </c>
      <c r="B39" s="528" t="s">
        <v>285</v>
      </c>
      <c r="C39" s="86">
        <v>1</v>
      </c>
      <c r="D39" s="529" t="s">
        <v>1636</v>
      </c>
      <c r="E39" s="529" t="s">
        <v>1637</v>
      </c>
      <c r="F39" s="77" t="s">
        <v>1638</v>
      </c>
      <c r="G39" s="85" t="s">
        <v>1642</v>
      </c>
      <c r="H39" s="85" t="s">
        <v>1648</v>
      </c>
      <c r="I39" s="85" t="s">
        <v>1643</v>
      </c>
      <c r="J39" s="544" t="s">
        <v>244</v>
      </c>
      <c r="K39" s="531">
        <f t="shared" si="0"/>
        <v>10</v>
      </c>
      <c r="L39" s="531">
        <f t="shared" si="1"/>
        <v>18</v>
      </c>
      <c r="M39" s="531">
        <f t="shared" si="2"/>
        <v>24</v>
      </c>
      <c r="N39" s="531">
        <f t="shared" si="3"/>
        <v>23</v>
      </c>
      <c r="O39" s="531">
        <v>35</v>
      </c>
      <c r="P39" s="531">
        <f t="shared" si="4"/>
        <v>40</v>
      </c>
      <c r="Q39" s="531">
        <v>34</v>
      </c>
      <c r="R39" s="532">
        <f t="shared" si="5"/>
        <v>29</v>
      </c>
      <c r="S39" s="533">
        <v>125930</v>
      </c>
      <c r="T39" s="534">
        <v>1.2E-2</v>
      </c>
      <c r="U39" s="534">
        <v>9.0999999999999998E-2</v>
      </c>
      <c r="V39" s="533">
        <v>1471</v>
      </c>
      <c r="W39" s="533">
        <v>39</v>
      </c>
      <c r="X39" s="533">
        <v>2186</v>
      </c>
      <c r="Y39" s="535">
        <v>2225</v>
      </c>
      <c r="Z39" s="534">
        <v>0.65900000000000003</v>
      </c>
      <c r="AA39" s="536">
        <v>3470</v>
      </c>
      <c r="AB39" s="537">
        <v>54773</v>
      </c>
      <c r="AC39" s="537">
        <v>35715</v>
      </c>
      <c r="AD39" s="226">
        <v>0.03</v>
      </c>
      <c r="AE39" s="226">
        <f t="shared" si="6"/>
        <v>27.3</v>
      </c>
      <c r="AF39" s="538"/>
      <c r="AG39" s="539"/>
      <c r="AH39" s="539"/>
      <c r="AI39" s="539"/>
      <c r="AJ39" s="539"/>
      <c r="AK39" s="539"/>
      <c r="AL39" s="539"/>
    </row>
    <row r="40" spans="1:38">
      <c r="A40" s="546" t="s">
        <v>289</v>
      </c>
      <c r="B40" s="528" t="s">
        <v>290</v>
      </c>
      <c r="C40" s="86">
        <v>1</v>
      </c>
      <c r="D40" s="529" t="s">
        <v>1636</v>
      </c>
      <c r="E40" s="529" t="s">
        <v>1637</v>
      </c>
      <c r="F40" s="77" t="s">
        <v>1638</v>
      </c>
      <c r="G40" s="85" t="s">
        <v>1642</v>
      </c>
      <c r="H40" s="85" t="s">
        <v>1648</v>
      </c>
      <c r="I40" s="85" t="s">
        <v>1643</v>
      </c>
      <c r="J40" s="530" t="s">
        <v>238</v>
      </c>
      <c r="K40" s="531">
        <f t="shared" si="0"/>
        <v>13</v>
      </c>
      <c r="L40" s="531">
        <f t="shared" si="1"/>
        <v>18</v>
      </c>
      <c r="M40" s="531">
        <f t="shared" si="2"/>
        <v>19</v>
      </c>
      <c r="N40" s="531">
        <f t="shared" si="3"/>
        <v>19</v>
      </c>
      <c r="O40" s="531">
        <v>34</v>
      </c>
      <c r="P40" s="531">
        <f t="shared" si="4"/>
        <v>36</v>
      </c>
      <c r="Q40" s="531">
        <v>26</v>
      </c>
      <c r="R40" s="532">
        <f t="shared" si="5"/>
        <v>21</v>
      </c>
      <c r="S40" s="533">
        <v>111032</v>
      </c>
      <c r="T40" s="534">
        <v>1.2E-2</v>
      </c>
      <c r="U40" s="534">
        <v>9.8000000000000004E-2</v>
      </c>
      <c r="V40" s="533">
        <v>1386</v>
      </c>
      <c r="W40" s="533">
        <v>47</v>
      </c>
      <c r="X40" s="533">
        <v>2537</v>
      </c>
      <c r="Y40" s="535">
        <v>2584</v>
      </c>
      <c r="Z40" s="534">
        <v>0.65700000000000003</v>
      </c>
      <c r="AA40" s="536">
        <v>4021</v>
      </c>
      <c r="AB40" s="537">
        <v>53667</v>
      </c>
      <c r="AC40" s="537">
        <v>37867</v>
      </c>
      <c r="AD40" s="226">
        <v>0.03</v>
      </c>
      <c r="AE40" s="226">
        <f t="shared" si="6"/>
        <v>23.400000000000002</v>
      </c>
      <c r="AF40" s="538"/>
      <c r="AG40" s="539"/>
      <c r="AH40" s="539"/>
      <c r="AI40" s="539"/>
      <c r="AJ40" s="539"/>
      <c r="AK40" s="539"/>
      <c r="AL40" s="539"/>
    </row>
    <row r="41" spans="1:38">
      <c r="A41" s="546" t="s">
        <v>291</v>
      </c>
      <c r="B41" s="528" t="s">
        <v>290</v>
      </c>
      <c r="C41" s="76">
        <v>2</v>
      </c>
      <c r="D41" s="529" t="s">
        <v>1636</v>
      </c>
      <c r="E41" s="529" t="s">
        <v>1637</v>
      </c>
      <c r="F41" s="77" t="s">
        <v>1638</v>
      </c>
      <c r="G41" s="77" t="s">
        <v>1639</v>
      </c>
      <c r="H41" s="85" t="s">
        <v>1648</v>
      </c>
      <c r="I41" s="85" t="s">
        <v>1643</v>
      </c>
      <c r="J41" s="530" t="s">
        <v>238</v>
      </c>
      <c r="K41" s="531">
        <f t="shared" si="0"/>
        <v>32</v>
      </c>
      <c r="L41" s="531">
        <f t="shared" si="1"/>
        <v>15</v>
      </c>
      <c r="M41" s="531">
        <f t="shared" si="2"/>
        <v>19</v>
      </c>
      <c r="N41" s="531">
        <f t="shared" si="3"/>
        <v>34</v>
      </c>
      <c r="O41" s="531">
        <v>21</v>
      </c>
      <c r="P41" s="531">
        <f t="shared" si="4"/>
        <v>36</v>
      </c>
      <c r="Q41" s="531">
        <v>29</v>
      </c>
      <c r="R41" s="532">
        <f t="shared" si="5"/>
        <v>25</v>
      </c>
      <c r="S41" s="533">
        <v>57695</v>
      </c>
      <c r="T41" s="534">
        <v>1.2999999999999999E-2</v>
      </c>
      <c r="U41" s="534">
        <v>9.8000000000000004E-2</v>
      </c>
      <c r="V41" s="533">
        <v>710</v>
      </c>
      <c r="W41" s="533">
        <v>38</v>
      </c>
      <c r="X41" s="533">
        <v>1592</v>
      </c>
      <c r="Y41" s="535">
        <v>1630</v>
      </c>
      <c r="Z41" s="534">
        <v>0.59299999999999997</v>
      </c>
      <c r="AA41" s="536">
        <v>4021</v>
      </c>
      <c r="AB41" s="537">
        <v>23803</v>
      </c>
      <c r="AC41" s="537">
        <v>18218</v>
      </c>
      <c r="AD41" s="226">
        <v>0.03</v>
      </c>
      <c r="AE41" s="226">
        <f t="shared" si="6"/>
        <v>25.1</v>
      </c>
      <c r="AF41" s="538"/>
      <c r="AG41" s="539"/>
      <c r="AH41" s="539"/>
      <c r="AI41" s="539"/>
      <c r="AJ41" s="539"/>
      <c r="AK41" s="539"/>
      <c r="AL41" s="539"/>
    </row>
    <row r="42" spans="1:38">
      <c r="A42" s="527" t="s">
        <v>292</v>
      </c>
      <c r="B42" s="528" t="s">
        <v>290</v>
      </c>
      <c r="C42" s="84">
        <v>3</v>
      </c>
      <c r="D42" s="543" t="s">
        <v>1646</v>
      </c>
      <c r="E42" s="529" t="s">
        <v>1637</v>
      </c>
      <c r="F42" s="77" t="s">
        <v>1638</v>
      </c>
      <c r="G42" s="77" t="s">
        <v>1639</v>
      </c>
      <c r="H42" s="85" t="s">
        <v>1648</v>
      </c>
      <c r="I42" s="85" t="s">
        <v>1643</v>
      </c>
      <c r="J42" s="544" t="s">
        <v>244</v>
      </c>
      <c r="K42" s="531">
        <f t="shared" si="0"/>
        <v>40</v>
      </c>
      <c r="L42" s="531">
        <f t="shared" si="1"/>
        <v>29</v>
      </c>
      <c r="M42" s="531">
        <f t="shared" si="2"/>
        <v>29</v>
      </c>
      <c r="N42" s="531">
        <f t="shared" si="3"/>
        <v>36</v>
      </c>
      <c r="O42" s="531">
        <v>2</v>
      </c>
      <c r="P42" s="531">
        <f t="shared" si="4"/>
        <v>36</v>
      </c>
      <c r="Q42" s="531">
        <v>17</v>
      </c>
      <c r="R42" s="532">
        <f t="shared" si="5"/>
        <v>26</v>
      </c>
      <c r="S42" s="533">
        <v>44788</v>
      </c>
      <c r="T42" s="534">
        <v>8.9999999999999993E-3</v>
      </c>
      <c r="U42" s="534">
        <v>8.5000000000000006E-2</v>
      </c>
      <c r="V42" s="533">
        <v>346</v>
      </c>
      <c r="W42" s="533">
        <v>27</v>
      </c>
      <c r="X42" s="533">
        <v>1466</v>
      </c>
      <c r="Y42" s="535">
        <v>1493</v>
      </c>
      <c r="Z42" s="534">
        <v>0.48699999999999999</v>
      </c>
      <c r="AA42" s="536">
        <v>4021</v>
      </c>
      <c r="AB42" s="537">
        <v>21256</v>
      </c>
      <c r="AC42" s="537">
        <v>20859</v>
      </c>
      <c r="AD42" s="226">
        <v>0.05</v>
      </c>
      <c r="AE42" s="226">
        <f t="shared" si="6"/>
        <v>26</v>
      </c>
      <c r="AF42" s="538"/>
      <c r="AG42" s="539"/>
      <c r="AH42" s="539"/>
      <c r="AI42" s="539"/>
      <c r="AJ42" s="539"/>
      <c r="AK42" s="539"/>
      <c r="AL42" s="539"/>
    </row>
    <row r="43" spans="1:38">
      <c r="A43" s="546" t="s">
        <v>293</v>
      </c>
      <c r="B43" s="528" t="s">
        <v>290</v>
      </c>
      <c r="C43" s="76">
        <v>2</v>
      </c>
      <c r="D43" s="543" t="s">
        <v>1646</v>
      </c>
      <c r="E43" s="529" t="s">
        <v>1637</v>
      </c>
      <c r="F43" s="77" t="s">
        <v>1638</v>
      </c>
      <c r="G43" s="77" t="s">
        <v>1639</v>
      </c>
      <c r="H43" s="85" t="s">
        <v>1648</v>
      </c>
      <c r="I43" s="77" t="s">
        <v>1641</v>
      </c>
      <c r="J43" s="530" t="s">
        <v>238</v>
      </c>
      <c r="K43" s="531">
        <f t="shared" si="0"/>
        <v>20</v>
      </c>
      <c r="L43" s="531">
        <f t="shared" si="1"/>
        <v>29</v>
      </c>
      <c r="M43" s="531">
        <f t="shared" si="2"/>
        <v>31</v>
      </c>
      <c r="N43" s="531">
        <f t="shared" si="3"/>
        <v>22</v>
      </c>
      <c r="O43" s="531">
        <v>7</v>
      </c>
      <c r="P43" s="531">
        <f t="shared" si="4"/>
        <v>36</v>
      </c>
      <c r="Q43" s="531">
        <v>11</v>
      </c>
      <c r="R43" s="532">
        <f t="shared" si="5"/>
        <v>20</v>
      </c>
      <c r="S43" s="533">
        <v>83593</v>
      </c>
      <c r="T43" s="534">
        <v>8.9999999999999993E-3</v>
      </c>
      <c r="U43" s="534">
        <v>0.08</v>
      </c>
      <c r="V43" s="533">
        <v>648</v>
      </c>
      <c r="W43" s="533">
        <v>44</v>
      </c>
      <c r="X43" s="533">
        <v>2293</v>
      </c>
      <c r="Y43" s="535">
        <v>2337</v>
      </c>
      <c r="Z43" s="534">
        <v>0.53500000000000003</v>
      </c>
      <c r="AA43" s="536">
        <v>4021</v>
      </c>
      <c r="AB43" s="537">
        <v>42676</v>
      </c>
      <c r="AC43" s="537">
        <v>33809</v>
      </c>
      <c r="AD43" s="226">
        <v>0.06</v>
      </c>
      <c r="AE43" s="226">
        <f t="shared" si="6"/>
        <v>22.9</v>
      </c>
      <c r="AF43" s="538"/>
      <c r="AG43" s="539"/>
      <c r="AH43" s="539"/>
      <c r="AI43" s="539"/>
      <c r="AJ43" s="539"/>
      <c r="AK43" s="539"/>
      <c r="AL43" s="539"/>
    </row>
    <row r="44" spans="1:38">
      <c r="A44" s="527" t="s">
        <v>295</v>
      </c>
      <c r="B44" s="528" t="s">
        <v>296</v>
      </c>
      <c r="C44" s="84">
        <v>3</v>
      </c>
      <c r="D44" s="543" t="s">
        <v>1646</v>
      </c>
      <c r="E44" s="529" t="s">
        <v>1637</v>
      </c>
      <c r="F44" s="77" t="s">
        <v>1638</v>
      </c>
      <c r="G44" s="77" t="s">
        <v>1639</v>
      </c>
      <c r="H44" s="85" t="s">
        <v>1648</v>
      </c>
      <c r="I44" s="85" t="s">
        <v>1643</v>
      </c>
      <c r="J44" s="544" t="s">
        <v>244</v>
      </c>
      <c r="K44" s="531">
        <f t="shared" si="0"/>
        <v>45</v>
      </c>
      <c r="L44" s="531">
        <f t="shared" si="1"/>
        <v>38</v>
      </c>
      <c r="M44" s="531">
        <f t="shared" si="2"/>
        <v>38</v>
      </c>
      <c r="N44" s="531">
        <f t="shared" si="3"/>
        <v>38</v>
      </c>
      <c r="O44" s="531">
        <v>26</v>
      </c>
      <c r="P44" s="531">
        <f t="shared" si="4"/>
        <v>48</v>
      </c>
      <c r="Q44" s="531">
        <v>25</v>
      </c>
      <c r="R44" s="532">
        <f t="shared" si="5"/>
        <v>42</v>
      </c>
      <c r="S44" s="533">
        <v>27226</v>
      </c>
      <c r="T44" s="534">
        <v>8.0000000000000002E-3</v>
      </c>
      <c r="U44" s="534">
        <v>6.9000000000000006E-2</v>
      </c>
      <c r="V44" s="533">
        <v>212</v>
      </c>
      <c r="W44" s="533">
        <v>74</v>
      </c>
      <c r="X44" s="533">
        <v>1313</v>
      </c>
      <c r="Y44" s="535">
        <v>1387</v>
      </c>
      <c r="Z44" s="534">
        <v>0.61899999999999999</v>
      </c>
      <c r="AA44" s="536">
        <v>1578</v>
      </c>
      <c r="AB44" s="537">
        <v>16747</v>
      </c>
      <c r="AC44" s="537">
        <v>10778</v>
      </c>
      <c r="AD44" s="226">
        <v>0.04</v>
      </c>
      <c r="AE44" s="226">
        <f t="shared" si="6"/>
        <v>35.200000000000003</v>
      </c>
      <c r="AF44" s="538"/>
      <c r="AG44" s="539"/>
      <c r="AH44" s="539"/>
      <c r="AI44" s="539"/>
      <c r="AJ44" s="539"/>
      <c r="AK44" s="539"/>
      <c r="AL44" s="539"/>
    </row>
    <row r="45" spans="1:38">
      <c r="A45" s="527" t="s">
        <v>297</v>
      </c>
      <c r="B45" s="528" t="s">
        <v>296</v>
      </c>
      <c r="C45" s="84">
        <v>3</v>
      </c>
      <c r="D45" s="543" t="s">
        <v>1646</v>
      </c>
      <c r="E45" s="529" t="s">
        <v>1637</v>
      </c>
      <c r="F45" s="77" t="s">
        <v>1638</v>
      </c>
      <c r="G45" s="77" t="s">
        <v>1639</v>
      </c>
      <c r="H45" s="85" t="s">
        <v>1648</v>
      </c>
      <c r="I45" s="85" t="s">
        <v>1643</v>
      </c>
      <c r="J45" s="544" t="s">
        <v>244</v>
      </c>
      <c r="K45" s="531">
        <f t="shared" si="0"/>
        <v>46</v>
      </c>
      <c r="L45" s="531">
        <f t="shared" si="1"/>
        <v>29</v>
      </c>
      <c r="M45" s="531">
        <f t="shared" si="2"/>
        <v>34</v>
      </c>
      <c r="N45" s="531">
        <f t="shared" si="3"/>
        <v>42</v>
      </c>
      <c r="O45" s="531">
        <v>5</v>
      </c>
      <c r="P45" s="531">
        <f t="shared" si="4"/>
        <v>48</v>
      </c>
      <c r="Q45" s="531">
        <v>19</v>
      </c>
      <c r="R45" s="532">
        <f t="shared" si="5"/>
        <v>35</v>
      </c>
      <c r="S45" s="533">
        <v>22718</v>
      </c>
      <c r="T45" s="534">
        <v>8.9999999999999993E-3</v>
      </c>
      <c r="U45" s="534">
        <v>7.4999999999999997E-2</v>
      </c>
      <c r="V45" s="533">
        <v>190</v>
      </c>
      <c r="W45" s="533">
        <v>30</v>
      </c>
      <c r="X45" s="533">
        <v>988</v>
      </c>
      <c r="Y45" s="535">
        <v>1018</v>
      </c>
      <c r="Z45" s="534">
        <v>0.52400000000000002</v>
      </c>
      <c r="AA45" s="536">
        <v>1578</v>
      </c>
      <c r="AB45" s="537">
        <v>11418</v>
      </c>
      <c r="AC45" s="537">
        <v>7803</v>
      </c>
      <c r="AD45" s="226">
        <v>0.04</v>
      </c>
      <c r="AE45" s="226">
        <f t="shared" si="6"/>
        <v>30.1</v>
      </c>
      <c r="AF45" s="538"/>
      <c r="AG45" s="539"/>
      <c r="AH45" s="539"/>
      <c r="AI45" s="539"/>
      <c r="AJ45" s="539"/>
      <c r="AK45" s="539"/>
      <c r="AL45" s="539"/>
    </row>
    <row r="46" spans="1:38">
      <c r="A46" s="527" t="s">
        <v>298</v>
      </c>
      <c r="B46" s="528" t="s">
        <v>296</v>
      </c>
      <c r="C46" s="84">
        <v>3</v>
      </c>
      <c r="D46" s="543" t="s">
        <v>1646</v>
      </c>
      <c r="E46" s="529" t="s">
        <v>1637</v>
      </c>
      <c r="F46" s="85" t="s">
        <v>1645</v>
      </c>
      <c r="G46" s="77" t="s">
        <v>1639</v>
      </c>
      <c r="H46" s="85" t="s">
        <v>1648</v>
      </c>
      <c r="I46" s="85" t="s">
        <v>1643</v>
      </c>
      <c r="J46" s="544" t="s">
        <v>244</v>
      </c>
      <c r="K46" s="531">
        <f t="shared" si="0"/>
        <v>51</v>
      </c>
      <c r="L46" s="531">
        <f t="shared" si="1"/>
        <v>51</v>
      </c>
      <c r="M46" s="531">
        <f t="shared" si="2"/>
        <v>51</v>
      </c>
      <c r="N46" s="531">
        <f t="shared" si="3"/>
        <v>50</v>
      </c>
      <c r="O46" s="531">
        <v>6</v>
      </c>
      <c r="P46" s="531">
        <f t="shared" si="4"/>
        <v>48</v>
      </c>
      <c r="Q46" s="531">
        <v>48</v>
      </c>
      <c r="R46" s="532">
        <f t="shared" si="5"/>
        <v>51</v>
      </c>
      <c r="S46" s="533">
        <v>8426</v>
      </c>
      <c r="T46" s="534">
        <v>4.0000000000000001E-3</v>
      </c>
      <c r="U46" s="534">
        <v>2.5999999999999999E-2</v>
      </c>
      <c r="V46" s="533">
        <v>28</v>
      </c>
      <c r="W46" s="533">
        <v>8</v>
      </c>
      <c r="X46" s="533">
        <v>270</v>
      </c>
      <c r="Y46" s="531">
        <v>278</v>
      </c>
      <c r="Z46" s="534">
        <v>0.52500000000000002</v>
      </c>
      <c r="AA46" s="536">
        <v>1578</v>
      </c>
      <c r="AB46" s="537">
        <v>3880</v>
      </c>
      <c r="AC46" s="537">
        <v>1701</v>
      </c>
      <c r="AD46" s="226">
        <v>0.02</v>
      </c>
      <c r="AE46" s="226">
        <f t="shared" si="6"/>
        <v>45.400000000000006</v>
      </c>
      <c r="AF46" s="538"/>
      <c r="AG46" s="539"/>
      <c r="AH46" s="539"/>
      <c r="AI46" s="539"/>
      <c r="AJ46" s="539"/>
      <c r="AK46" s="539"/>
      <c r="AL46" s="539"/>
    </row>
    <row r="47" spans="1:38">
      <c r="A47" s="527" t="s">
        <v>299</v>
      </c>
      <c r="B47" s="528" t="s">
        <v>296</v>
      </c>
      <c r="C47" s="84">
        <v>3</v>
      </c>
      <c r="D47" s="543" t="s">
        <v>1646</v>
      </c>
      <c r="E47" s="529" t="s">
        <v>1637</v>
      </c>
      <c r="F47" s="85" t="s">
        <v>1645</v>
      </c>
      <c r="G47" s="77" t="s">
        <v>1639</v>
      </c>
      <c r="H47" s="85" t="s">
        <v>1648</v>
      </c>
      <c r="I47" s="85" t="s">
        <v>1643</v>
      </c>
      <c r="J47" s="544" t="s">
        <v>244</v>
      </c>
      <c r="K47" s="531">
        <f t="shared" si="0"/>
        <v>49</v>
      </c>
      <c r="L47" s="531">
        <f t="shared" si="1"/>
        <v>45</v>
      </c>
      <c r="M47" s="531">
        <f t="shared" si="2"/>
        <v>45</v>
      </c>
      <c r="N47" s="531">
        <f t="shared" si="3"/>
        <v>48</v>
      </c>
      <c r="O47" s="531">
        <v>4</v>
      </c>
      <c r="P47" s="531">
        <f t="shared" si="4"/>
        <v>48</v>
      </c>
      <c r="Q47" s="531">
        <v>28</v>
      </c>
      <c r="R47" s="532">
        <f t="shared" si="5"/>
        <v>45</v>
      </c>
      <c r="S47" s="533">
        <v>16892</v>
      </c>
      <c r="T47" s="534">
        <v>6.0000000000000001E-3</v>
      </c>
      <c r="U47" s="534">
        <v>4.9000000000000002E-2</v>
      </c>
      <c r="V47" s="533">
        <v>89</v>
      </c>
      <c r="W47" s="533">
        <v>10</v>
      </c>
      <c r="X47" s="533">
        <v>577</v>
      </c>
      <c r="Y47" s="531">
        <v>587</v>
      </c>
      <c r="Z47" s="534">
        <v>0.51900000000000002</v>
      </c>
      <c r="AA47" s="536">
        <v>1578</v>
      </c>
      <c r="AB47" s="537">
        <v>6918</v>
      </c>
      <c r="AC47" s="537">
        <v>5593</v>
      </c>
      <c r="AD47" s="226">
        <v>0.03</v>
      </c>
      <c r="AE47" s="226">
        <f t="shared" si="6"/>
        <v>38.4</v>
      </c>
      <c r="AF47" s="538"/>
      <c r="AG47" s="539"/>
      <c r="AH47" s="539"/>
      <c r="AI47" s="539"/>
      <c r="AJ47" s="539"/>
      <c r="AK47" s="539"/>
      <c r="AL47" s="539"/>
    </row>
    <row r="48" spans="1:38">
      <c r="A48" s="546" t="s">
        <v>300</v>
      </c>
      <c r="B48" s="528" t="s">
        <v>296</v>
      </c>
      <c r="C48" s="84">
        <v>3</v>
      </c>
      <c r="D48" s="543" t="s">
        <v>1646</v>
      </c>
      <c r="E48" s="529" t="s">
        <v>1637</v>
      </c>
      <c r="F48" s="85" t="s">
        <v>1645</v>
      </c>
      <c r="G48" s="77" t="s">
        <v>1639</v>
      </c>
      <c r="H48" s="85" t="s">
        <v>1648</v>
      </c>
      <c r="I48" s="85" t="s">
        <v>1643</v>
      </c>
      <c r="J48" s="544" t="s">
        <v>244</v>
      </c>
      <c r="K48" s="531">
        <f t="shared" si="0"/>
        <v>48</v>
      </c>
      <c r="L48" s="531">
        <f t="shared" si="1"/>
        <v>43</v>
      </c>
      <c r="M48" s="531">
        <f t="shared" si="2"/>
        <v>42</v>
      </c>
      <c r="N48" s="531">
        <f t="shared" si="3"/>
        <v>46</v>
      </c>
      <c r="O48" s="531">
        <v>13</v>
      </c>
      <c r="P48" s="531">
        <f t="shared" si="4"/>
        <v>48</v>
      </c>
      <c r="Q48" s="531">
        <v>35</v>
      </c>
      <c r="R48" s="532">
        <f t="shared" si="5"/>
        <v>46</v>
      </c>
      <c r="S48" s="533">
        <v>21021</v>
      </c>
      <c r="T48" s="534">
        <v>7.0000000000000001E-3</v>
      </c>
      <c r="U48" s="534">
        <v>5.7000000000000002E-2</v>
      </c>
      <c r="V48" s="533">
        <v>142</v>
      </c>
      <c r="W48" s="533">
        <v>18</v>
      </c>
      <c r="X48" s="533">
        <v>769</v>
      </c>
      <c r="Y48" s="531">
        <v>787</v>
      </c>
      <c r="Z48" s="542">
        <v>0.56000000000000005</v>
      </c>
      <c r="AA48" s="536">
        <v>1578</v>
      </c>
      <c r="AB48" s="537">
        <v>9409</v>
      </c>
      <c r="AC48" s="537">
        <v>5620</v>
      </c>
      <c r="AD48" s="226">
        <v>0.03</v>
      </c>
      <c r="AE48" s="226">
        <f t="shared" si="6"/>
        <v>39.300000000000004</v>
      </c>
      <c r="AF48" s="538"/>
      <c r="AG48" s="539"/>
      <c r="AH48" s="539"/>
      <c r="AI48" s="539"/>
      <c r="AJ48" s="539"/>
      <c r="AK48" s="539"/>
      <c r="AL48" s="539"/>
    </row>
    <row r="49" spans="1:38">
      <c r="A49" s="527" t="s">
        <v>302</v>
      </c>
      <c r="B49" s="528" t="s">
        <v>303</v>
      </c>
      <c r="C49" s="76">
        <v>2</v>
      </c>
      <c r="D49" s="543" t="s">
        <v>1646</v>
      </c>
      <c r="E49" s="529" t="s">
        <v>1637</v>
      </c>
      <c r="F49" s="77" t="s">
        <v>1638</v>
      </c>
      <c r="G49" s="77" t="s">
        <v>1639</v>
      </c>
      <c r="H49" s="77" t="s">
        <v>1640</v>
      </c>
      <c r="I49" s="85" t="s">
        <v>1643</v>
      </c>
      <c r="J49" s="544" t="s">
        <v>244</v>
      </c>
      <c r="K49" s="531">
        <f t="shared" si="0"/>
        <v>26</v>
      </c>
      <c r="L49" s="531">
        <f t="shared" si="1"/>
        <v>47</v>
      </c>
      <c r="M49" s="531">
        <f t="shared" si="2"/>
        <v>50</v>
      </c>
      <c r="N49" s="531">
        <f t="shared" si="3"/>
        <v>26</v>
      </c>
      <c r="O49" s="531">
        <v>28</v>
      </c>
      <c r="P49" s="531">
        <f t="shared" si="4"/>
        <v>25</v>
      </c>
      <c r="Q49" s="531">
        <v>49</v>
      </c>
      <c r="R49" s="532">
        <f t="shared" si="5"/>
        <v>47</v>
      </c>
      <c r="S49" s="533">
        <v>68969</v>
      </c>
      <c r="T49" s="534">
        <v>5.0000000000000001E-3</v>
      </c>
      <c r="U49" s="534">
        <v>3.5999999999999997E-2</v>
      </c>
      <c r="V49" s="533">
        <v>341</v>
      </c>
      <c r="W49" s="533">
        <v>59</v>
      </c>
      <c r="X49" s="533">
        <v>2083</v>
      </c>
      <c r="Y49" s="535">
        <v>2142</v>
      </c>
      <c r="Z49" s="534">
        <v>0.63400000000000001</v>
      </c>
      <c r="AA49" s="536">
        <v>7043</v>
      </c>
      <c r="AB49" s="537">
        <v>28638</v>
      </c>
      <c r="AC49" s="537">
        <v>10671</v>
      </c>
      <c r="AD49" s="226">
        <v>0.01</v>
      </c>
      <c r="AE49" s="226">
        <f t="shared" si="6"/>
        <v>39.700000000000003</v>
      </c>
      <c r="AF49" s="538"/>
      <c r="AG49" s="539"/>
      <c r="AH49" s="539"/>
      <c r="AI49" s="539"/>
      <c r="AJ49" s="539"/>
      <c r="AK49" s="539"/>
      <c r="AL49" s="539"/>
    </row>
    <row r="50" spans="1:38">
      <c r="A50" s="527" t="s">
        <v>304</v>
      </c>
      <c r="B50" s="528" t="s">
        <v>303</v>
      </c>
      <c r="C50" s="84">
        <v>3</v>
      </c>
      <c r="D50" s="543" t="s">
        <v>1646</v>
      </c>
      <c r="E50" s="529" t="s">
        <v>1637</v>
      </c>
      <c r="F50" s="85" t="s">
        <v>1645</v>
      </c>
      <c r="G50" s="77" t="s">
        <v>1639</v>
      </c>
      <c r="H50" s="77" t="s">
        <v>1640</v>
      </c>
      <c r="I50" s="85" t="s">
        <v>1643</v>
      </c>
      <c r="J50" s="544" t="s">
        <v>244</v>
      </c>
      <c r="K50" s="531">
        <f t="shared" si="0"/>
        <v>52</v>
      </c>
      <c r="L50" s="531">
        <f t="shared" si="1"/>
        <v>52</v>
      </c>
      <c r="M50" s="531">
        <f t="shared" si="2"/>
        <v>52</v>
      </c>
      <c r="N50" s="531">
        <f t="shared" si="3"/>
        <v>52</v>
      </c>
      <c r="O50" s="531">
        <v>24</v>
      </c>
      <c r="P50" s="531">
        <f t="shared" si="4"/>
        <v>25</v>
      </c>
      <c r="Q50" s="531">
        <v>50</v>
      </c>
      <c r="R50" s="532">
        <f t="shared" si="5"/>
        <v>52</v>
      </c>
      <c r="S50" s="533">
        <v>6752</v>
      </c>
      <c r="T50" s="534">
        <v>3.0000000000000001E-3</v>
      </c>
      <c r="U50" s="534">
        <v>2.5000000000000001E-2</v>
      </c>
      <c r="V50" s="533">
        <v>19</v>
      </c>
      <c r="W50" s="533">
        <v>3</v>
      </c>
      <c r="X50" s="533">
        <v>156</v>
      </c>
      <c r="Y50" s="531">
        <v>159</v>
      </c>
      <c r="Z50" s="534">
        <v>0.60399999999999998</v>
      </c>
      <c r="AA50" s="536">
        <v>7043</v>
      </c>
      <c r="AB50" s="537">
        <v>2591</v>
      </c>
      <c r="AC50" s="537">
        <v>1365</v>
      </c>
      <c r="AD50" s="226">
        <v>0.01</v>
      </c>
      <c r="AE50" s="226">
        <f t="shared" si="6"/>
        <v>46.1</v>
      </c>
      <c r="AF50" s="538"/>
      <c r="AG50" s="539"/>
      <c r="AH50" s="539"/>
      <c r="AI50" s="539"/>
      <c r="AJ50" s="539"/>
      <c r="AK50" s="539"/>
      <c r="AL50" s="539"/>
    </row>
    <row r="51" spans="1:38">
      <c r="A51" s="527" t="s">
        <v>305</v>
      </c>
      <c r="B51" s="528" t="s">
        <v>303</v>
      </c>
      <c r="C51" s="86">
        <v>1</v>
      </c>
      <c r="D51" s="543" t="s">
        <v>1646</v>
      </c>
      <c r="E51" s="529" t="s">
        <v>1637</v>
      </c>
      <c r="F51" s="77" t="s">
        <v>1638</v>
      </c>
      <c r="G51" s="85" t="s">
        <v>1642</v>
      </c>
      <c r="H51" s="77" t="s">
        <v>1640</v>
      </c>
      <c r="I51" s="85" t="s">
        <v>1643</v>
      </c>
      <c r="J51" s="544" t="s">
        <v>244</v>
      </c>
      <c r="K51" s="531">
        <f t="shared" si="0"/>
        <v>3</v>
      </c>
      <c r="L51" s="531">
        <f t="shared" si="1"/>
        <v>47</v>
      </c>
      <c r="M51" s="531">
        <f t="shared" si="2"/>
        <v>47</v>
      </c>
      <c r="N51" s="531">
        <f t="shared" si="3"/>
        <v>3</v>
      </c>
      <c r="O51" s="531">
        <v>39</v>
      </c>
      <c r="P51" s="531">
        <f t="shared" si="4"/>
        <v>25</v>
      </c>
      <c r="Q51" s="531">
        <v>38</v>
      </c>
      <c r="R51" s="532">
        <f t="shared" si="5"/>
        <v>40</v>
      </c>
      <c r="S51" s="533">
        <v>286949</v>
      </c>
      <c r="T51" s="534">
        <v>5.0000000000000001E-3</v>
      </c>
      <c r="U51" s="534">
        <v>4.4999999999999998E-2</v>
      </c>
      <c r="V51" s="533">
        <v>1790</v>
      </c>
      <c r="W51" s="533">
        <v>174</v>
      </c>
      <c r="X51" s="533">
        <v>6152</v>
      </c>
      <c r="Y51" s="535">
        <v>6326</v>
      </c>
      <c r="Z51" s="534">
        <v>0.67900000000000005</v>
      </c>
      <c r="AA51" s="536">
        <v>7043</v>
      </c>
      <c r="AB51" s="537">
        <v>126454</v>
      </c>
      <c r="AC51" s="537">
        <v>49508</v>
      </c>
      <c r="AD51" s="226">
        <v>0.02</v>
      </c>
      <c r="AE51" s="226">
        <f t="shared" si="6"/>
        <v>33.400000000000006</v>
      </c>
      <c r="AF51" s="538"/>
      <c r="AG51" s="539"/>
      <c r="AH51" s="539"/>
      <c r="AI51" s="539"/>
      <c r="AJ51" s="539"/>
      <c r="AK51" s="539"/>
      <c r="AL51" s="539"/>
    </row>
    <row r="52" spans="1:38">
      <c r="A52" s="527" t="s">
        <v>306</v>
      </c>
      <c r="B52" s="528" t="s">
        <v>303</v>
      </c>
      <c r="C52" s="84">
        <v>3</v>
      </c>
      <c r="D52" s="543" t="s">
        <v>1646</v>
      </c>
      <c r="E52" s="529" t="s">
        <v>1637</v>
      </c>
      <c r="F52" s="77" t="s">
        <v>1638</v>
      </c>
      <c r="G52" s="85" t="s">
        <v>1642</v>
      </c>
      <c r="H52" s="77" t="s">
        <v>1640</v>
      </c>
      <c r="I52" s="85" t="s">
        <v>1643</v>
      </c>
      <c r="J52" s="544" t="s">
        <v>244</v>
      </c>
      <c r="K52" s="531">
        <f t="shared" si="0"/>
        <v>39</v>
      </c>
      <c r="L52" s="531">
        <f t="shared" si="1"/>
        <v>47</v>
      </c>
      <c r="M52" s="531">
        <f t="shared" si="2"/>
        <v>48</v>
      </c>
      <c r="N52" s="531">
        <f t="shared" si="3"/>
        <v>40</v>
      </c>
      <c r="O52" s="531">
        <v>33</v>
      </c>
      <c r="P52" s="531">
        <f t="shared" si="4"/>
        <v>25</v>
      </c>
      <c r="Q52" s="531">
        <v>46</v>
      </c>
      <c r="R52" s="532">
        <f t="shared" si="5"/>
        <v>49</v>
      </c>
      <c r="S52" s="533">
        <v>48632</v>
      </c>
      <c r="T52" s="534">
        <v>5.0000000000000001E-3</v>
      </c>
      <c r="U52" s="534">
        <v>4.2999999999999997E-2</v>
      </c>
      <c r="V52" s="533">
        <v>252</v>
      </c>
      <c r="W52" s="533">
        <v>44</v>
      </c>
      <c r="X52" s="533">
        <v>1322</v>
      </c>
      <c r="Y52" s="535">
        <v>1366</v>
      </c>
      <c r="Z52" s="534">
        <v>0.65400000000000003</v>
      </c>
      <c r="AA52" s="536">
        <v>7043</v>
      </c>
      <c r="AB52" s="537">
        <v>19665</v>
      </c>
      <c r="AC52" s="537">
        <v>8143</v>
      </c>
      <c r="AD52" s="226">
        <v>0.02</v>
      </c>
      <c r="AE52" s="226">
        <f t="shared" si="6"/>
        <v>42</v>
      </c>
      <c r="AF52" s="538"/>
      <c r="AG52" s="539"/>
      <c r="AH52" s="539"/>
      <c r="AI52" s="539"/>
      <c r="AJ52" s="539"/>
      <c r="AK52" s="539"/>
      <c r="AL52" s="539"/>
    </row>
    <row r="53" spans="1:38">
      <c r="A53" s="527" t="s">
        <v>307</v>
      </c>
      <c r="B53" s="528" t="s">
        <v>303</v>
      </c>
      <c r="C53" s="84">
        <v>3</v>
      </c>
      <c r="D53" s="543" t="s">
        <v>1646</v>
      </c>
      <c r="E53" s="529" t="s">
        <v>1637</v>
      </c>
      <c r="F53" s="85" t="s">
        <v>1645</v>
      </c>
      <c r="G53" s="77" t="s">
        <v>1639</v>
      </c>
      <c r="H53" s="77" t="s">
        <v>1640</v>
      </c>
      <c r="I53" s="85" t="s">
        <v>1643</v>
      </c>
      <c r="J53" s="544" t="s">
        <v>244</v>
      </c>
      <c r="K53" s="531">
        <f t="shared" si="0"/>
        <v>47</v>
      </c>
      <c r="L53" s="531">
        <f t="shared" si="1"/>
        <v>45</v>
      </c>
      <c r="M53" s="531">
        <f t="shared" si="2"/>
        <v>46</v>
      </c>
      <c r="N53" s="531">
        <f t="shared" si="3"/>
        <v>49</v>
      </c>
      <c r="O53" s="531">
        <v>13</v>
      </c>
      <c r="P53" s="531">
        <f t="shared" si="4"/>
        <v>25</v>
      </c>
      <c r="Q53" s="531">
        <v>47</v>
      </c>
      <c r="R53" s="532">
        <f t="shared" si="5"/>
        <v>48</v>
      </c>
      <c r="S53" s="533">
        <v>21225</v>
      </c>
      <c r="T53" s="534">
        <v>6.0000000000000001E-3</v>
      </c>
      <c r="U53" s="534">
        <v>4.5999999999999999E-2</v>
      </c>
      <c r="V53" s="533">
        <v>132</v>
      </c>
      <c r="W53" s="533">
        <v>12</v>
      </c>
      <c r="X53" s="533">
        <v>551</v>
      </c>
      <c r="Y53" s="531">
        <v>563</v>
      </c>
      <c r="Z53" s="542">
        <v>0.56000000000000005</v>
      </c>
      <c r="AA53" s="536">
        <v>7043</v>
      </c>
      <c r="AB53" s="537">
        <v>7069</v>
      </c>
      <c r="AC53" s="537">
        <v>2953</v>
      </c>
      <c r="AD53" s="226">
        <v>0.02</v>
      </c>
      <c r="AE53" s="226">
        <f t="shared" si="6"/>
        <v>41.2</v>
      </c>
      <c r="AF53" s="538"/>
      <c r="AG53" s="539"/>
      <c r="AH53" s="539"/>
      <c r="AI53" s="539"/>
      <c r="AJ53" s="539"/>
      <c r="AK53" s="539"/>
      <c r="AL53" s="539"/>
    </row>
    <row r="54" spans="1:38">
      <c r="A54" s="550" t="s">
        <v>308</v>
      </c>
      <c r="B54" s="551" t="s">
        <v>303</v>
      </c>
      <c r="C54" s="552">
        <v>3</v>
      </c>
      <c r="D54" s="553" t="s">
        <v>1646</v>
      </c>
      <c r="E54" s="554" t="s">
        <v>1637</v>
      </c>
      <c r="F54" s="555" t="s">
        <v>1645</v>
      </c>
      <c r="G54" s="556" t="s">
        <v>1639</v>
      </c>
      <c r="H54" s="556" t="s">
        <v>1640</v>
      </c>
      <c r="I54" s="555" t="s">
        <v>1643</v>
      </c>
      <c r="J54" s="557" t="s">
        <v>244</v>
      </c>
      <c r="K54" s="531">
        <f t="shared" si="0"/>
        <v>42</v>
      </c>
      <c r="L54" s="531">
        <f t="shared" si="1"/>
        <v>47</v>
      </c>
      <c r="M54" s="531">
        <f t="shared" si="2"/>
        <v>49</v>
      </c>
      <c r="N54" s="531">
        <f t="shared" si="3"/>
        <v>47</v>
      </c>
      <c r="O54" s="531">
        <v>15</v>
      </c>
      <c r="P54" s="531">
        <f t="shared" si="4"/>
        <v>25</v>
      </c>
      <c r="Q54" s="558">
        <v>52</v>
      </c>
      <c r="R54" s="532">
        <f t="shared" si="5"/>
        <v>50</v>
      </c>
      <c r="S54" s="533">
        <v>37434</v>
      </c>
      <c r="T54" s="534">
        <v>5.0000000000000001E-3</v>
      </c>
      <c r="U54" s="534">
        <v>3.6999999999999998E-2</v>
      </c>
      <c r="V54" s="533">
        <v>177</v>
      </c>
      <c r="W54" s="533">
        <v>17</v>
      </c>
      <c r="X54" s="533">
        <v>620</v>
      </c>
      <c r="Y54" s="531">
        <v>637</v>
      </c>
      <c r="Z54" s="534">
        <v>0.56299999999999994</v>
      </c>
      <c r="AA54" s="536">
        <v>7043</v>
      </c>
      <c r="AB54" s="537">
        <v>9533</v>
      </c>
      <c r="AC54" s="537">
        <v>4752</v>
      </c>
      <c r="AD54" s="226">
        <v>0.01</v>
      </c>
      <c r="AE54" s="226">
        <f t="shared" si="6"/>
        <v>43</v>
      </c>
      <c r="AF54" s="538"/>
      <c r="AG54" s="539"/>
      <c r="AH54" s="539"/>
      <c r="AI54" s="539"/>
      <c r="AJ54" s="539"/>
      <c r="AK54" s="539"/>
      <c r="AL54" s="539"/>
    </row>
    <row r="55" spans="1:38" ht="14.25">
      <c r="A55" s="559"/>
      <c r="B55" s="539"/>
      <c r="C55" s="560"/>
      <c r="D55" s="539"/>
      <c r="E55" s="539"/>
      <c r="F55" s="561"/>
      <c r="G55" s="539"/>
      <c r="H55" s="539"/>
      <c r="I55" s="539"/>
      <c r="J55" s="539"/>
      <c r="K55" s="539"/>
      <c r="L55" s="539"/>
      <c r="M55" s="539"/>
      <c r="N55" s="539"/>
      <c r="O55" s="539"/>
      <c r="P55" s="539"/>
      <c r="Q55" s="539"/>
      <c r="R55" s="539"/>
      <c r="S55" s="539"/>
      <c r="T55" s="539"/>
      <c r="U55" s="539"/>
      <c r="V55" s="539"/>
      <c r="W55" s="539"/>
      <c r="X55" s="539"/>
      <c r="Y55" s="539"/>
      <c r="Z55" s="539"/>
      <c r="AA55" s="539"/>
      <c r="AB55" s="549"/>
      <c r="AC55" s="549"/>
      <c r="AD55" s="539"/>
      <c r="AE55" s="539"/>
      <c r="AF55" s="538"/>
      <c r="AG55" s="539"/>
      <c r="AH55" s="539"/>
      <c r="AI55" s="539"/>
      <c r="AJ55" s="539"/>
      <c r="AK55" s="539"/>
      <c r="AL55" s="539"/>
    </row>
    <row r="56" spans="1:38" ht="14.25">
      <c r="A56" s="562" t="s">
        <v>1649</v>
      </c>
      <c r="B56" s="561"/>
      <c r="C56" s="560"/>
      <c r="D56" s="539"/>
      <c r="E56" s="539"/>
      <c r="F56" s="561"/>
      <c r="G56" s="539"/>
      <c r="H56" s="539"/>
      <c r="I56" s="539"/>
      <c r="J56" s="539"/>
      <c r="K56" s="561"/>
      <c r="L56" s="539"/>
      <c r="M56" s="539"/>
      <c r="N56" s="539"/>
      <c r="O56" s="539"/>
      <c r="P56" s="539"/>
      <c r="Q56" s="539"/>
      <c r="R56" s="539"/>
      <c r="S56" s="561"/>
      <c r="T56" s="539"/>
      <c r="U56" s="539"/>
      <c r="V56" s="539"/>
      <c r="W56" s="539"/>
      <c r="X56" s="539"/>
      <c r="Y56" s="539"/>
      <c r="Z56" s="539"/>
      <c r="AA56" s="539"/>
      <c r="AB56" s="549"/>
      <c r="AC56" s="549"/>
      <c r="AD56" s="539"/>
      <c r="AE56" s="539"/>
      <c r="AF56" s="538"/>
      <c r="AG56" s="539"/>
      <c r="AH56" s="539"/>
      <c r="AI56" s="539"/>
      <c r="AJ56" s="539"/>
      <c r="AK56" s="539"/>
      <c r="AL56" s="539"/>
    </row>
    <row r="57" spans="1:38" ht="14.25">
      <c r="A57" s="561"/>
      <c r="B57" s="561"/>
      <c r="C57" s="560"/>
      <c r="D57" s="539"/>
      <c r="E57" s="539"/>
      <c r="F57" s="561"/>
      <c r="G57" s="539"/>
      <c r="H57" s="539"/>
      <c r="I57" s="539"/>
      <c r="J57" s="539"/>
      <c r="K57" s="561"/>
      <c r="L57" s="539"/>
      <c r="M57" s="539"/>
      <c r="N57" s="539"/>
      <c r="O57" s="539"/>
      <c r="P57" s="539"/>
      <c r="Q57" s="539"/>
      <c r="R57" s="539"/>
      <c r="S57" s="561"/>
      <c r="T57" s="539"/>
      <c r="U57" s="539"/>
      <c r="V57" s="539"/>
      <c r="W57" s="539"/>
      <c r="X57" s="539"/>
      <c r="Y57" s="539"/>
      <c r="Z57" s="539"/>
      <c r="AA57" s="563"/>
      <c r="AB57" s="549"/>
      <c r="AC57" s="549"/>
      <c r="AD57" s="539"/>
      <c r="AE57" s="539"/>
      <c r="AF57" s="538"/>
      <c r="AG57" s="539"/>
      <c r="AH57" s="539"/>
      <c r="AI57" s="539"/>
      <c r="AJ57" s="539"/>
      <c r="AK57" s="539"/>
      <c r="AL57" s="539"/>
    </row>
    <row r="58" spans="1:38" ht="14.25">
      <c r="A58" s="539"/>
      <c r="B58" s="564"/>
      <c r="C58" s="560"/>
      <c r="D58" s="539"/>
      <c r="E58" s="539"/>
      <c r="F58" s="561"/>
      <c r="G58" s="539"/>
      <c r="H58" s="539"/>
      <c r="I58" s="539"/>
      <c r="J58" s="539"/>
      <c r="K58" s="539"/>
      <c r="L58" s="539"/>
      <c r="M58" s="539"/>
      <c r="N58" s="539"/>
      <c r="O58" s="539"/>
      <c r="P58" s="539"/>
      <c r="Q58" s="539"/>
      <c r="R58" s="539"/>
      <c r="S58" s="539"/>
      <c r="T58" s="539"/>
      <c r="U58" s="539"/>
      <c r="V58" s="539"/>
      <c r="W58" s="539"/>
      <c r="X58" s="539"/>
      <c r="Y58" s="539"/>
      <c r="Z58" s="539"/>
      <c r="AA58" s="539"/>
      <c r="AB58" s="549"/>
      <c r="AC58" s="549"/>
      <c r="AD58" s="539"/>
      <c r="AE58" s="539"/>
      <c r="AF58" s="538"/>
      <c r="AG58" s="539"/>
      <c r="AH58" s="539"/>
      <c r="AI58" s="539"/>
      <c r="AJ58" s="539"/>
      <c r="AK58" s="539"/>
      <c r="AL58" s="539"/>
    </row>
    <row r="59" spans="1:38" ht="14.25">
      <c r="A59" s="565"/>
      <c r="B59" s="564"/>
      <c r="C59" s="560"/>
      <c r="D59" s="539"/>
      <c r="E59" s="539"/>
      <c r="F59" s="561"/>
      <c r="G59" s="539"/>
      <c r="H59" s="539"/>
      <c r="I59" s="539"/>
      <c r="J59" s="539"/>
      <c r="K59" s="539"/>
      <c r="L59" s="539"/>
      <c r="M59" s="539"/>
      <c r="N59" s="539"/>
      <c r="O59" s="539"/>
      <c r="P59" s="539"/>
      <c r="Q59" s="539"/>
      <c r="R59" s="539"/>
      <c r="S59" s="539"/>
      <c r="T59" s="539"/>
      <c r="U59" s="539"/>
      <c r="V59" s="539"/>
      <c r="W59" s="539"/>
      <c r="X59" s="539"/>
      <c r="Y59" s="539"/>
      <c r="Z59" s="539"/>
      <c r="AA59" s="539"/>
      <c r="AB59" s="549"/>
      <c r="AC59" s="549"/>
      <c r="AD59" s="539"/>
      <c r="AE59" s="539"/>
      <c r="AF59" s="538"/>
      <c r="AG59" s="539"/>
      <c r="AH59" s="539"/>
      <c r="AI59" s="539"/>
      <c r="AJ59" s="539"/>
      <c r="AK59" s="539"/>
      <c r="AL59" s="539"/>
    </row>
    <row r="60" spans="1:38" ht="14.25">
      <c r="A60" s="539"/>
      <c r="B60" s="564"/>
      <c r="C60" s="560"/>
      <c r="D60" s="539"/>
      <c r="E60" s="539"/>
      <c r="F60" s="561"/>
      <c r="G60" s="539"/>
      <c r="H60" s="539"/>
      <c r="I60" s="539"/>
      <c r="J60" s="539"/>
      <c r="K60" s="539"/>
      <c r="L60" s="539"/>
      <c r="M60" s="539"/>
      <c r="N60" s="539"/>
      <c r="O60" s="539"/>
      <c r="P60" s="539"/>
      <c r="Q60" s="539"/>
      <c r="R60" s="539"/>
      <c r="S60" s="539"/>
      <c r="T60" s="539"/>
      <c r="U60" s="539"/>
      <c r="V60" s="539"/>
      <c r="W60" s="539"/>
      <c r="X60" s="539"/>
      <c r="Y60" s="539"/>
      <c r="Z60" s="539"/>
      <c r="AA60" s="539"/>
      <c r="AB60" s="549"/>
      <c r="AC60" s="549"/>
      <c r="AD60" s="539"/>
      <c r="AE60" s="539"/>
      <c r="AF60" s="538"/>
      <c r="AG60" s="539"/>
      <c r="AH60" s="539"/>
      <c r="AI60" s="539"/>
      <c r="AJ60" s="539"/>
      <c r="AK60" s="539"/>
      <c r="AL60" s="539"/>
    </row>
    <row r="61" spans="1:38" ht="14.25">
      <c r="A61" s="565"/>
      <c r="B61" s="564"/>
      <c r="C61" s="560"/>
      <c r="D61" s="539"/>
      <c r="E61" s="539"/>
      <c r="F61" s="561"/>
      <c r="G61" s="539"/>
      <c r="H61" s="539"/>
      <c r="I61" s="539"/>
      <c r="J61" s="539"/>
      <c r="K61" s="539"/>
      <c r="L61" s="539"/>
      <c r="M61" s="539"/>
      <c r="N61" s="539"/>
      <c r="O61" s="539"/>
      <c r="P61" s="539"/>
      <c r="Q61" s="539"/>
      <c r="R61" s="539"/>
      <c r="S61" s="539"/>
      <c r="T61" s="539"/>
      <c r="U61" s="539"/>
      <c r="V61" s="539"/>
      <c r="W61" s="539"/>
      <c r="X61" s="539"/>
      <c r="Y61" s="539"/>
      <c r="Z61" s="539"/>
      <c r="AA61" s="539"/>
      <c r="AB61" s="549"/>
      <c r="AC61" s="549"/>
      <c r="AD61" s="539"/>
      <c r="AE61" s="539"/>
      <c r="AF61" s="538"/>
      <c r="AG61" s="539"/>
      <c r="AH61" s="539"/>
      <c r="AI61" s="539"/>
      <c r="AJ61" s="539"/>
      <c r="AK61" s="539"/>
      <c r="AL61" s="539"/>
    </row>
    <row r="62" spans="1:38" ht="14.25">
      <c r="A62" s="565"/>
      <c r="B62" s="561"/>
      <c r="C62" s="560"/>
      <c r="D62" s="539"/>
      <c r="E62" s="539"/>
      <c r="F62" s="561"/>
      <c r="G62" s="539"/>
      <c r="H62" s="539"/>
      <c r="I62" s="539"/>
      <c r="J62" s="539"/>
      <c r="K62" s="539"/>
      <c r="L62" s="539"/>
      <c r="M62" s="539"/>
      <c r="N62" s="539"/>
      <c r="O62" s="539"/>
      <c r="P62" s="539"/>
      <c r="Q62" s="539"/>
      <c r="R62" s="539"/>
      <c r="S62" s="539"/>
      <c r="T62" s="539"/>
      <c r="U62" s="539"/>
      <c r="V62" s="539"/>
      <c r="W62" s="539"/>
      <c r="X62" s="539"/>
      <c r="Y62" s="539"/>
      <c r="Z62" s="539"/>
      <c r="AA62" s="539"/>
      <c r="AB62" s="549"/>
      <c r="AC62" s="549"/>
      <c r="AD62" s="539"/>
      <c r="AE62" s="539"/>
      <c r="AF62" s="538"/>
      <c r="AG62" s="539"/>
      <c r="AH62" s="539"/>
      <c r="AI62" s="539"/>
      <c r="AJ62" s="539"/>
      <c r="AK62" s="539"/>
      <c r="AL62" s="539"/>
    </row>
    <row r="63" spans="1:38" ht="14.25">
      <c r="A63" s="539"/>
      <c r="B63" s="561"/>
      <c r="C63" s="560"/>
      <c r="D63" s="539"/>
      <c r="E63" s="539"/>
      <c r="F63" s="561"/>
      <c r="G63" s="539"/>
      <c r="H63" s="539"/>
      <c r="I63" s="539"/>
      <c r="J63" s="539"/>
      <c r="K63" s="539"/>
      <c r="L63" s="539"/>
      <c r="M63" s="539"/>
      <c r="N63" s="539"/>
      <c r="O63" s="539"/>
      <c r="P63" s="539"/>
      <c r="Q63" s="539"/>
      <c r="R63" s="539"/>
      <c r="S63" s="539"/>
      <c r="T63" s="539"/>
      <c r="U63" s="539"/>
      <c r="V63" s="539"/>
      <c r="W63" s="539"/>
      <c r="X63" s="539"/>
      <c r="Y63" s="539"/>
      <c r="Z63" s="539"/>
      <c r="AA63" s="539"/>
      <c r="AB63" s="549"/>
      <c r="AC63" s="549"/>
      <c r="AD63" s="539"/>
      <c r="AE63" s="539"/>
      <c r="AF63" s="538"/>
      <c r="AG63" s="539"/>
      <c r="AH63" s="539"/>
      <c r="AI63" s="539"/>
      <c r="AJ63" s="539"/>
      <c r="AK63" s="539"/>
      <c r="AL63" s="539"/>
    </row>
    <row r="64" spans="1:38" ht="14.25">
      <c r="A64" s="539"/>
      <c r="B64" s="564"/>
      <c r="C64" s="560"/>
      <c r="D64" s="539"/>
      <c r="E64" s="539"/>
      <c r="F64" s="561"/>
      <c r="G64" s="539"/>
      <c r="H64" s="539"/>
      <c r="I64" s="539"/>
      <c r="J64" s="539"/>
      <c r="K64" s="539"/>
      <c r="L64" s="539"/>
      <c r="M64" s="539"/>
      <c r="N64" s="539"/>
      <c r="O64" s="539"/>
      <c r="P64" s="539"/>
      <c r="Q64" s="539"/>
      <c r="R64" s="539"/>
      <c r="S64" s="539"/>
      <c r="T64" s="539"/>
      <c r="U64" s="539"/>
      <c r="V64" s="539"/>
      <c r="W64" s="539"/>
      <c r="X64" s="539"/>
      <c r="Y64" s="539"/>
      <c r="Z64" s="539"/>
      <c r="AA64" s="539"/>
      <c r="AB64" s="549"/>
      <c r="AC64" s="549"/>
      <c r="AD64" s="539"/>
      <c r="AE64" s="539"/>
      <c r="AF64" s="538"/>
      <c r="AG64" s="539"/>
      <c r="AH64" s="539"/>
      <c r="AI64" s="539"/>
      <c r="AJ64" s="539"/>
      <c r="AK64" s="539"/>
      <c r="AL64" s="539"/>
    </row>
    <row r="65" spans="1:38" ht="14.25">
      <c r="A65" s="539"/>
      <c r="B65" s="564"/>
      <c r="C65" s="560"/>
      <c r="D65" s="539"/>
      <c r="E65" s="539"/>
      <c r="F65" s="561"/>
      <c r="G65" s="539"/>
      <c r="H65" s="539"/>
      <c r="I65" s="539"/>
      <c r="J65" s="539"/>
      <c r="K65" s="539"/>
      <c r="L65" s="539"/>
      <c r="M65" s="539"/>
      <c r="N65" s="539"/>
      <c r="O65" s="539"/>
      <c r="P65" s="539"/>
      <c r="Q65" s="539"/>
      <c r="R65" s="539"/>
      <c r="S65" s="539"/>
      <c r="T65" s="539"/>
      <c r="U65" s="539"/>
      <c r="V65" s="539"/>
      <c r="W65" s="539"/>
      <c r="X65" s="539"/>
      <c r="Y65" s="539"/>
      <c r="Z65" s="539"/>
      <c r="AA65" s="539"/>
      <c r="AB65" s="549"/>
      <c r="AC65" s="549"/>
      <c r="AD65" s="539"/>
      <c r="AE65" s="539"/>
      <c r="AF65" s="538"/>
      <c r="AG65" s="539"/>
      <c r="AH65" s="539"/>
      <c r="AI65" s="539"/>
      <c r="AJ65" s="539"/>
      <c r="AK65" s="539"/>
      <c r="AL65" s="539"/>
    </row>
    <row r="66" spans="1:38" ht="14.25">
      <c r="A66" s="539"/>
      <c r="B66" s="539"/>
      <c r="C66" s="560"/>
      <c r="D66" s="539"/>
      <c r="E66" s="539"/>
      <c r="F66" s="561"/>
      <c r="G66" s="539"/>
      <c r="H66" s="539"/>
      <c r="I66" s="539"/>
      <c r="J66" s="539"/>
      <c r="K66" s="539"/>
      <c r="L66" s="539"/>
      <c r="M66" s="539"/>
      <c r="N66" s="539"/>
      <c r="O66" s="539"/>
      <c r="P66" s="539"/>
      <c r="Q66" s="539"/>
      <c r="R66" s="539"/>
      <c r="S66" s="539"/>
      <c r="T66" s="539"/>
      <c r="U66" s="539"/>
      <c r="V66" s="539"/>
      <c r="W66" s="539"/>
      <c r="X66" s="539"/>
      <c r="Y66" s="539"/>
      <c r="Z66" s="539"/>
      <c r="AA66" s="539"/>
      <c r="AB66" s="549"/>
      <c r="AC66" s="549"/>
      <c r="AD66" s="539"/>
      <c r="AE66" s="539"/>
      <c r="AF66" s="538"/>
      <c r="AG66" s="539"/>
      <c r="AH66" s="539"/>
      <c r="AI66" s="539"/>
      <c r="AJ66" s="539"/>
      <c r="AK66" s="539"/>
      <c r="AL66" s="539"/>
    </row>
    <row r="67" spans="1:38" ht="14.25">
      <c r="A67" s="539"/>
      <c r="B67" s="539"/>
      <c r="C67" s="560"/>
      <c r="D67" s="539"/>
      <c r="E67" s="539"/>
      <c r="F67" s="561"/>
      <c r="G67" s="539"/>
      <c r="H67" s="539"/>
      <c r="I67" s="539"/>
      <c r="J67" s="539"/>
      <c r="K67" s="539"/>
      <c r="L67" s="539"/>
      <c r="M67" s="539"/>
      <c r="N67" s="539"/>
      <c r="O67" s="539"/>
      <c r="P67" s="539"/>
      <c r="Q67" s="539"/>
      <c r="R67" s="539"/>
      <c r="S67" s="539"/>
      <c r="T67" s="539"/>
      <c r="U67" s="539"/>
      <c r="V67" s="539"/>
      <c r="W67" s="539"/>
      <c r="X67" s="539"/>
      <c r="Y67" s="539"/>
      <c r="Z67" s="539"/>
      <c r="AA67" s="539"/>
      <c r="AB67" s="549"/>
      <c r="AC67" s="549"/>
      <c r="AD67" s="539"/>
      <c r="AE67" s="539"/>
      <c r="AF67" s="538"/>
      <c r="AG67" s="539"/>
      <c r="AH67" s="539"/>
      <c r="AI67" s="539"/>
      <c r="AJ67" s="539"/>
      <c r="AK67" s="539"/>
      <c r="AL67" s="539"/>
    </row>
    <row r="68" spans="1:38" ht="14.25">
      <c r="A68" s="539"/>
      <c r="B68" s="539"/>
      <c r="C68" s="560"/>
      <c r="D68" s="539"/>
      <c r="E68" s="539"/>
      <c r="F68" s="561"/>
      <c r="G68" s="539"/>
      <c r="H68" s="539"/>
      <c r="I68" s="539"/>
      <c r="J68" s="539"/>
      <c r="K68" s="539"/>
      <c r="L68" s="539"/>
      <c r="M68" s="539"/>
      <c r="N68" s="539"/>
      <c r="O68" s="539"/>
      <c r="P68" s="539"/>
      <c r="Q68" s="539"/>
      <c r="R68" s="539"/>
      <c r="S68" s="539"/>
      <c r="T68" s="539"/>
      <c r="U68" s="539"/>
      <c r="V68" s="539"/>
      <c r="W68" s="539"/>
      <c r="X68" s="539"/>
      <c r="Y68" s="539"/>
      <c r="Z68" s="539"/>
      <c r="AA68" s="539"/>
      <c r="AB68" s="549"/>
      <c r="AC68" s="549"/>
      <c r="AD68" s="539"/>
      <c r="AE68" s="539"/>
      <c r="AF68" s="538"/>
      <c r="AG68" s="539"/>
      <c r="AH68" s="539"/>
      <c r="AI68" s="539"/>
      <c r="AJ68" s="539"/>
      <c r="AK68" s="539"/>
      <c r="AL68" s="539"/>
    </row>
    <row r="69" spans="1:38" ht="14.25">
      <c r="A69" s="539"/>
      <c r="B69" s="539"/>
      <c r="C69" s="560"/>
      <c r="D69" s="539"/>
      <c r="E69" s="539"/>
      <c r="F69" s="561"/>
      <c r="G69" s="539"/>
      <c r="H69" s="539"/>
      <c r="I69" s="539"/>
      <c r="J69" s="539"/>
      <c r="K69" s="539"/>
      <c r="L69" s="539"/>
      <c r="M69" s="539"/>
      <c r="N69" s="539"/>
      <c r="O69" s="539"/>
      <c r="P69" s="539"/>
      <c r="Q69" s="539"/>
      <c r="R69" s="539"/>
      <c r="S69" s="539"/>
      <c r="T69" s="539"/>
      <c r="U69" s="539"/>
      <c r="V69" s="539"/>
      <c r="W69" s="539"/>
      <c r="X69" s="539"/>
      <c r="Y69" s="539"/>
      <c r="Z69" s="539"/>
      <c r="AA69" s="539"/>
      <c r="AB69" s="549"/>
      <c r="AC69" s="549"/>
      <c r="AD69" s="539"/>
      <c r="AE69" s="539"/>
      <c r="AF69" s="538"/>
      <c r="AG69" s="539"/>
      <c r="AH69" s="539"/>
      <c r="AI69" s="539"/>
      <c r="AJ69" s="539"/>
      <c r="AK69" s="539"/>
      <c r="AL69" s="539"/>
    </row>
    <row r="70" spans="1:38" ht="14.25">
      <c r="A70" s="539"/>
      <c r="B70" s="539"/>
      <c r="C70" s="560"/>
      <c r="D70" s="539"/>
      <c r="E70" s="539"/>
      <c r="F70" s="561"/>
      <c r="G70" s="539"/>
      <c r="H70" s="539"/>
      <c r="I70" s="539"/>
      <c r="J70" s="539"/>
      <c r="K70" s="539"/>
      <c r="L70" s="539"/>
      <c r="M70" s="539"/>
      <c r="N70" s="539"/>
      <c r="O70" s="539"/>
      <c r="P70" s="539"/>
      <c r="Q70" s="539"/>
      <c r="R70" s="539"/>
      <c r="S70" s="539"/>
      <c r="T70" s="539"/>
      <c r="U70" s="539"/>
      <c r="V70" s="539"/>
      <c r="W70" s="539"/>
      <c r="X70" s="539"/>
      <c r="Y70" s="539"/>
      <c r="Z70" s="539"/>
      <c r="AA70" s="539"/>
      <c r="AB70" s="549"/>
      <c r="AC70" s="549"/>
      <c r="AD70" s="539"/>
      <c r="AE70" s="539"/>
      <c r="AF70" s="538"/>
      <c r="AG70" s="539"/>
      <c r="AH70" s="539"/>
      <c r="AI70" s="539"/>
      <c r="AJ70" s="539"/>
      <c r="AK70" s="539"/>
      <c r="AL70" s="539"/>
    </row>
    <row r="71" spans="1:38" ht="14.25">
      <c r="A71" s="539"/>
      <c r="B71" s="539"/>
      <c r="C71" s="560"/>
      <c r="D71" s="539"/>
      <c r="E71" s="539"/>
      <c r="F71" s="561"/>
      <c r="G71" s="539"/>
      <c r="H71" s="539"/>
      <c r="I71" s="539"/>
      <c r="J71" s="539"/>
      <c r="K71" s="539"/>
      <c r="L71" s="539"/>
      <c r="M71" s="539"/>
      <c r="N71" s="539"/>
      <c r="O71" s="539"/>
      <c r="P71" s="539"/>
      <c r="Q71" s="539"/>
      <c r="R71" s="539"/>
      <c r="S71" s="539"/>
      <c r="T71" s="539"/>
      <c r="U71" s="539"/>
      <c r="V71" s="539"/>
      <c r="W71" s="539"/>
      <c r="X71" s="539"/>
      <c r="Y71" s="539"/>
      <c r="Z71" s="539"/>
      <c r="AA71" s="539"/>
      <c r="AB71" s="549"/>
      <c r="AC71" s="549"/>
      <c r="AD71" s="539"/>
      <c r="AE71" s="539"/>
      <c r="AF71" s="538"/>
      <c r="AG71" s="539"/>
      <c r="AH71" s="539"/>
      <c r="AI71" s="539"/>
      <c r="AJ71" s="539"/>
      <c r="AK71" s="539"/>
      <c r="AL71" s="539"/>
    </row>
    <row r="72" spans="1:38" ht="14.25">
      <c r="A72" s="539"/>
      <c r="B72" s="539"/>
      <c r="C72" s="560"/>
      <c r="D72" s="539"/>
      <c r="E72" s="539"/>
      <c r="F72" s="561"/>
      <c r="G72" s="539"/>
      <c r="H72" s="539"/>
      <c r="I72" s="539"/>
      <c r="J72" s="539"/>
      <c r="K72" s="539"/>
      <c r="L72" s="539"/>
      <c r="M72" s="539"/>
      <c r="N72" s="539"/>
      <c r="O72" s="539"/>
      <c r="P72" s="539"/>
      <c r="Q72" s="539"/>
      <c r="R72" s="539"/>
      <c r="S72" s="539"/>
      <c r="T72" s="539"/>
      <c r="U72" s="539"/>
      <c r="V72" s="539"/>
      <c r="W72" s="539"/>
      <c r="X72" s="539"/>
      <c r="Y72" s="539"/>
      <c r="Z72" s="539"/>
      <c r="AA72" s="539"/>
      <c r="AB72" s="549"/>
      <c r="AC72" s="549"/>
      <c r="AD72" s="539"/>
      <c r="AE72" s="539"/>
      <c r="AF72" s="538"/>
      <c r="AG72" s="539"/>
      <c r="AH72" s="539"/>
      <c r="AI72" s="539"/>
      <c r="AJ72" s="539"/>
      <c r="AK72" s="539"/>
      <c r="AL72" s="539"/>
    </row>
    <row r="73" spans="1:38" ht="14.25">
      <c r="A73" s="539"/>
      <c r="B73" s="539"/>
      <c r="C73" s="560"/>
      <c r="D73" s="539"/>
      <c r="E73" s="539"/>
      <c r="F73" s="561"/>
      <c r="G73" s="539"/>
      <c r="H73" s="539"/>
      <c r="I73" s="539"/>
      <c r="J73" s="539"/>
      <c r="K73" s="539"/>
      <c r="L73" s="539"/>
      <c r="M73" s="539"/>
      <c r="N73" s="539"/>
      <c r="O73" s="539"/>
      <c r="P73" s="539"/>
      <c r="Q73" s="539"/>
      <c r="R73" s="539"/>
      <c r="S73" s="539"/>
      <c r="T73" s="539"/>
      <c r="U73" s="539"/>
      <c r="V73" s="539"/>
      <c r="W73" s="539"/>
      <c r="X73" s="539"/>
      <c r="Y73" s="539"/>
      <c r="Z73" s="539"/>
      <c r="AA73" s="539"/>
      <c r="AB73" s="549"/>
      <c r="AC73" s="549"/>
      <c r="AD73" s="539"/>
      <c r="AE73" s="539"/>
      <c r="AF73" s="538"/>
      <c r="AG73" s="539"/>
      <c r="AH73" s="539"/>
      <c r="AI73" s="539"/>
      <c r="AJ73" s="539"/>
      <c r="AK73" s="539"/>
      <c r="AL73" s="539"/>
    </row>
    <row r="74" spans="1:38" ht="14.25">
      <c r="A74" s="539"/>
      <c r="B74" s="539"/>
      <c r="C74" s="560"/>
      <c r="D74" s="539"/>
      <c r="E74" s="539"/>
      <c r="F74" s="561"/>
      <c r="G74" s="539"/>
      <c r="H74" s="539"/>
      <c r="I74" s="539"/>
      <c r="J74" s="539"/>
      <c r="K74" s="539"/>
      <c r="L74" s="539"/>
      <c r="M74" s="539"/>
      <c r="N74" s="539"/>
      <c r="O74" s="539"/>
      <c r="P74" s="539"/>
      <c r="Q74" s="539"/>
      <c r="R74" s="539"/>
      <c r="S74" s="539"/>
      <c r="T74" s="539"/>
      <c r="U74" s="539"/>
      <c r="V74" s="539"/>
      <c r="W74" s="539"/>
      <c r="X74" s="539"/>
      <c r="Y74" s="539"/>
      <c r="Z74" s="539"/>
      <c r="AA74" s="539"/>
      <c r="AB74" s="549"/>
      <c r="AC74" s="549"/>
      <c r="AD74" s="539"/>
      <c r="AE74" s="539"/>
      <c r="AF74" s="538"/>
      <c r="AG74" s="539"/>
      <c r="AH74" s="539"/>
      <c r="AI74" s="539"/>
      <c r="AJ74" s="539"/>
      <c r="AK74" s="539"/>
      <c r="AL74" s="539"/>
    </row>
    <row r="75" spans="1:38" ht="14.25">
      <c r="A75" s="539"/>
      <c r="B75" s="539"/>
      <c r="C75" s="560"/>
      <c r="D75" s="539"/>
      <c r="E75" s="539"/>
      <c r="F75" s="561"/>
      <c r="G75" s="539"/>
      <c r="H75" s="539"/>
      <c r="I75" s="539"/>
      <c r="J75" s="539"/>
      <c r="K75" s="539"/>
      <c r="L75" s="539"/>
      <c r="M75" s="539"/>
      <c r="N75" s="539"/>
      <c r="O75" s="539"/>
      <c r="P75" s="539"/>
      <c r="Q75" s="539"/>
      <c r="R75" s="539"/>
      <c r="S75" s="539"/>
      <c r="T75" s="539"/>
      <c r="U75" s="539"/>
      <c r="V75" s="539"/>
      <c r="W75" s="539"/>
      <c r="X75" s="539"/>
      <c r="Y75" s="539"/>
      <c r="Z75" s="539"/>
      <c r="AA75" s="539"/>
      <c r="AB75" s="549"/>
      <c r="AC75" s="549"/>
      <c r="AD75" s="539"/>
      <c r="AE75" s="539"/>
      <c r="AF75" s="538"/>
      <c r="AG75" s="539"/>
      <c r="AH75" s="539"/>
      <c r="AI75" s="539"/>
      <c r="AJ75" s="539"/>
      <c r="AK75" s="539"/>
      <c r="AL75" s="539"/>
    </row>
    <row r="76" spans="1:38" ht="14.25">
      <c r="A76" s="539"/>
      <c r="B76" s="539"/>
      <c r="C76" s="560"/>
      <c r="D76" s="539"/>
      <c r="E76" s="539"/>
      <c r="F76" s="561"/>
      <c r="G76" s="539"/>
      <c r="H76" s="539"/>
      <c r="I76" s="539"/>
      <c r="J76" s="539"/>
      <c r="K76" s="539"/>
      <c r="L76" s="539"/>
      <c r="M76" s="539"/>
      <c r="N76" s="539"/>
      <c r="O76" s="539"/>
      <c r="P76" s="539"/>
      <c r="Q76" s="539"/>
      <c r="R76" s="539"/>
      <c r="S76" s="539"/>
      <c r="T76" s="539"/>
      <c r="U76" s="539"/>
      <c r="V76" s="539"/>
      <c r="W76" s="539"/>
      <c r="X76" s="539"/>
      <c r="Y76" s="539"/>
      <c r="Z76" s="539"/>
      <c r="AA76" s="539"/>
      <c r="AB76" s="549"/>
      <c r="AC76" s="549"/>
      <c r="AD76" s="539"/>
      <c r="AE76" s="539"/>
      <c r="AF76" s="538"/>
      <c r="AG76" s="539"/>
      <c r="AH76" s="539"/>
      <c r="AI76" s="539"/>
      <c r="AJ76" s="539"/>
      <c r="AK76" s="539"/>
      <c r="AL76" s="539"/>
    </row>
    <row r="77" spans="1:38" ht="14.25">
      <c r="A77" s="539"/>
      <c r="B77" s="539"/>
      <c r="C77" s="560"/>
      <c r="D77" s="539"/>
      <c r="E77" s="539"/>
      <c r="F77" s="561"/>
      <c r="G77" s="539"/>
      <c r="H77" s="539"/>
      <c r="I77" s="539"/>
      <c r="J77" s="539"/>
      <c r="K77" s="539"/>
      <c r="L77" s="539"/>
      <c r="M77" s="539"/>
      <c r="N77" s="539"/>
      <c r="O77" s="539"/>
      <c r="P77" s="539"/>
      <c r="Q77" s="539"/>
      <c r="R77" s="539"/>
      <c r="S77" s="539"/>
      <c r="T77" s="539"/>
      <c r="U77" s="539"/>
      <c r="V77" s="539"/>
      <c r="W77" s="539"/>
      <c r="X77" s="539"/>
      <c r="Y77" s="539"/>
      <c r="Z77" s="539"/>
      <c r="AA77" s="539"/>
      <c r="AB77" s="549"/>
      <c r="AC77" s="549"/>
      <c r="AD77" s="539"/>
      <c r="AE77" s="539"/>
      <c r="AF77" s="538"/>
      <c r="AG77" s="539"/>
      <c r="AH77" s="539"/>
      <c r="AI77" s="539"/>
      <c r="AJ77" s="539"/>
      <c r="AK77" s="539"/>
      <c r="AL77" s="539"/>
    </row>
    <row r="78" spans="1:38" ht="14.25">
      <c r="A78" s="539"/>
      <c r="B78" s="539"/>
      <c r="C78" s="560"/>
      <c r="D78" s="539"/>
      <c r="E78" s="539"/>
      <c r="F78" s="561"/>
      <c r="G78" s="539"/>
      <c r="H78" s="539"/>
      <c r="I78" s="539"/>
      <c r="J78" s="539"/>
      <c r="K78" s="539"/>
      <c r="L78" s="539"/>
      <c r="M78" s="539"/>
      <c r="N78" s="539"/>
      <c r="O78" s="539"/>
      <c r="P78" s="539"/>
      <c r="Q78" s="539"/>
      <c r="R78" s="539"/>
      <c r="S78" s="539"/>
      <c r="T78" s="539"/>
      <c r="U78" s="539"/>
      <c r="V78" s="539"/>
      <c r="W78" s="539"/>
      <c r="X78" s="539"/>
      <c r="Y78" s="539"/>
      <c r="Z78" s="539"/>
      <c r="AA78" s="539"/>
      <c r="AB78" s="549"/>
      <c r="AC78" s="549"/>
      <c r="AD78" s="539"/>
      <c r="AE78" s="539"/>
      <c r="AF78" s="538"/>
      <c r="AG78" s="539"/>
      <c r="AH78" s="539"/>
      <c r="AI78" s="539"/>
      <c r="AJ78" s="539"/>
      <c r="AK78" s="539"/>
      <c r="AL78" s="539"/>
    </row>
    <row r="79" spans="1:38" ht="14.25">
      <c r="A79" s="539"/>
      <c r="B79" s="539"/>
      <c r="C79" s="560"/>
      <c r="D79" s="539"/>
      <c r="E79" s="539"/>
      <c r="F79" s="561"/>
      <c r="G79" s="539"/>
      <c r="H79" s="539"/>
      <c r="I79" s="539"/>
      <c r="J79" s="539"/>
      <c r="K79" s="539"/>
      <c r="L79" s="539"/>
      <c r="M79" s="539"/>
      <c r="N79" s="539"/>
      <c r="O79" s="539"/>
      <c r="P79" s="539"/>
      <c r="Q79" s="539"/>
      <c r="R79" s="539"/>
      <c r="S79" s="539"/>
      <c r="T79" s="539"/>
      <c r="U79" s="539"/>
      <c r="V79" s="539"/>
      <c r="W79" s="539"/>
      <c r="X79" s="539"/>
      <c r="Y79" s="539"/>
      <c r="Z79" s="539"/>
      <c r="AA79" s="539"/>
      <c r="AB79" s="549"/>
      <c r="AC79" s="549"/>
      <c r="AD79" s="539"/>
      <c r="AE79" s="539"/>
      <c r="AF79" s="538"/>
      <c r="AG79" s="539"/>
      <c r="AH79" s="539"/>
      <c r="AI79" s="539"/>
      <c r="AJ79" s="539"/>
      <c r="AK79" s="539"/>
      <c r="AL79" s="539"/>
    </row>
    <row r="80" spans="1:38" ht="14.25">
      <c r="A80" s="539"/>
      <c r="B80" s="539"/>
      <c r="C80" s="560"/>
      <c r="D80" s="539"/>
      <c r="E80" s="539"/>
      <c r="F80" s="561"/>
      <c r="G80" s="539"/>
      <c r="H80" s="539"/>
      <c r="I80" s="539"/>
      <c r="J80" s="539"/>
      <c r="K80" s="539"/>
      <c r="L80" s="539"/>
      <c r="M80" s="539"/>
      <c r="N80" s="539"/>
      <c r="O80" s="539"/>
      <c r="P80" s="539"/>
      <c r="Q80" s="539"/>
      <c r="R80" s="539"/>
      <c r="S80" s="539"/>
      <c r="T80" s="539"/>
      <c r="U80" s="539"/>
      <c r="V80" s="539"/>
      <c r="W80" s="539"/>
      <c r="X80" s="539"/>
      <c r="Y80" s="539"/>
      <c r="Z80" s="539"/>
      <c r="AA80" s="539"/>
      <c r="AB80" s="549"/>
      <c r="AC80" s="549"/>
      <c r="AD80" s="539"/>
      <c r="AE80" s="539"/>
      <c r="AF80" s="538"/>
      <c r="AG80" s="539"/>
      <c r="AH80" s="539"/>
      <c r="AI80" s="539"/>
      <c r="AJ80" s="539"/>
      <c r="AK80" s="539"/>
      <c r="AL80" s="539"/>
    </row>
    <row r="81" spans="1:38" ht="14.25">
      <c r="A81" s="539"/>
      <c r="B81" s="539"/>
      <c r="C81" s="560"/>
      <c r="D81" s="539"/>
      <c r="E81" s="539"/>
      <c r="F81" s="561"/>
      <c r="G81" s="539"/>
      <c r="H81" s="539"/>
      <c r="I81" s="539"/>
      <c r="J81" s="539"/>
      <c r="K81" s="539"/>
      <c r="L81" s="539"/>
      <c r="M81" s="539"/>
      <c r="N81" s="539"/>
      <c r="O81" s="539"/>
      <c r="P81" s="539"/>
      <c r="Q81" s="539"/>
      <c r="R81" s="539"/>
      <c r="S81" s="539"/>
      <c r="T81" s="539"/>
      <c r="U81" s="539"/>
      <c r="V81" s="539"/>
      <c r="W81" s="539"/>
      <c r="X81" s="539"/>
      <c r="Y81" s="539"/>
      <c r="Z81" s="539"/>
      <c r="AA81" s="539"/>
      <c r="AB81" s="549"/>
      <c r="AC81" s="549"/>
      <c r="AD81" s="539"/>
      <c r="AE81" s="539"/>
      <c r="AF81" s="538"/>
      <c r="AG81" s="539"/>
      <c r="AH81" s="539"/>
      <c r="AI81" s="539"/>
      <c r="AJ81" s="539"/>
      <c r="AK81" s="539"/>
      <c r="AL81" s="539"/>
    </row>
    <row r="82" spans="1:38" ht="14.25">
      <c r="A82" s="539"/>
      <c r="B82" s="539"/>
      <c r="C82" s="560"/>
      <c r="D82" s="539"/>
      <c r="E82" s="539"/>
      <c r="F82" s="561"/>
      <c r="G82" s="539"/>
      <c r="H82" s="539"/>
      <c r="I82" s="539"/>
      <c r="J82" s="539"/>
      <c r="K82" s="539"/>
      <c r="L82" s="539"/>
      <c r="M82" s="539"/>
      <c r="N82" s="539"/>
      <c r="O82" s="539"/>
      <c r="P82" s="539"/>
      <c r="Q82" s="539"/>
      <c r="R82" s="539"/>
      <c r="S82" s="539"/>
      <c r="T82" s="539"/>
      <c r="U82" s="539"/>
      <c r="V82" s="539"/>
      <c r="W82" s="539"/>
      <c r="X82" s="539"/>
      <c r="Y82" s="539"/>
      <c r="Z82" s="539"/>
      <c r="AA82" s="539"/>
      <c r="AB82" s="549"/>
      <c r="AC82" s="549"/>
      <c r="AD82" s="539"/>
      <c r="AE82" s="539"/>
      <c r="AF82" s="538"/>
      <c r="AG82" s="539"/>
      <c r="AH82" s="539"/>
      <c r="AI82" s="539"/>
      <c r="AJ82" s="539"/>
      <c r="AK82" s="539"/>
      <c r="AL82" s="539"/>
    </row>
    <row r="83" spans="1:38" ht="14.25">
      <c r="A83" s="539"/>
      <c r="B83" s="539"/>
      <c r="C83" s="560"/>
      <c r="D83" s="539"/>
      <c r="E83" s="539"/>
      <c r="F83" s="561"/>
      <c r="G83" s="539"/>
      <c r="H83" s="539"/>
      <c r="I83" s="539"/>
      <c r="J83" s="539"/>
      <c r="K83" s="539"/>
      <c r="L83" s="539"/>
      <c r="M83" s="539"/>
      <c r="N83" s="539"/>
      <c r="O83" s="539"/>
      <c r="P83" s="539"/>
      <c r="Q83" s="539"/>
      <c r="R83" s="539"/>
      <c r="S83" s="539"/>
      <c r="T83" s="539"/>
      <c r="U83" s="539"/>
      <c r="V83" s="539"/>
      <c r="W83" s="539"/>
      <c r="X83" s="539"/>
      <c r="Y83" s="539"/>
      <c r="Z83" s="539"/>
      <c r="AA83" s="539"/>
      <c r="AB83" s="549"/>
      <c r="AC83" s="549"/>
      <c r="AD83" s="539"/>
      <c r="AE83" s="539"/>
      <c r="AF83" s="538"/>
      <c r="AG83" s="539"/>
      <c r="AH83" s="539"/>
      <c r="AI83" s="539"/>
      <c r="AJ83" s="539"/>
      <c r="AK83" s="539"/>
      <c r="AL83" s="539"/>
    </row>
    <row r="84" spans="1:38" ht="14.25">
      <c r="A84" s="539"/>
      <c r="B84" s="539"/>
      <c r="C84" s="560"/>
      <c r="D84" s="539"/>
      <c r="E84" s="539"/>
      <c r="F84" s="561"/>
      <c r="G84" s="539"/>
      <c r="H84" s="539"/>
      <c r="I84" s="539"/>
      <c r="J84" s="539"/>
      <c r="K84" s="539"/>
      <c r="L84" s="539"/>
      <c r="M84" s="539"/>
      <c r="N84" s="539"/>
      <c r="O84" s="539"/>
      <c r="P84" s="539"/>
      <c r="Q84" s="539"/>
      <c r="R84" s="539"/>
      <c r="S84" s="539"/>
      <c r="T84" s="539"/>
      <c r="U84" s="539"/>
      <c r="V84" s="539"/>
      <c r="W84" s="539"/>
      <c r="X84" s="539"/>
      <c r="Y84" s="539"/>
      <c r="Z84" s="539"/>
      <c r="AA84" s="539"/>
      <c r="AB84" s="549"/>
      <c r="AC84" s="549"/>
      <c r="AD84" s="539"/>
      <c r="AE84" s="539"/>
      <c r="AF84" s="538"/>
      <c r="AG84" s="539"/>
      <c r="AH84" s="539"/>
      <c r="AI84" s="539"/>
      <c r="AJ84" s="539"/>
      <c r="AK84" s="539"/>
      <c r="AL84" s="539"/>
    </row>
    <row r="85" spans="1:38" ht="14.25">
      <c r="A85" s="539"/>
      <c r="B85" s="539"/>
      <c r="C85" s="560"/>
      <c r="D85" s="539"/>
      <c r="E85" s="539"/>
      <c r="F85" s="561"/>
      <c r="G85" s="539"/>
      <c r="H85" s="539"/>
      <c r="I85" s="539"/>
      <c r="J85" s="539"/>
      <c r="K85" s="539"/>
      <c r="L85" s="539"/>
      <c r="M85" s="539"/>
      <c r="N85" s="539"/>
      <c r="O85" s="539"/>
      <c r="P85" s="539"/>
      <c r="Q85" s="539"/>
      <c r="R85" s="539"/>
      <c r="S85" s="539"/>
      <c r="T85" s="539"/>
      <c r="U85" s="539"/>
      <c r="V85" s="539"/>
      <c r="W85" s="539"/>
      <c r="X85" s="539"/>
      <c r="Y85" s="539"/>
      <c r="Z85" s="539"/>
      <c r="AA85" s="539"/>
      <c r="AB85" s="549"/>
      <c r="AC85" s="549"/>
      <c r="AD85" s="539"/>
      <c r="AE85" s="539"/>
      <c r="AF85" s="538"/>
      <c r="AG85" s="539"/>
      <c r="AH85" s="539"/>
      <c r="AI85" s="539"/>
      <c r="AJ85" s="539"/>
      <c r="AK85" s="539"/>
      <c r="AL85" s="539"/>
    </row>
    <row r="86" spans="1:38" ht="14.25">
      <c r="A86" s="539"/>
      <c r="B86" s="539"/>
      <c r="C86" s="560"/>
      <c r="D86" s="539"/>
      <c r="E86" s="539"/>
      <c r="F86" s="561"/>
      <c r="G86" s="539"/>
      <c r="H86" s="539"/>
      <c r="I86" s="539"/>
      <c r="J86" s="539"/>
      <c r="K86" s="539"/>
      <c r="L86" s="539"/>
      <c r="M86" s="539"/>
      <c r="N86" s="539"/>
      <c r="O86" s="539"/>
      <c r="P86" s="539"/>
      <c r="Q86" s="539"/>
      <c r="R86" s="539"/>
      <c r="S86" s="539"/>
      <c r="T86" s="539"/>
      <c r="U86" s="539"/>
      <c r="V86" s="539"/>
      <c r="W86" s="539"/>
      <c r="X86" s="539"/>
      <c r="Y86" s="539"/>
      <c r="Z86" s="539"/>
      <c r="AA86" s="539"/>
      <c r="AB86" s="549"/>
      <c r="AC86" s="549"/>
      <c r="AD86" s="539"/>
      <c r="AE86" s="539"/>
      <c r="AF86" s="538"/>
      <c r="AG86" s="539"/>
      <c r="AH86" s="539"/>
      <c r="AI86" s="539"/>
      <c r="AJ86" s="539"/>
      <c r="AK86" s="539"/>
      <c r="AL86" s="539"/>
    </row>
    <row r="87" spans="1:38" ht="14.25">
      <c r="A87" s="539"/>
      <c r="B87" s="539"/>
      <c r="C87" s="560"/>
      <c r="D87" s="539"/>
      <c r="E87" s="539"/>
      <c r="F87" s="561"/>
      <c r="G87" s="539"/>
      <c r="H87" s="539"/>
      <c r="I87" s="539"/>
      <c r="J87" s="539"/>
      <c r="K87" s="539"/>
      <c r="L87" s="539"/>
      <c r="M87" s="539"/>
      <c r="N87" s="539"/>
      <c r="O87" s="539"/>
      <c r="P87" s="539"/>
      <c r="Q87" s="539"/>
      <c r="R87" s="539"/>
      <c r="S87" s="539"/>
      <c r="T87" s="539"/>
      <c r="U87" s="539"/>
      <c r="V87" s="539"/>
      <c r="W87" s="539"/>
      <c r="X87" s="539"/>
      <c r="Y87" s="539"/>
      <c r="Z87" s="539"/>
      <c r="AA87" s="539"/>
      <c r="AB87" s="549"/>
      <c r="AC87" s="549"/>
      <c r="AD87" s="539"/>
      <c r="AE87" s="539"/>
      <c r="AF87" s="538"/>
      <c r="AG87" s="539"/>
      <c r="AH87" s="539"/>
      <c r="AI87" s="539"/>
      <c r="AJ87" s="539"/>
      <c r="AK87" s="539"/>
      <c r="AL87" s="539"/>
    </row>
    <row r="88" spans="1:38" ht="14.25">
      <c r="A88" s="539"/>
      <c r="B88" s="539"/>
      <c r="C88" s="560"/>
      <c r="D88" s="539"/>
      <c r="E88" s="539"/>
      <c r="F88" s="561"/>
      <c r="G88" s="539"/>
      <c r="H88" s="539"/>
      <c r="I88" s="539"/>
      <c r="J88" s="539"/>
      <c r="K88" s="539"/>
      <c r="L88" s="539"/>
      <c r="M88" s="539"/>
      <c r="N88" s="539"/>
      <c r="O88" s="539"/>
      <c r="P88" s="539"/>
      <c r="Q88" s="539"/>
      <c r="R88" s="539"/>
      <c r="S88" s="539"/>
      <c r="T88" s="539"/>
      <c r="U88" s="539"/>
      <c r="V88" s="539"/>
      <c r="W88" s="539"/>
      <c r="X88" s="539"/>
      <c r="Y88" s="539"/>
      <c r="Z88" s="539"/>
      <c r="AA88" s="539"/>
      <c r="AB88" s="549"/>
      <c r="AC88" s="549"/>
      <c r="AD88" s="539"/>
      <c r="AE88" s="539"/>
      <c r="AF88" s="538"/>
      <c r="AG88" s="539"/>
      <c r="AH88" s="539"/>
      <c r="AI88" s="539"/>
      <c r="AJ88" s="539"/>
      <c r="AK88" s="539"/>
      <c r="AL88" s="539"/>
    </row>
    <row r="89" spans="1:38" ht="14.25">
      <c r="A89" s="539"/>
      <c r="B89" s="539"/>
      <c r="C89" s="560"/>
      <c r="D89" s="539"/>
      <c r="E89" s="539"/>
      <c r="F89" s="561"/>
      <c r="G89" s="539"/>
      <c r="H89" s="539"/>
      <c r="I89" s="539"/>
      <c r="J89" s="539"/>
      <c r="K89" s="539"/>
      <c r="L89" s="539"/>
      <c r="M89" s="539"/>
      <c r="N89" s="539"/>
      <c r="O89" s="539"/>
      <c r="P89" s="539"/>
      <c r="Q89" s="539"/>
      <c r="R89" s="539"/>
      <c r="S89" s="539"/>
      <c r="T89" s="539"/>
      <c r="U89" s="539"/>
      <c r="V89" s="539"/>
      <c r="W89" s="539"/>
      <c r="X89" s="539"/>
      <c r="Y89" s="539"/>
      <c r="Z89" s="539"/>
      <c r="AA89" s="539"/>
      <c r="AB89" s="549"/>
      <c r="AC89" s="549"/>
      <c r="AD89" s="539"/>
      <c r="AE89" s="539"/>
      <c r="AF89" s="538"/>
      <c r="AG89" s="539"/>
      <c r="AH89" s="539"/>
      <c r="AI89" s="539"/>
      <c r="AJ89" s="539"/>
      <c r="AK89" s="539"/>
      <c r="AL89" s="539"/>
    </row>
    <row r="90" spans="1:38" ht="14.25">
      <c r="A90" s="539"/>
      <c r="B90" s="539"/>
      <c r="C90" s="560"/>
      <c r="D90" s="539"/>
      <c r="E90" s="539"/>
      <c r="F90" s="561"/>
      <c r="G90" s="539"/>
      <c r="H90" s="539"/>
      <c r="I90" s="539"/>
      <c r="J90" s="539"/>
      <c r="K90" s="539"/>
      <c r="L90" s="539"/>
      <c r="M90" s="539"/>
      <c r="N90" s="539"/>
      <c r="O90" s="539"/>
      <c r="P90" s="539"/>
      <c r="Q90" s="539"/>
      <c r="R90" s="539"/>
      <c r="S90" s="539"/>
      <c r="T90" s="539"/>
      <c r="U90" s="539"/>
      <c r="V90" s="539"/>
      <c r="W90" s="539"/>
      <c r="X90" s="539"/>
      <c r="Y90" s="539"/>
      <c r="Z90" s="539"/>
      <c r="AA90" s="539"/>
      <c r="AB90" s="549"/>
      <c r="AC90" s="549"/>
      <c r="AD90" s="539"/>
      <c r="AE90" s="539"/>
      <c r="AF90" s="538"/>
      <c r="AG90" s="539"/>
      <c r="AH90" s="539"/>
      <c r="AI90" s="539"/>
      <c r="AJ90" s="539"/>
      <c r="AK90" s="539"/>
      <c r="AL90" s="539"/>
    </row>
    <row r="91" spans="1:38" ht="14.25">
      <c r="A91" s="539"/>
      <c r="B91" s="539"/>
      <c r="C91" s="560"/>
      <c r="D91" s="539"/>
      <c r="E91" s="539"/>
      <c r="F91" s="561"/>
      <c r="G91" s="539"/>
      <c r="H91" s="539"/>
      <c r="I91" s="539"/>
      <c r="J91" s="539"/>
      <c r="K91" s="539"/>
      <c r="L91" s="539"/>
      <c r="M91" s="539"/>
      <c r="N91" s="539"/>
      <c r="O91" s="539"/>
      <c r="P91" s="539"/>
      <c r="Q91" s="539"/>
      <c r="R91" s="539"/>
      <c r="S91" s="539"/>
      <c r="T91" s="539"/>
      <c r="U91" s="539"/>
      <c r="V91" s="539"/>
      <c r="W91" s="539"/>
      <c r="X91" s="539"/>
      <c r="Y91" s="539"/>
      <c r="Z91" s="539"/>
      <c r="AA91" s="539"/>
      <c r="AB91" s="549"/>
      <c r="AC91" s="549"/>
      <c r="AD91" s="539"/>
      <c r="AE91" s="539"/>
      <c r="AF91" s="538"/>
      <c r="AG91" s="539"/>
      <c r="AH91" s="539"/>
      <c r="AI91" s="539"/>
      <c r="AJ91" s="539"/>
      <c r="AK91" s="539"/>
      <c r="AL91" s="539"/>
    </row>
    <row r="92" spans="1:38" ht="14.25">
      <c r="A92" s="539"/>
      <c r="B92" s="539"/>
      <c r="C92" s="560"/>
      <c r="D92" s="539"/>
      <c r="E92" s="539"/>
      <c r="F92" s="561"/>
      <c r="G92" s="539"/>
      <c r="H92" s="539"/>
      <c r="I92" s="539"/>
      <c r="J92" s="539"/>
      <c r="K92" s="539"/>
      <c r="L92" s="539"/>
      <c r="M92" s="539"/>
      <c r="N92" s="539"/>
      <c r="O92" s="539"/>
      <c r="P92" s="539"/>
      <c r="Q92" s="539"/>
      <c r="R92" s="539"/>
      <c r="S92" s="539"/>
      <c r="T92" s="539"/>
      <c r="U92" s="539"/>
      <c r="V92" s="539"/>
      <c r="W92" s="539"/>
      <c r="X92" s="539"/>
      <c r="Y92" s="539"/>
      <c r="Z92" s="539"/>
      <c r="AA92" s="539"/>
      <c r="AB92" s="549"/>
      <c r="AC92" s="549"/>
      <c r="AD92" s="539"/>
      <c r="AE92" s="539"/>
      <c r="AF92" s="538"/>
      <c r="AG92" s="539"/>
      <c r="AH92" s="539"/>
      <c r="AI92" s="539"/>
      <c r="AJ92" s="539"/>
      <c r="AK92" s="539"/>
      <c r="AL92" s="539"/>
    </row>
    <row r="93" spans="1:38" ht="14.25">
      <c r="A93" s="539"/>
      <c r="B93" s="539"/>
      <c r="C93" s="560"/>
      <c r="D93" s="539"/>
      <c r="E93" s="539"/>
      <c r="F93" s="561"/>
      <c r="G93" s="539"/>
      <c r="H93" s="539"/>
      <c r="I93" s="539"/>
      <c r="J93" s="539"/>
      <c r="K93" s="539"/>
      <c r="L93" s="539"/>
      <c r="M93" s="539"/>
      <c r="N93" s="539"/>
      <c r="O93" s="539"/>
      <c r="P93" s="539"/>
      <c r="Q93" s="539"/>
      <c r="R93" s="539"/>
      <c r="S93" s="539"/>
      <c r="T93" s="539"/>
      <c r="U93" s="539"/>
      <c r="V93" s="539"/>
      <c r="W93" s="539"/>
      <c r="X93" s="539"/>
      <c r="Y93" s="539"/>
      <c r="Z93" s="539"/>
      <c r="AA93" s="539"/>
      <c r="AB93" s="549"/>
      <c r="AC93" s="549"/>
      <c r="AD93" s="539"/>
      <c r="AE93" s="539"/>
      <c r="AF93" s="538"/>
      <c r="AG93" s="539"/>
      <c r="AH93" s="539"/>
      <c r="AI93" s="539"/>
      <c r="AJ93" s="539"/>
      <c r="AK93" s="539"/>
      <c r="AL93" s="539"/>
    </row>
    <row r="94" spans="1:38" ht="14.25">
      <c r="A94" s="539"/>
      <c r="B94" s="539"/>
      <c r="C94" s="560"/>
      <c r="D94" s="539"/>
      <c r="E94" s="539"/>
      <c r="F94" s="561"/>
      <c r="G94" s="539"/>
      <c r="H94" s="539"/>
      <c r="I94" s="539"/>
      <c r="J94" s="539"/>
      <c r="K94" s="539"/>
      <c r="L94" s="539"/>
      <c r="M94" s="539"/>
      <c r="N94" s="539"/>
      <c r="O94" s="539"/>
      <c r="P94" s="539"/>
      <c r="Q94" s="539"/>
      <c r="R94" s="539"/>
      <c r="S94" s="539"/>
      <c r="T94" s="539"/>
      <c r="U94" s="539"/>
      <c r="V94" s="539"/>
      <c r="W94" s="539"/>
      <c r="X94" s="539"/>
      <c r="Y94" s="539"/>
      <c r="Z94" s="539"/>
      <c r="AA94" s="539"/>
      <c r="AB94" s="549"/>
      <c r="AC94" s="549"/>
      <c r="AD94" s="539"/>
      <c r="AE94" s="539"/>
      <c r="AF94" s="538"/>
      <c r="AG94" s="539"/>
      <c r="AH94" s="539"/>
      <c r="AI94" s="539"/>
      <c r="AJ94" s="539"/>
      <c r="AK94" s="539"/>
      <c r="AL94" s="539"/>
    </row>
    <row r="95" spans="1:38" ht="14.25">
      <c r="A95" s="539"/>
      <c r="B95" s="539"/>
      <c r="C95" s="560"/>
      <c r="D95" s="539"/>
      <c r="E95" s="539"/>
      <c r="F95" s="561"/>
      <c r="G95" s="539"/>
      <c r="H95" s="539"/>
      <c r="I95" s="539"/>
      <c r="J95" s="539"/>
      <c r="K95" s="539"/>
      <c r="L95" s="539"/>
      <c r="M95" s="539"/>
      <c r="N95" s="539"/>
      <c r="O95" s="539"/>
      <c r="P95" s="539"/>
      <c r="Q95" s="539"/>
      <c r="R95" s="539"/>
      <c r="S95" s="539"/>
      <c r="T95" s="539"/>
      <c r="U95" s="539"/>
      <c r="V95" s="539"/>
      <c r="W95" s="539"/>
      <c r="X95" s="539"/>
      <c r="Y95" s="539"/>
      <c r="Z95" s="539"/>
      <c r="AA95" s="539"/>
      <c r="AB95" s="549"/>
      <c r="AC95" s="549"/>
      <c r="AD95" s="539"/>
      <c r="AE95" s="539"/>
      <c r="AF95" s="538"/>
      <c r="AG95" s="539"/>
      <c r="AH95" s="539"/>
      <c r="AI95" s="539"/>
      <c r="AJ95" s="539"/>
      <c r="AK95" s="539"/>
      <c r="AL95" s="539"/>
    </row>
    <row r="96" spans="1:38" ht="14.25">
      <c r="A96" s="539"/>
      <c r="B96" s="539"/>
      <c r="C96" s="560"/>
      <c r="D96" s="539"/>
      <c r="E96" s="539"/>
      <c r="F96" s="561"/>
      <c r="G96" s="539"/>
      <c r="H96" s="539"/>
      <c r="I96" s="539"/>
      <c r="J96" s="539"/>
      <c r="K96" s="539"/>
      <c r="L96" s="539"/>
      <c r="M96" s="539"/>
      <c r="N96" s="539"/>
      <c r="O96" s="539"/>
      <c r="P96" s="539"/>
      <c r="Q96" s="539"/>
      <c r="R96" s="539"/>
      <c r="S96" s="539"/>
      <c r="T96" s="539"/>
      <c r="U96" s="539"/>
      <c r="V96" s="539"/>
      <c r="W96" s="539"/>
      <c r="X96" s="539"/>
      <c r="Y96" s="539"/>
      <c r="Z96" s="539"/>
      <c r="AA96" s="539"/>
      <c r="AB96" s="549"/>
      <c r="AC96" s="549"/>
      <c r="AD96" s="539"/>
      <c r="AE96" s="539"/>
      <c r="AF96" s="538"/>
      <c r="AG96" s="539"/>
      <c r="AH96" s="539"/>
      <c r="AI96" s="539"/>
      <c r="AJ96" s="539"/>
      <c r="AK96" s="539"/>
      <c r="AL96" s="539"/>
    </row>
    <row r="97" spans="1:38" ht="14.25">
      <c r="A97" s="539"/>
      <c r="B97" s="539"/>
      <c r="C97" s="560"/>
      <c r="D97" s="539"/>
      <c r="E97" s="539"/>
      <c r="F97" s="561"/>
      <c r="G97" s="539"/>
      <c r="H97" s="539"/>
      <c r="I97" s="539"/>
      <c r="J97" s="539"/>
      <c r="K97" s="539"/>
      <c r="L97" s="539"/>
      <c r="M97" s="539"/>
      <c r="N97" s="539"/>
      <c r="O97" s="539"/>
      <c r="P97" s="539"/>
      <c r="Q97" s="539"/>
      <c r="R97" s="539"/>
      <c r="S97" s="539"/>
      <c r="T97" s="539"/>
      <c r="U97" s="539"/>
      <c r="V97" s="539"/>
      <c r="W97" s="539"/>
      <c r="X97" s="539"/>
      <c r="Y97" s="539"/>
      <c r="Z97" s="539"/>
      <c r="AA97" s="539"/>
      <c r="AB97" s="549"/>
      <c r="AC97" s="549"/>
      <c r="AD97" s="539"/>
      <c r="AE97" s="539"/>
      <c r="AF97" s="538"/>
      <c r="AG97" s="539"/>
      <c r="AH97" s="539"/>
      <c r="AI97" s="539"/>
      <c r="AJ97" s="539"/>
      <c r="AK97" s="539"/>
      <c r="AL97" s="539"/>
    </row>
    <row r="98" spans="1:38" ht="14.25">
      <c r="A98" s="539"/>
      <c r="B98" s="539"/>
      <c r="C98" s="560"/>
      <c r="D98" s="539"/>
      <c r="E98" s="539"/>
      <c r="F98" s="561"/>
      <c r="G98" s="539"/>
      <c r="H98" s="539"/>
      <c r="I98" s="539"/>
      <c r="J98" s="539"/>
      <c r="K98" s="539"/>
      <c r="L98" s="539"/>
      <c r="M98" s="539"/>
      <c r="N98" s="539"/>
      <c r="O98" s="539"/>
      <c r="P98" s="539"/>
      <c r="Q98" s="539"/>
      <c r="R98" s="539"/>
      <c r="S98" s="539"/>
      <c r="T98" s="539"/>
      <c r="U98" s="539"/>
      <c r="V98" s="539"/>
      <c r="W98" s="539"/>
      <c r="X98" s="539"/>
      <c r="Y98" s="539"/>
      <c r="Z98" s="539"/>
      <c r="AA98" s="539"/>
      <c r="AB98" s="549"/>
      <c r="AC98" s="549"/>
      <c r="AD98" s="539"/>
      <c r="AE98" s="539"/>
      <c r="AF98" s="538"/>
      <c r="AG98" s="539"/>
      <c r="AH98" s="539"/>
      <c r="AI98" s="539"/>
      <c r="AJ98" s="539"/>
      <c r="AK98" s="539"/>
      <c r="AL98" s="539"/>
    </row>
    <row r="99" spans="1:38" ht="14.25">
      <c r="A99" s="539"/>
      <c r="B99" s="539"/>
      <c r="C99" s="560"/>
      <c r="D99" s="539"/>
      <c r="E99" s="539"/>
      <c r="F99" s="561"/>
      <c r="G99" s="539"/>
      <c r="H99" s="539"/>
      <c r="I99" s="539"/>
      <c r="J99" s="539"/>
      <c r="K99" s="539"/>
      <c r="L99" s="539"/>
      <c r="M99" s="539"/>
      <c r="N99" s="539"/>
      <c r="O99" s="539"/>
      <c r="P99" s="539"/>
      <c r="Q99" s="539"/>
      <c r="R99" s="539"/>
      <c r="S99" s="539"/>
      <c r="T99" s="539"/>
      <c r="U99" s="539"/>
      <c r="V99" s="539"/>
      <c r="W99" s="539"/>
      <c r="X99" s="539"/>
      <c r="Y99" s="539"/>
      <c r="Z99" s="539"/>
      <c r="AA99" s="539"/>
      <c r="AB99" s="549"/>
      <c r="AC99" s="549"/>
      <c r="AD99" s="539"/>
      <c r="AE99" s="539"/>
      <c r="AF99" s="538"/>
      <c r="AG99" s="539"/>
      <c r="AH99" s="539"/>
      <c r="AI99" s="539"/>
      <c r="AJ99" s="539"/>
      <c r="AK99" s="539"/>
      <c r="AL99" s="539"/>
    </row>
    <row r="100" spans="1:38" ht="14.25">
      <c r="A100" s="539"/>
      <c r="B100" s="539"/>
      <c r="C100" s="560"/>
      <c r="D100" s="539"/>
      <c r="E100" s="539"/>
      <c r="F100" s="561"/>
      <c r="G100" s="539"/>
      <c r="H100" s="539"/>
      <c r="I100" s="539"/>
      <c r="J100" s="539"/>
      <c r="K100" s="539"/>
      <c r="L100" s="539"/>
      <c r="M100" s="539"/>
      <c r="N100" s="539"/>
      <c r="O100" s="539"/>
      <c r="P100" s="539"/>
      <c r="Q100" s="539"/>
      <c r="R100" s="539"/>
      <c r="S100" s="539"/>
      <c r="T100" s="539"/>
      <c r="U100" s="539"/>
      <c r="V100" s="539"/>
      <c r="W100" s="539"/>
      <c r="X100" s="539"/>
      <c r="Y100" s="539"/>
      <c r="Z100" s="539"/>
      <c r="AA100" s="539"/>
      <c r="AB100" s="549"/>
      <c r="AC100" s="549"/>
      <c r="AD100" s="539"/>
      <c r="AE100" s="539"/>
      <c r="AF100" s="538"/>
      <c r="AG100" s="539"/>
      <c r="AH100" s="539"/>
      <c r="AI100" s="539"/>
      <c r="AJ100" s="539"/>
      <c r="AK100" s="539"/>
      <c r="AL100" s="539"/>
    </row>
    <row r="101" spans="1:38" ht="14.25">
      <c r="A101" s="539"/>
      <c r="B101" s="539"/>
      <c r="C101" s="560"/>
      <c r="D101" s="539"/>
      <c r="E101" s="539"/>
      <c r="F101" s="561"/>
      <c r="G101" s="539"/>
      <c r="H101" s="539"/>
      <c r="I101" s="539"/>
      <c r="J101" s="539"/>
      <c r="K101" s="539"/>
      <c r="L101" s="539"/>
      <c r="M101" s="539"/>
      <c r="N101" s="539"/>
      <c r="O101" s="539"/>
      <c r="P101" s="539"/>
      <c r="Q101" s="539"/>
      <c r="R101" s="539"/>
      <c r="S101" s="539"/>
      <c r="T101" s="539"/>
      <c r="U101" s="539"/>
      <c r="V101" s="539"/>
      <c r="W101" s="539"/>
      <c r="X101" s="539"/>
      <c r="Y101" s="539"/>
      <c r="Z101" s="539"/>
      <c r="AA101" s="539"/>
      <c r="AB101" s="549"/>
      <c r="AC101" s="549"/>
      <c r="AD101" s="539"/>
      <c r="AE101" s="539"/>
      <c r="AF101" s="538"/>
      <c r="AG101" s="539"/>
      <c r="AH101" s="539"/>
      <c r="AI101" s="539"/>
      <c r="AJ101" s="539"/>
      <c r="AK101" s="539"/>
      <c r="AL101" s="539"/>
    </row>
    <row r="102" spans="1:38" ht="14.25">
      <c r="A102" s="539"/>
      <c r="B102" s="539"/>
      <c r="C102" s="560"/>
      <c r="D102" s="539"/>
      <c r="E102" s="539"/>
      <c r="F102" s="561"/>
      <c r="G102" s="539"/>
      <c r="H102" s="539"/>
      <c r="I102" s="539"/>
      <c r="J102" s="539"/>
      <c r="K102" s="539"/>
      <c r="L102" s="539"/>
      <c r="M102" s="539"/>
      <c r="N102" s="539"/>
      <c r="O102" s="539"/>
      <c r="P102" s="539"/>
      <c r="Q102" s="539"/>
      <c r="R102" s="539"/>
      <c r="S102" s="539"/>
      <c r="T102" s="539"/>
      <c r="U102" s="539"/>
      <c r="V102" s="539"/>
      <c r="W102" s="539"/>
      <c r="X102" s="539"/>
      <c r="Y102" s="539"/>
      <c r="Z102" s="539"/>
      <c r="AA102" s="539"/>
      <c r="AB102" s="549"/>
      <c r="AC102" s="549"/>
      <c r="AD102" s="539"/>
      <c r="AE102" s="539"/>
      <c r="AF102" s="538"/>
      <c r="AG102" s="539"/>
      <c r="AH102" s="539"/>
      <c r="AI102" s="539"/>
      <c r="AJ102" s="539"/>
      <c r="AK102" s="539"/>
      <c r="AL102" s="539"/>
    </row>
    <row r="103" spans="1:38" ht="14.25">
      <c r="A103" s="539"/>
      <c r="B103" s="539"/>
      <c r="C103" s="560"/>
      <c r="D103" s="539"/>
      <c r="E103" s="539"/>
      <c r="F103" s="561"/>
      <c r="G103" s="539"/>
      <c r="H103" s="539"/>
      <c r="I103" s="539"/>
      <c r="J103" s="539"/>
      <c r="K103" s="539"/>
      <c r="L103" s="539"/>
      <c r="M103" s="539"/>
      <c r="N103" s="539"/>
      <c r="O103" s="539"/>
      <c r="P103" s="539"/>
      <c r="Q103" s="539"/>
      <c r="R103" s="539"/>
      <c r="S103" s="539"/>
      <c r="T103" s="539"/>
      <c r="U103" s="539"/>
      <c r="V103" s="539"/>
      <c r="W103" s="539"/>
      <c r="X103" s="539"/>
      <c r="Y103" s="539"/>
      <c r="Z103" s="539"/>
      <c r="AA103" s="539"/>
      <c r="AB103" s="549"/>
      <c r="AC103" s="549"/>
      <c r="AD103" s="539"/>
      <c r="AE103" s="539"/>
      <c r="AF103" s="538"/>
      <c r="AG103" s="539"/>
      <c r="AH103" s="539"/>
      <c r="AI103" s="539"/>
      <c r="AJ103" s="539"/>
      <c r="AK103" s="539"/>
      <c r="AL103" s="539"/>
    </row>
    <row r="104" spans="1:38" ht="14.25">
      <c r="A104" s="539"/>
      <c r="B104" s="539"/>
      <c r="C104" s="560"/>
      <c r="D104" s="539"/>
      <c r="E104" s="539"/>
      <c r="F104" s="561"/>
      <c r="G104" s="539"/>
      <c r="H104" s="539"/>
      <c r="I104" s="539"/>
      <c r="J104" s="539"/>
      <c r="K104" s="539"/>
      <c r="L104" s="539"/>
      <c r="M104" s="539"/>
      <c r="N104" s="539"/>
      <c r="O104" s="539"/>
      <c r="P104" s="539"/>
      <c r="Q104" s="539"/>
      <c r="R104" s="539"/>
      <c r="S104" s="539"/>
      <c r="T104" s="539"/>
      <c r="U104" s="539"/>
      <c r="V104" s="539"/>
      <c r="W104" s="539"/>
      <c r="X104" s="539"/>
      <c r="Y104" s="539"/>
      <c r="Z104" s="539"/>
      <c r="AA104" s="539"/>
      <c r="AB104" s="549"/>
      <c r="AC104" s="549"/>
      <c r="AD104" s="539"/>
      <c r="AE104" s="539"/>
      <c r="AF104" s="538"/>
      <c r="AG104" s="539"/>
      <c r="AH104" s="539"/>
      <c r="AI104" s="539"/>
      <c r="AJ104" s="539"/>
      <c r="AK104" s="539"/>
      <c r="AL104" s="539"/>
    </row>
    <row r="105" spans="1:38" ht="14.25">
      <c r="A105" s="539"/>
      <c r="B105" s="539"/>
      <c r="C105" s="560"/>
      <c r="D105" s="539"/>
      <c r="E105" s="539"/>
      <c r="F105" s="561"/>
      <c r="G105" s="539"/>
      <c r="H105" s="539"/>
      <c r="I105" s="539"/>
      <c r="J105" s="539"/>
      <c r="K105" s="539"/>
      <c r="L105" s="539"/>
      <c r="M105" s="539"/>
      <c r="N105" s="539"/>
      <c r="O105" s="539"/>
      <c r="P105" s="539"/>
      <c r="Q105" s="539"/>
      <c r="R105" s="539"/>
      <c r="S105" s="539"/>
      <c r="T105" s="539"/>
      <c r="U105" s="539"/>
      <c r="V105" s="539"/>
      <c r="W105" s="539"/>
      <c r="X105" s="539"/>
      <c r="Y105" s="539"/>
      <c r="Z105" s="539"/>
      <c r="AA105" s="539"/>
      <c r="AB105" s="549"/>
      <c r="AC105" s="549"/>
      <c r="AD105" s="539"/>
      <c r="AE105" s="539"/>
      <c r="AF105" s="538"/>
      <c r="AG105" s="539"/>
      <c r="AH105" s="539"/>
      <c r="AI105" s="539"/>
      <c r="AJ105" s="539"/>
      <c r="AK105" s="539"/>
      <c r="AL105" s="539"/>
    </row>
    <row r="106" spans="1:38" ht="14.25">
      <c r="A106" s="539"/>
      <c r="B106" s="539"/>
      <c r="C106" s="560"/>
      <c r="D106" s="539"/>
      <c r="E106" s="539"/>
      <c r="F106" s="561"/>
      <c r="G106" s="539"/>
      <c r="H106" s="539"/>
      <c r="I106" s="539"/>
      <c r="J106" s="539"/>
      <c r="K106" s="539"/>
      <c r="L106" s="539"/>
      <c r="M106" s="539"/>
      <c r="N106" s="539"/>
      <c r="O106" s="539"/>
      <c r="P106" s="539"/>
      <c r="Q106" s="539"/>
      <c r="R106" s="539"/>
      <c r="S106" s="539"/>
      <c r="T106" s="539"/>
      <c r="U106" s="539"/>
      <c r="V106" s="539"/>
      <c r="W106" s="539"/>
      <c r="X106" s="539"/>
      <c r="Y106" s="539"/>
      <c r="Z106" s="539"/>
      <c r="AA106" s="539"/>
      <c r="AB106" s="549"/>
      <c r="AC106" s="549"/>
      <c r="AD106" s="539"/>
      <c r="AE106" s="539"/>
      <c r="AF106" s="538"/>
      <c r="AG106" s="539"/>
      <c r="AH106" s="539"/>
      <c r="AI106" s="539"/>
      <c r="AJ106" s="539"/>
      <c r="AK106" s="539"/>
      <c r="AL106" s="539"/>
    </row>
    <row r="107" spans="1:38" ht="14.25">
      <c r="A107" s="539"/>
      <c r="B107" s="539"/>
      <c r="C107" s="560"/>
      <c r="D107" s="539"/>
      <c r="E107" s="539"/>
      <c r="F107" s="561"/>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49"/>
      <c r="AC107" s="549"/>
      <c r="AD107" s="539"/>
      <c r="AE107" s="539"/>
      <c r="AF107" s="538"/>
      <c r="AG107" s="539"/>
      <c r="AH107" s="539"/>
      <c r="AI107" s="539"/>
      <c r="AJ107" s="539"/>
      <c r="AK107" s="539"/>
      <c r="AL107" s="539"/>
    </row>
    <row r="108" spans="1:38" ht="14.25">
      <c r="A108" s="539"/>
      <c r="B108" s="539"/>
      <c r="C108" s="560"/>
      <c r="D108" s="539"/>
      <c r="E108" s="539"/>
      <c r="F108" s="561"/>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49"/>
      <c r="AC108" s="549"/>
      <c r="AD108" s="539"/>
      <c r="AE108" s="539"/>
      <c r="AF108" s="538"/>
      <c r="AG108" s="539"/>
      <c r="AH108" s="539"/>
      <c r="AI108" s="539"/>
      <c r="AJ108" s="539"/>
      <c r="AK108" s="539"/>
      <c r="AL108" s="539"/>
    </row>
    <row r="109" spans="1:38" ht="14.25">
      <c r="A109" s="539"/>
      <c r="B109" s="539"/>
      <c r="C109" s="560"/>
      <c r="D109" s="539"/>
      <c r="E109" s="539"/>
      <c r="F109" s="561"/>
      <c r="G109" s="539"/>
      <c r="H109" s="539"/>
      <c r="I109" s="539"/>
      <c r="J109" s="539"/>
      <c r="K109" s="539"/>
      <c r="L109" s="539"/>
      <c r="M109" s="539"/>
      <c r="N109" s="539"/>
      <c r="O109" s="539"/>
      <c r="P109" s="539"/>
      <c r="Q109" s="539"/>
      <c r="R109" s="539"/>
      <c r="S109" s="539"/>
      <c r="T109" s="539"/>
      <c r="U109" s="539"/>
      <c r="V109" s="539"/>
      <c r="W109" s="539"/>
      <c r="X109" s="539"/>
      <c r="Y109" s="539"/>
      <c r="Z109" s="539"/>
      <c r="AA109" s="539"/>
      <c r="AB109" s="549"/>
      <c r="AC109" s="549"/>
      <c r="AD109" s="539"/>
      <c r="AE109" s="539"/>
      <c r="AF109" s="538"/>
      <c r="AG109" s="539"/>
      <c r="AH109" s="539"/>
      <c r="AI109" s="539"/>
      <c r="AJ109" s="539"/>
      <c r="AK109" s="539"/>
      <c r="AL109" s="539"/>
    </row>
    <row r="110" spans="1:38" ht="14.25">
      <c r="A110" s="539"/>
      <c r="B110" s="539"/>
      <c r="C110" s="560"/>
      <c r="D110" s="539"/>
      <c r="E110" s="539"/>
      <c r="F110" s="561"/>
      <c r="G110" s="539"/>
      <c r="H110" s="539"/>
      <c r="I110" s="539"/>
      <c r="J110" s="539"/>
      <c r="K110" s="539"/>
      <c r="L110" s="539"/>
      <c r="M110" s="539"/>
      <c r="N110" s="539"/>
      <c r="O110" s="539"/>
      <c r="P110" s="539"/>
      <c r="Q110" s="539"/>
      <c r="R110" s="539"/>
      <c r="S110" s="539"/>
      <c r="T110" s="539"/>
      <c r="U110" s="539"/>
      <c r="V110" s="539"/>
      <c r="W110" s="539"/>
      <c r="X110" s="539"/>
      <c r="Y110" s="539"/>
      <c r="Z110" s="539"/>
      <c r="AA110" s="539"/>
      <c r="AB110" s="549"/>
      <c r="AC110" s="549"/>
      <c r="AD110" s="539"/>
      <c r="AE110" s="539"/>
      <c r="AF110" s="538"/>
      <c r="AG110" s="539"/>
      <c r="AH110" s="539"/>
      <c r="AI110" s="539"/>
      <c r="AJ110" s="539"/>
      <c r="AK110" s="539"/>
      <c r="AL110" s="539"/>
    </row>
    <row r="111" spans="1:38" ht="14.25">
      <c r="A111" s="539"/>
      <c r="B111" s="539"/>
      <c r="C111" s="560"/>
      <c r="D111" s="539"/>
      <c r="E111" s="539"/>
      <c r="F111" s="561"/>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49"/>
      <c r="AC111" s="549"/>
      <c r="AD111" s="539"/>
      <c r="AE111" s="539"/>
      <c r="AF111" s="538"/>
      <c r="AG111" s="539"/>
      <c r="AH111" s="539"/>
      <c r="AI111" s="539"/>
      <c r="AJ111" s="539"/>
      <c r="AK111" s="539"/>
      <c r="AL111" s="539"/>
    </row>
    <row r="112" spans="1:38" ht="14.25">
      <c r="A112" s="539"/>
      <c r="B112" s="539"/>
      <c r="C112" s="560"/>
      <c r="D112" s="539"/>
      <c r="E112" s="539"/>
      <c r="F112" s="561"/>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49"/>
      <c r="AC112" s="549"/>
      <c r="AD112" s="539"/>
      <c r="AE112" s="539"/>
      <c r="AF112" s="538"/>
      <c r="AG112" s="539"/>
      <c r="AH112" s="539"/>
      <c r="AI112" s="539"/>
      <c r="AJ112" s="539"/>
      <c r="AK112" s="539"/>
      <c r="AL112" s="539"/>
    </row>
    <row r="113" spans="1:38" ht="14.25">
      <c r="A113" s="539"/>
      <c r="B113" s="539"/>
      <c r="C113" s="560"/>
      <c r="D113" s="539"/>
      <c r="E113" s="539"/>
      <c r="F113" s="561"/>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49"/>
      <c r="AC113" s="549"/>
      <c r="AD113" s="539"/>
      <c r="AE113" s="539"/>
      <c r="AF113" s="538"/>
      <c r="AG113" s="539"/>
      <c r="AH113" s="539"/>
      <c r="AI113" s="539"/>
      <c r="AJ113" s="539"/>
      <c r="AK113" s="539"/>
      <c r="AL113" s="539"/>
    </row>
    <row r="114" spans="1:38" ht="14.25">
      <c r="A114" s="539"/>
      <c r="B114" s="539"/>
      <c r="C114" s="560"/>
      <c r="D114" s="539"/>
      <c r="E114" s="539"/>
      <c r="F114" s="561"/>
      <c r="G114" s="539"/>
      <c r="H114" s="539"/>
      <c r="I114" s="539"/>
      <c r="J114" s="539"/>
      <c r="K114" s="539"/>
      <c r="L114" s="539"/>
      <c r="M114" s="539"/>
      <c r="N114" s="539"/>
      <c r="O114" s="539"/>
      <c r="P114" s="539"/>
      <c r="Q114" s="539"/>
      <c r="R114" s="539"/>
      <c r="S114" s="539"/>
      <c r="T114" s="539"/>
      <c r="U114" s="539"/>
      <c r="V114" s="539"/>
      <c r="W114" s="539"/>
      <c r="X114" s="539"/>
      <c r="Y114" s="539"/>
      <c r="Z114" s="539"/>
      <c r="AA114" s="539"/>
      <c r="AB114" s="549"/>
      <c r="AC114" s="549"/>
      <c r="AD114" s="539"/>
      <c r="AE114" s="539"/>
      <c r="AF114" s="538"/>
      <c r="AG114" s="539"/>
      <c r="AH114" s="539"/>
      <c r="AI114" s="539"/>
      <c r="AJ114" s="539"/>
      <c r="AK114" s="539"/>
      <c r="AL114" s="539"/>
    </row>
    <row r="115" spans="1:38" ht="14.25">
      <c r="A115" s="539"/>
      <c r="B115" s="539"/>
      <c r="C115" s="560"/>
      <c r="D115" s="539"/>
      <c r="E115" s="539"/>
      <c r="F115" s="561"/>
      <c r="G115" s="539"/>
      <c r="H115" s="539"/>
      <c r="I115" s="539"/>
      <c r="J115" s="539"/>
      <c r="K115" s="539"/>
      <c r="L115" s="539"/>
      <c r="M115" s="539"/>
      <c r="N115" s="539"/>
      <c r="O115" s="539"/>
      <c r="P115" s="539"/>
      <c r="Q115" s="539"/>
      <c r="R115" s="539"/>
      <c r="S115" s="539"/>
      <c r="T115" s="539"/>
      <c r="U115" s="539"/>
      <c r="V115" s="539"/>
      <c r="W115" s="539"/>
      <c r="X115" s="539"/>
      <c r="Y115" s="539"/>
      <c r="Z115" s="539"/>
      <c r="AA115" s="539"/>
      <c r="AB115" s="549"/>
      <c r="AC115" s="549"/>
      <c r="AD115" s="539"/>
      <c r="AE115" s="539"/>
      <c r="AF115" s="538"/>
      <c r="AG115" s="539"/>
      <c r="AH115" s="539"/>
      <c r="AI115" s="539"/>
      <c r="AJ115" s="539"/>
      <c r="AK115" s="539"/>
      <c r="AL115" s="539"/>
    </row>
    <row r="116" spans="1:38" ht="14.25">
      <c r="A116" s="539"/>
      <c r="B116" s="539"/>
      <c r="C116" s="560"/>
      <c r="D116" s="539"/>
      <c r="E116" s="539"/>
      <c r="F116" s="561"/>
      <c r="G116" s="539"/>
      <c r="H116" s="539"/>
      <c r="I116" s="539"/>
      <c r="J116" s="539"/>
      <c r="K116" s="539"/>
      <c r="L116" s="539"/>
      <c r="M116" s="539"/>
      <c r="N116" s="539"/>
      <c r="O116" s="539"/>
      <c r="P116" s="539"/>
      <c r="Q116" s="539"/>
      <c r="R116" s="539"/>
      <c r="S116" s="539"/>
      <c r="T116" s="539"/>
      <c r="U116" s="539"/>
      <c r="V116" s="539"/>
      <c r="W116" s="539"/>
      <c r="X116" s="539"/>
      <c r="Y116" s="539"/>
      <c r="Z116" s="539"/>
      <c r="AA116" s="539"/>
      <c r="AB116" s="549"/>
      <c r="AC116" s="549"/>
      <c r="AD116" s="539"/>
      <c r="AE116" s="539"/>
      <c r="AF116" s="538"/>
      <c r="AG116" s="539"/>
      <c r="AH116" s="539"/>
      <c r="AI116" s="539"/>
      <c r="AJ116" s="539"/>
      <c r="AK116" s="539"/>
      <c r="AL116" s="539"/>
    </row>
    <row r="117" spans="1:38" ht="14.25">
      <c r="A117" s="539"/>
      <c r="B117" s="539"/>
      <c r="C117" s="560"/>
      <c r="D117" s="539"/>
      <c r="E117" s="539"/>
      <c r="F117" s="561"/>
      <c r="G117" s="539"/>
      <c r="H117" s="539"/>
      <c r="I117" s="539"/>
      <c r="J117" s="539"/>
      <c r="K117" s="539"/>
      <c r="L117" s="539"/>
      <c r="M117" s="539"/>
      <c r="N117" s="539"/>
      <c r="O117" s="539"/>
      <c r="P117" s="539"/>
      <c r="Q117" s="539"/>
      <c r="R117" s="539"/>
      <c r="S117" s="539"/>
      <c r="T117" s="539"/>
      <c r="U117" s="539"/>
      <c r="V117" s="539"/>
      <c r="W117" s="539"/>
      <c r="X117" s="539"/>
      <c r="Y117" s="539"/>
      <c r="Z117" s="539"/>
      <c r="AA117" s="539"/>
      <c r="AB117" s="549"/>
      <c r="AC117" s="549"/>
      <c r="AD117" s="539"/>
      <c r="AE117" s="539"/>
      <c r="AF117" s="538"/>
      <c r="AG117" s="539"/>
      <c r="AH117" s="539"/>
      <c r="AI117" s="539"/>
      <c r="AJ117" s="539"/>
      <c r="AK117" s="539"/>
      <c r="AL117" s="539"/>
    </row>
    <row r="118" spans="1:38" ht="14.25">
      <c r="A118" s="539"/>
      <c r="B118" s="539"/>
      <c r="C118" s="560"/>
      <c r="D118" s="539"/>
      <c r="E118" s="539"/>
      <c r="F118" s="561"/>
      <c r="G118" s="539"/>
      <c r="H118" s="539"/>
      <c r="I118" s="539"/>
      <c r="J118" s="539"/>
      <c r="K118" s="539"/>
      <c r="L118" s="539"/>
      <c r="M118" s="539"/>
      <c r="N118" s="539"/>
      <c r="O118" s="539"/>
      <c r="P118" s="539"/>
      <c r="Q118" s="539"/>
      <c r="R118" s="539"/>
      <c r="S118" s="539"/>
      <c r="T118" s="539"/>
      <c r="U118" s="539"/>
      <c r="V118" s="539"/>
      <c r="W118" s="539"/>
      <c r="X118" s="539"/>
      <c r="Y118" s="539"/>
      <c r="Z118" s="539"/>
      <c r="AA118" s="539"/>
      <c r="AB118" s="549"/>
      <c r="AC118" s="549"/>
      <c r="AD118" s="539"/>
      <c r="AE118" s="539"/>
      <c r="AF118" s="538"/>
      <c r="AG118" s="539"/>
      <c r="AH118" s="539"/>
      <c r="AI118" s="539"/>
      <c r="AJ118" s="539"/>
      <c r="AK118" s="539"/>
      <c r="AL118" s="539"/>
    </row>
    <row r="119" spans="1:38" ht="14.25">
      <c r="A119" s="539"/>
      <c r="B119" s="539"/>
      <c r="C119" s="560"/>
      <c r="D119" s="539"/>
      <c r="E119" s="539"/>
      <c r="F119" s="561"/>
      <c r="G119" s="539"/>
      <c r="H119" s="539"/>
      <c r="I119" s="539"/>
      <c r="J119" s="539"/>
      <c r="K119" s="539"/>
      <c r="L119" s="539"/>
      <c r="M119" s="539"/>
      <c r="N119" s="539"/>
      <c r="O119" s="539"/>
      <c r="P119" s="539"/>
      <c r="Q119" s="539"/>
      <c r="R119" s="539"/>
      <c r="S119" s="539"/>
      <c r="T119" s="539"/>
      <c r="U119" s="539"/>
      <c r="V119" s="539"/>
      <c r="W119" s="539"/>
      <c r="X119" s="539"/>
      <c r="Y119" s="539"/>
      <c r="Z119" s="539"/>
      <c r="AA119" s="539"/>
      <c r="AB119" s="549"/>
      <c r="AC119" s="549"/>
      <c r="AD119" s="539"/>
      <c r="AE119" s="539"/>
      <c r="AF119" s="538"/>
      <c r="AG119" s="539"/>
      <c r="AH119" s="539"/>
      <c r="AI119" s="539"/>
      <c r="AJ119" s="539"/>
      <c r="AK119" s="539"/>
      <c r="AL119" s="539"/>
    </row>
    <row r="120" spans="1:38" ht="14.25">
      <c r="A120" s="539"/>
      <c r="B120" s="539"/>
      <c r="C120" s="560"/>
      <c r="D120" s="539"/>
      <c r="E120" s="539"/>
      <c r="F120" s="561"/>
      <c r="G120" s="539"/>
      <c r="H120" s="539"/>
      <c r="I120" s="539"/>
      <c r="J120" s="539"/>
      <c r="K120" s="539"/>
      <c r="L120" s="539"/>
      <c r="M120" s="539"/>
      <c r="N120" s="539"/>
      <c r="O120" s="539"/>
      <c r="P120" s="539"/>
      <c r="Q120" s="539"/>
      <c r="R120" s="539"/>
      <c r="S120" s="539"/>
      <c r="T120" s="539"/>
      <c r="U120" s="539"/>
      <c r="V120" s="539"/>
      <c r="W120" s="539"/>
      <c r="X120" s="539"/>
      <c r="Y120" s="539"/>
      <c r="Z120" s="539"/>
      <c r="AA120" s="539"/>
      <c r="AB120" s="549"/>
      <c r="AC120" s="549"/>
      <c r="AD120" s="539"/>
      <c r="AE120" s="539"/>
      <c r="AF120" s="538"/>
      <c r="AG120" s="539"/>
      <c r="AH120" s="539"/>
      <c r="AI120" s="539"/>
      <c r="AJ120" s="539"/>
      <c r="AK120" s="539"/>
      <c r="AL120" s="539"/>
    </row>
    <row r="121" spans="1:38" ht="14.25">
      <c r="A121" s="539"/>
      <c r="B121" s="539"/>
      <c r="C121" s="560"/>
      <c r="D121" s="539"/>
      <c r="E121" s="539"/>
      <c r="F121" s="561"/>
      <c r="G121" s="539"/>
      <c r="H121" s="539"/>
      <c r="I121" s="539"/>
      <c r="J121" s="539"/>
      <c r="K121" s="539"/>
      <c r="L121" s="539"/>
      <c r="M121" s="539"/>
      <c r="N121" s="539"/>
      <c r="O121" s="539"/>
      <c r="P121" s="539"/>
      <c r="Q121" s="539"/>
      <c r="R121" s="539"/>
      <c r="S121" s="539"/>
      <c r="T121" s="539"/>
      <c r="U121" s="539"/>
      <c r="V121" s="539"/>
      <c r="W121" s="539"/>
      <c r="X121" s="539"/>
      <c r="Y121" s="539"/>
      <c r="Z121" s="539"/>
      <c r="AA121" s="539"/>
      <c r="AB121" s="549"/>
      <c r="AC121" s="549"/>
      <c r="AD121" s="539"/>
      <c r="AE121" s="539"/>
      <c r="AF121" s="538"/>
      <c r="AG121" s="539"/>
      <c r="AH121" s="539"/>
      <c r="AI121" s="539"/>
      <c r="AJ121" s="539"/>
      <c r="AK121" s="539"/>
      <c r="AL121" s="539"/>
    </row>
    <row r="122" spans="1:38" ht="14.25">
      <c r="A122" s="539"/>
      <c r="B122" s="539"/>
      <c r="C122" s="560"/>
      <c r="D122" s="539"/>
      <c r="E122" s="539"/>
      <c r="F122" s="561"/>
      <c r="G122" s="539"/>
      <c r="H122" s="539"/>
      <c r="I122" s="539"/>
      <c r="J122" s="539"/>
      <c r="K122" s="539"/>
      <c r="L122" s="539"/>
      <c r="M122" s="539"/>
      <c r="N122" s="539"/>
      <c r="O122" s="539"/>
      <c r="P122" s="539"/>
      <c r="Q122" s="539"/>
      <c r="R122" s="539"/>
      <c r="S122" s="539"/>
      <c r="T122" s="539"/>
      <c r="U122" s="539"/>
      <c r="V122" s="539"/>
      <c r="W122" s="539"/>
      <c r="X122" s="539"/>
      <c r="Y122" s="539"/>
      <c r="Z122" s="539"/>
      <c r="AA122" s="539"/>
      <c r="AB122" s="549"/>
      <c r="AC122" s="549"/>
      <c r="AD122" s="539"/>
      <c r="AE122" s="539"/>
      <c r="AF122" s="538"/>
      <c r="AG122" s="539"/>
      <c r="AH122" s="539"/>
      <c r="AI122" s="539"/>
      <c r="AJ122" s="539"/>
      <c r="AK122" s="539"/>
      <c r="AL122" s="539"/>
    </row>
    <row r="123" spans="1:38" ht="14.25">
      <c r="A123" s="539"/>
      <c r="B123" s="539"/>
      <c r="C123" s="560"/>
      <c r="D123" s="539"/>
      <c r="E123" s="539"/>
      <c r="F123" s="561"/>
      <c r="G123" s="539"/>
      <c r="H123" s="539"/>
      <c r="I123" s="539"/>
      <c r="J123" s="539"/>
      <c r="K123" s="539"/>
      <c r="L123" s="539"/>
      <c r="M123" s="539"/>
      <c r="N123" s="539"/>
      <c r="O123" s="539"/>
      <c r="P123" s="539"/>
      <c r="Q123" s="539"/>
      <c r="R123" s="539"/>
      <c r="S123" s="539"/>
      <c r="T123" s="539"/>
      <c r="U123" s="539"/>
      <c r="V123" s="539"/>
      <c r="W123" s="539"/>
      <c r="X123" s="539"/>
      <c r="Y123" s="539"/>
      <c r="Z123" s="539"/>
      <c r="AA123" s="539"/>
      <c r="AB123" s="549"/>
      <c r="AC123" s="549"/>
      <c r="AD123" s="539"/>
      <c r="AE123" s="539"/>
      <c r="AF123" s="538"/>
      <c r="AG123" s="539"/>
      <c r="AH123" s="539"/>
      <c r="AI123" s="539"/>
      <c r="AJ123" s="539"/>
      <c r="AK123" s="539"/>
      <c r="AL123" s="539"/>
    </row>
    <row r="124" spans="1:38" ht="14.25">
      <c r="A124" s="539"/>
      <c r="B124" s="539"/>
      <c r="C124" s="560"/>
      <c r="D124" s="539"/>
      <c r="E124" s="539"/>
      <c r="F124" s="561"/>
      <c r="G124" s="539"/>
      <c r="H124" s="539"/>
      <c r="I124" s="539"/>
      <c r="J124" s="539"/>
      <c r="K124" s="539"/>
      <c r="L124" s="539"/>
      <c r="M124" s="539"/>
      <c r="N124" s="539"/>
      <c r="O124" s="539"/>
      <c r="P124" s="539"/>
      <c r="Q124" s="539"/>
      <c r="R124" s="539"/>
      <c r="S124" s="539"/>
      <c r="T124" s="539"/>
      <c r="U124" s="539"/>
      <c r="V124" s="539"/>
      <c r="W124" s="539"/>
      <c r="X124" s="539"/>
      <c r="Y124" s="539"/>
      <c r="Z124" s="539"/>
      <c r="AA124" s="539"/>
      <c r="AB124" s="549"/>
      <c r="AC124" s="549"/>
      <c r="AD124" s="539"/>
      <c r="AE124" s="539"/>
      <c r="AF124" s="538"/>
      <c r="AG124" s="539"/>
      <c r="AH124" s="539"/>
      <c r="AI124" s="539"/>
      <c r="AJ124" s="539"/>
      <c r="AK124" s="539"/>
      <c r="AL124" s="539"/>
    </row>
    <row r="125" spans="1:38" ht="14.25">
      <c r="A125" s="539"/>
      <c r="B125" s="539"/>
      <c r="C125" s="560"/>
      <c r="D125" s="539"/>
      <c r="E125" s="539"/>
      <c r="F125" s="561"/>
      <c r="G125" s="539"/>
      <c r="H125" s="539"/>
      <c r="I125" s="539"/>
      <c r="J125" s="539"/>
      <c r="K125" s="539"/>
      <c r="L125" s="539"/>
      <c r="M125" s="539"/>
      <c r="N125" s="539"/>
      <c r="O125" s="539"/>
      <c r="P125" s="539"/>
      <c r="Q125" s="539"/>
      <c r="R125" s="539"/>
      <c r="S125" s="539"/>
      <c r="T125" s="539"/>
      <c r="U125" s="539"/>
      <c r="V125" s="539"/>
      <c r="W125" s="539"/>
      <c r="X125" s="539"/>
      <c r="Y125" s="539"/>
      <c r="Z125" s="539"/>
      <c r="AA125" s="539"/>
      <c r="AB125" s="549"/>
      <c r="AC125" s="549"/>
      <c r="AD125" s="539"/>
      <c r="AE125" s="539"/>
      <c r="AF125" s="538"/>
      <c r="AG125" s="539"/>
      <c r="AH125" s="539"/>
      <c r="AI125" s="539"/>
      <c r="AJ125" s="539"/>
      <c r="AK125" s="539"/>
      <c r="AL125" s="539"/>
    </row>
    <row r="126" spans="1:38" ht="14.25">
      <c r="A126" s="539"/>
      <c r="B126" s="539"/>
      <c r="C126" s="560"/>
      <c r="D126" s="539"/>
      <c r="E126" s="539"/>
      <c r="F126" s="561"/>
      <c r="G126" s="539"/>
      <c r="H126" s="539"/>
      <c r="I126" s="539"/>
      <c r="J126" s="539"/>
      <c r="K126" s="539"/>
      <c r="L126" s="539"/>
      <c r="M126" s="539"/>
      <c r="N126" s="539"/>
      <c r="O126" s="539"/>
      <c r="P126" s="539"/>
      <c r="Q126" s="539"/>
      <c r="R126" s="539"/>
      <c r="S126" s="539"/>
      <c r="T126" s="539"/>
      <c r="U126" s="539"/>
      <c r="V126" s="539"/>
      <c r="W126" s="539"/>
      <c r="X126" s="539"/>
      <c r="Y126" s="539"/>
      <c r="Z126" s="539"/>
      <c r="AA126" s="539"/>
      <c r="AB126" s="549"/>
      <c r="AC126" s="549"/>
      <c r="AD126" s="539"/>
      <c r="AE126" s="539"/>
      <c r="AF126" s="538"/>
      <c r="AG126" s="539"/>
      <c r="AH126" s="539"/>
      <c r="AI126" s="539"/>
      <c r="AJ126" s="539"/>
      <c r="AK126" s="539"/>
      <c r="AL126" s="539"/>
    </row>
    <row r="127" spans="1:38" ht="14.25">
      <c r="A127" s="539"/>
      <c r="B127" s="539"/>
      <c r="C127" s="560"/>
      <c r="D127" s="539"/>
      <c r="E127" s="539"/>
      <c r="F127" s="561"/>
      <c r="G127" s="539"/>
      <c r="H127" s="539"/>
      <c r="I127" s="539"/>
      <c r="J127" s="539"/>
      <c r="K127" s="539"/>
      <c r="L127" s="539"/>
      <c r="M127" s="539"/>
      <c r="N127" s="539"/>
      <c r="O127" s="539"/>
      <c r="P127" s="539"/>
      <c r="Q127" s="539"/>
      <c r="R127" s="539"/>
      <c r="S127" s="539"/>
      <c r="T127" s="539"/>
      <c r="U127" s="539"/>
      <c r="V127" s="539"/>
      <c r="W127" s="539"/>
      <c r="X127" s="539"/>
      <c r="Y127" s="539"/>
      <c r="Z127" s="539"/>
      <c r="AA127" s="539"/>
      <c r="AB127" s="549"/>
      <c r="AC127" s="549"/>
      <c r="AD127" s="539"/>
      <c r="AE127" s="539"/>
      <c r="AF127" s="538"/>
      <c r="AG127" s="539"/>
      <c r="AH127" s="539"/>
      <c r="AI127" s="539"/>
      <c r="AJ127" s="539"/>
      <c r="AK127" s="539"/>
      <c r="AL127" s="539"/>
    </row>
    <row r="128" spans="1:38" ht="14.25">
      <c r="A128" s="539"/>
      <c r="B128" s="539"/>
      <c r="C128" s="560"/>
      <c r="D128" s="539"/>
      <c r="E128" s="539"/>
      <c r="F128" s="561"/>
      <c r="G128" s="539"/>
      <c r="H128" s="539"/>
      <c r="I128" s="539"/>
      <c r="J128" s="539"/>
      <c r="K128" s="539"/>
      <c r="L128" s="539"/>
      <c r="M128" s="539"/>
      <c r="N128" s="539"/>
      <c r="O128" s="539"/>
      <c r="P128" s="539"/>
      <c r="Q128" s="539"/>
      <c r="R128" s="539"/>
      <c r="S128" s="539"/>
      <c r="T128" s="539"/>
      <c r="U128" s="539"/>
      <c r="V128" s="539"/>
      <c r="W128" s="539"/>
      <c r="X128" s="539"/>
      <c r="Y128" s="539"/>
      <c r="Z128" s="539"/>
      <c r="AA128" s="539"/>
      <c r="AB128" s="549"/>
      <c r="AC128" s="549"/>
      <c r="AD128" s="539"/>
      <c r="AE128" s="539"/>
      <c r="AF128" s="538"/>
      <c r="AG128" s="539"/>
      <c r="AH128" s="539"/>
      <c r="AI128" s="539"/>
      <c r="AJ128" s="539"/>
      <c r="AK128" s="539"/>
      <c r="AL128" s="539"/>
    </row>
    <row r="129" spans="1:38" ht="14.25">
      <c r="A129" s="539"/>
      <c r="B129" s="539"/>
      <c r="C129" s="560"/>
      <c r="D129" s="539"/>
      <c r="E129" s="539"/>
      <c r="F129" s="561"/>
      <c r="G129" s="539"/>
      <c r="H129" s="539"/>
      <c r="I129" s="539"/>
      <c r="J129" s="539"/>
      <c r="K129" s="539"/>
      <c r="L129" s="539"/>
      <c r="M129" s="539"/>
      <c r="N129" s="539"/>
      <c r="O129" s="539"/>
      <c r="P129" s="539"/>
      <c r="Q129" s="539"/>
      <c r="R129" s="539"/>
      <c r="S129" s="539"/>
      <c r="T129" s="539"/>
      <c r="U129" s="539"/>
      <c r="V129" s="539"/>
      <c r="W129" s="539"/>
      <c r="X129" s="539"/>
      <c r="Y129" s="539"/>
      <c r="Z129" s="539"/>
      <c r="AA129" s="539"/>
      <c r="AB129" s="549"/>
      <c r="AC129" s="549"/>
      <c r="AD129" s="539"/>
      <c r="AE129" s="539"/>
      <c r="AF129" s="538"/>
      <c r="AG129" s="539"/>
      <c r="AH129" s="539"/>
      <c r="AI129" s="539"/>
      <c r="AJ129" s="539"/>
      <c r="AK129" s="539"/>
      <c r="AL129" s="539"/>
    </row>
    <row r="130" spans="1:38" ht="14.25">
      <c r="A130" s="539"/>
      <c r="B130" s="539"/>
      <c r="C130" s="560"/>
      <c r="D130" s="539"/>
      <c r="E130" s="539"/>
      <c r="F130" s="561"/>
      <c r="G130" s="539"/>
      <c r="H130" s="539"/>
      <c r="I130" s="539"/>
      <c r="J130" s="539"/>
      <c r="K130" s="539"/>
      <c r="L130" s="539"/>
      <c r="M130" s="539"/>
      <c r="N130" s="539"/>
      <c r="O130" s="539"/>
      <c r="P130" s="539"/>
      <c r="Q130" s="539"/>
      <c r="R130" s="539"/>
      <c r="S130" s="539"/>
      <c r="T130" s="539"/>
      <c r="U130" s="539"/>
      <c r="V130" s="539"/>
      <c r="W130" s="539"/>
      <c r="X130" s="539"/>
      <c r="Y130" s="539"/>
      <c r="Z130" s="539"/>
      <c r="AA130" s="539"/>
      <c r="AB130" s="549"/>
      <c r="AC130" s="549"/>
      <c r="AD130" s="539"/>
      <c r="AE130" s="539"/>
      <c r="AF130" s="538"/>
      <c r="AG130" s="539"/>
      <c r="AH130" s="539"/>
      <c r="AI130" s="539"/>
      <c r="AJ130" s="539"/>
      <c r="AK130" s="539"/>
      <c r="AL130" s="539"/>
    </row>
    <row r="131" spans="1:38" ht="14.25">
      <c r="A131" s="539"/>
      <c r="B131" s="539"/>
      <c r="C131" s="560"/>
      <c r="D131" s="539"/>
      <c r="E131" s="539"/>
      <c r="F131" s="561"/>
      <c r="G131" s="539"/>
      <c r="H131" s="539"/>
      <c r="I131" s="539"/>
      <c r="J131" s="539"/>
      <c r="K131" s="539"/>
      <c r="L131" s="539"/>
      <c r="M131" s="539"/>
      <c r="N131" s="539"/>
      <c r="O131" s="539"/>
      <c r="P131" s="539"/>
      <c r="Q131" s="539"/>
      <c r="R131" s="539"/>
      <c r="S131" s="539"/>
      <c r="T131" s="539"/>
      <c r="U131" s="539"/>
      <c r="V131" s="539"/>
      <c r="W131" s="539"/>
      <c r="X131" s="539"/>
      <c r="Y131" s="539"/>
      <c r="Z131" s="539"/>
      <c r="AA131" s="539"/>
      <c r="AB131" s="549"/>
      <c r="AC131" s="549"/>
      <c r="AD131" s="539"/>
      <c r="AE131" s="539"/>
      <c r="AF131" s="538"/>
      <c r="AG131" s="539"/>
      <c r="AH131" s="539"/>
      <c r="AI131" s="539"/>
      <c r="AJ131" s="539"/>
      <c r="AK131" s="539"/>
      <c r="AL131" s="539"/>
    </row>
    <row r="132" spans="1:38" ht="14.25">
      <c r="A132" s="539"/>
      <c r="B132" s="539"/>
      <c r="C132" s="560"/>
      <c r="D132" s="539"/>
      <c r="E132" s="539"/>
      <c r="F132" s="561"/>
      <c r="G132" s="539"/>
      <c r="H132" s="539"/>
      <c r="I132" s="539"/>
      <c r="J132" s="539"/>
      <c r="K132" s="539"/>
      <c r="L132" s="539"/>
      <c r="M132" s="539"/>
      <c r="N132" s="539"/>
      <c r="O132" s="539"/>
      <c r="P132" s="539"/>
      <c r="Q132" s="539"/>
      <c r="R132" s="539"/>
      <c r="S132" s="539"/>
      <c r="T132" s="539"/>
      <c r="U132" s="539"/>
      <c r="V132" s="539"/>
      <c r="W132" s="539"/>
      <c r="X132" s="539"/>
      <c r="Y132" s="539"/>
      <c r="Z132" s="539"/>
      <c r="AA132" s="539"/>
      <c r="AB132" s="549"/>
      <c r="AC132" s="549"/>
      <c r="AD132" s="539"/>
      <c r="AE132" s="539"/>
      <c r="AF132" s="538"/>
      <c r="AG132" s="539"/>
      <c r="AH132" s="539"/>
      <c r="AI132" s="539"/>
      <c r="AJ132" s="539"/>
      <c r="AK132" s="539"/>
      <c r="AL132" s="539"/>
    </row>
    <row r="133" spans="1:38" ht="14.25">
      <c r="A133" s="539"/>
      <c r="B133" s="539"/>
      <c r="C133" s="560"/>
      <c r="D133" s="539"/>
      <c r="E133" s="539"/>
      <c r="F133" s="561"/>
      <c r="G133" s="539"/>
      <c r="H133" s="539"/>
      <c r="I133" s="539"/>
      <c r="J133" s="539"/>
      <c r="K133" s="539"/>
      <c r="L133" s="539"/>
      <c r="M133" s="539"/>
      <c r="N133" s="539"/>
      <c r="O133" s="539"/>
      <c r="P133" s="539"/>
      <c r="Q133" s="539"/>
      <c r="R133" s="539"/>
      <c r="S133" s="539"/>
      <c r="T133" s="539"/>
      <c r="U133" s="539"/>
      <c r="V133" s="539"/>
      <c r="W133" s="539"/>
      <c r="X133" s="539"/>
      <c r="Y133" s="539"/>
      <c r="Z133" s="539"/>
      <c r="AA133" s="539"/>
      <c r="AB133" s="549"/>
      <c r="AC133" s="549"/>
      <c r="AD133" s="539"/>
      <c r="AE133" s="539"/>
      <c r="AF133" s="538"/>
      <c r="AG133" s="539"/>
      <c r="AH133" s="539"/>
      <c r="AI133" s="539"/>
      <c r="AJ133" s="539"/>
      <c r="AK133" s="539"/>
      <c r="AL133" s="539"/>
    </row>
    <row r="134" spans="1:38" ht="14.25">
      <c r="A134" s="539"/>
      <c r="B134" s="539"/>
      <c r="C134" s="560"/>
      <c r="D134" s="539"/>
      <c r="E134" s="539"/>
      <c r="F134" s="561"/>
      <c r="G134" s="539"/>
      <c r="H134" s="539"/>
      <c r="I134" s="539"/>
      <c r="J134" s="539"/>
      <c r="K134" s="539"/>
      <c r="L134" s="539"/>
      <c r="M134" s="539"/>
      <c r="N134" s="539"/>
      <c r="O134" s="539"/>
      <c r="P134" s="539"/>
      <c r="Q134" s="539"/>
      <c r="R134" s="539"/>
      <c r="S134" s="539"/>
      <c r="T134" s="539"/>
      <c r="U134" s="539"/>
      <c r="V134" s="539"/>
      <c r="W134" s="539"/>
      <c r="X134" s="539"/>
      <c r="Y134" s="539"/>
      <c r="Z134" s="539"/>
      <c r="AA134" s="539"/>
      <c r="AB134" s="549"/>
      <c r="AC134" s="549"/>
      <c r="AD134" s="539"/>
      <c r="AE134" s="539"/>
      <c r="AF134" s="538"/>
      <c r="AG134" s="539"/>
      <c r="AH134" s="539"/>
      <c r="AI134" s="539"/>
      <c r="AJ134" s="539"/>
      <c r="AK134" s="539"/>
      <c r="AL134" s="539"/>
    </row>
    <row r="135" spans="1:38" ht="14.25">
      <c r="A135" s="539"/>
      <c r="B135" s="539"/>
      <c r="C135" s="560"/>
      <c r="D135" s="539"/>
      <c r="E135" s="539"/>
      <c r="F135" s="561"/>
      <c r="G135" s="539"/>
      <c r="H135" s="539"/>
      <c r="I135" s="539"/>
      <c r="J135" s="539"/>
      <c r="K135" s="539"/>
      <c r="L135" s="539"/>
      <c r="M135" s="539"/>
      <c r="N135" s="539"/>
      <c r="O135" s="539"/>
      <c r="P135" s="539"/>
      <c r="Q135" s="539"/>
      <c r="R135" s="539"/>
      <c r="S135" s="539"/>
      <c r="T135" s="539"/>
      <c r="U135" s="539"/>
      <c r="V135" s="539"/>
      <c r="W135" s="539"/>
      <c r="X135" s="539"/>
      <c r="Y135" s="539"/>
      <c r="Z135" s="539"/>
      <c r="AA135" s="539"/>
      <c r="AB135" s="549"/>
      <c r="AC135" s="549"/>
      <c r="AD135" s="539"/>
      <c r="AE135" s="539"/>
      <c r="AF135" s="538"/>
      <c r="AG135" s="539"/>
      <c r="AH135" s="539"/>
      <c r="AI135" s="539"/>
      <c r="AJ135" s="539"/>
      <c r="AK135" s="539"/>
      <c r="AL135" s="539"/>
    </row>
    <row r="136" spans="1:38" ht="14.25">
      <c r="A136" s="539"/>
      <c r="B136" s="539"/>
      <c r="C136" s="560"/>
      <c r="D136" s="539"/>
      <c r="E136" s="539"/>
      <c r="F136" s="561"/>
      <c r="G136" s="539"/>
      <c r="H136" s="539"/>
      <c r="I136" s="539"/>
      <c r="J136" s="539"/>
      <c r="K136" s="539"/>
      <c r="L136" s="539"/>
      <c r="M136" s="539"/>
      <c r="N136" s="539"/>
      <c r="O136" s="539"/>
      <c r="P136" s="539"/>
      <c r="Q136" s="539"/>
      <c r="R136" s="539"/>
      <c r="S136" s="539"/>
      <c r="T136" s="539"/>
      <c r="U136" s="539"/>
      <c r="V136" s="539"/>
      <c r="W136" s="539"/>
      <c r="X136" s="539"/>
      <c r="Y136" s="539"/>
      <c r="Z136" s="539"/>
      <c r="AA136" s="539"/>
      <c r="AB136" s="549"/>
      <c r="AC136" s="549"/>
      <c r="AD136" s="539"/>
      <c r="AE136" s="539"/>
      <c r="AF136" s="538"/>
      <c r="AG136" s="539"/>
      <c r="AH136" s="539"/>
      <c r="AI136" s="539"/>
      <c r="AJ136" s="539"/>
      <c r="AK136" s="539"/>
      <c r="AL136" s="539"/>
    </row>
    <row r="137" spans="1:38" ht="14.25">
      <c r="A137" s="539"/>
      <c r="B137" s="539"/>
      <c r="C137" s="560"/>
      <c r="D137" s="539"/>
      <c r="E137" s="539"/>
      <c r="F137" s="561"/>
      <c r="G137" s="539"/>
      <c r="H137" s="539"/>
      <c r="I137" s="539"/>
      <c r="J137" s="539"/>
      <c r="K137" s="539"/>
      <c r="L137" s="539"/>
      <c r="M137" s="539"/>
      <c r="N137" s="539"/>
      <c r="O137" s="539"/>
      <c r="P137" s="539"/>
      <c r="Q137" s="539"/>
      <c r="R137" s="539"/>
      <c r="S137" s="539"/>
      <c r="T137" s="539"/>
      <c r="U137" s="539"/>
      <c r="V137" s="539"/>
      <c r="W137" s="539"/>
      <c r="X137" s="539"/>
      <c r="Y137" s="539"/>
      <c r="Z137" s="539"/>
      <c r="AA137" s="539"/>
      <c r="AB137" s="549"/>
      <c r="AC137" s="549"/>
      <c r="AD137" s="539"/>
      <c r="AE137" s="539"/>
      <c r="AF137" s="538"/>
      <c r="AG137" s="539"/>
      <c r="AH137" s="539"/>
      <c r="AI137" s="539"/>
      <c r="AJ137" s="539"/>
      <c r="AK137" s="539"/>
      <c r="AL137" s="539"/>
    </row>
    <row r="138" spans="1:38" ht="14.25">
      <c r="A138" s="539"/>
      <c r="B138" s="539"/>
      <c r="C138" s="560"/>
      <c r="D138" s="539"/>
      <c r="E138" s="539"/>
      <c r="F138" s="561"/>
      <c r="G138" s="539"/>
      <c r="H138" s="539"/>
      <c r="I138" s="539"/>
      <c r="J138" s="539"/>
      <c r="K138" s="539"/>
      <c r="L138" s="539"/>
      <c r="M138" s="539"/>
      <c r="N138" s="539"/>
      <c r="O138" s="539"/>
      <c r="P138" s="539"/>
      <c r="Q138" s="539"/>
      <c r="R138" s="539"/>
      <c r="S138" s="539"/>
      <c r="T138" s="539"/>
      <c r="U138" s="539"/>
      <c r="V138" s="539"/>
      <c r="W138" s="539"/>
      <c r="X138" s="539"/>
      <c r="Y138" s="539"/>
      <c r="Z138" s="539"/>
      <c r="AA138" s="539"/>
      <c r="AB138" s="549"/>
      <c r="AC138" s="549"/>
      <c r="AD138" s="539"/>
      <c r="AE138" s="539"/>
      <c r="AF138" s="538"/>
      <c r="AG138" s="539"/>
      <c r="AH138" s="539"/>
      <c r="AI138" s="539"/>
      <c r="AJ138" s="539"/>
      <c r="AK138" s="539"/>
      <c r="AL138" s="539"/>
    </row>
    <row r="139" spans="1:38" ht="14.25">
      <c r="A139" s="539"/>
      <c r="B139" s="539"/>
      <c r="C139" s="560"/>
      <c r="D139" s="539"/>
      <c r="E139" s="539"/>
      <c r="F139" s="561"/>
      <c r="G139" s="539"/>
      <c r="H139" s="539"/>
      <c r="I139" s="539"/>
      <c r="J139" s="539"/>
      <c r="K139" s="539"/>
      <c r="L139" s="539"/>
      <c r="M139" s="539"/>
      <c r="N139" s="539"/>
      <c r="O139" s="539"/>
      <c r="P139" s="539"/>
      <c r="Q139" s="539"/>
      <c r="R139" s="539"/>
      <c r="S139" s="539"/>
      <c r="T139" s="539"/>
      <c r="U139" s="539"/>
      <c r="V139" s="539"/>
      <c r="W139" s="539"/>
      <c r="X139" s="539"/>
      <c r="Y139" s="539"/>
      <c r="Z139" s="539"/>
      <c r="AA139" s="539"/>
      <c r="AB139" s="549"/>
      <c r="AC139" s="549"/>
      <c r="AD139" s="539"/>
      <c r="AE139" s="539"/>
      <c r="AF139" s="538"/>
      <c r="AG139" s="539"/>
      <c r="AH139" s="539"/>
      <c r="AI139" s="539"/>
      <c r="AJ139" s="539"/>
      <c r="AK139" s="539"/>
      <c r="AL139" s="539"/>
    </row>
    <row r="140" spans="1:38" ht="14.25">
      <c r="A140" s="539"/>
      <c r="B140" s="539"/>
      <c r="C140" s="560"/>
      <c r="D140" s="539"/>
      <c r="E140" s="539"/>
      <c r="F140" s="561"/>
      <c r="G140" s="539"/>
      <c r="H140" s="539"/>
      <c r="I140" s="539"/>
      <c r="J140" s="539"/>
      <c r="K140" s="539"/>
      <c r="L140" s="539"/>
      <c r="M140" s="539"/>
      <c r="N140" s="539"/>
      <c r="O140" s="539"/>
      <c r="P140" s="539"/>
      <c r="Q140" s="539"/>
      <c r="R140" s="539"/>
      <c r="S140" s="539"/>
      <c r="T140" s="539"/>
      <c r="U140" s="539"/>
      <c r="V140" s="539"/>
      <c r="W140" s="539"/>
      <c r="X140" s="539"/>
      <c r="Y140" s="539"/>
      <c r="Z140" s="539"/>
      <c r="AA140" s="539"/>
      <c r="AB140" s="549"/>
      <c r="AC140" s="549"/>
      <c r="AD140" s="539"/>
      <c r="AE140" s="539"/>
      <c r="AF140" s="538"/>
      <c r="AG140" s="539"/>
      <c r="AH140" s="539"/>
      <c r="AI140" s="539"/>
      <c r="AJ140" s="539"/>
      <c r="AK140" s="539"/>
      <c r="AL140" s="539"/>
    </row>
    <row r="141" spans="1:38" ht="14.25">
      <c r="A141" s="539"/>
      <c r="B141" s="539"/>
      <c r="C141" s="560"/>
      <c r="D141" s="539"/>
      <c r="E141" s="539"/>
      <c r="F141" s="561"/>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49"/>
      <c r="AC141" s="549"/>
      <c r="AD141" s="539"/>
      <c r="AE141" s="539"/>
      <c r="AF141" s="538"/>
      <c r="AG141" s="539"/>
      <c r="AH141" s="539"/>
      <c r="AI141" s="539"/>
      <c r="AJ141" s="539"/>
      <c r="AK141" s="539"/>
      <c r="AL141" s="539"/>
    </row>
    <row r="142" spans="1:38" ht="14.25">
      <c r="A142" s="539"/>
      <c r="B142" s="539"/>
      <c r="C142" s="560"/>
      <c r="D142" s="539"/>
      <c r="E142" s="539"/>
      <c r="F142" s="561"/>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49"/>
      <c r="AC142" s="549"/>
      <c r="AD142" s="539"/>
      <c r="AE142" s="539"/>
      <c r="AF142" s="538"/>
      <c r="AG142" s="539"/>
      <c r="AH142" s="539"/>
      <c r="AI142" s="539"/>
      <c r="AJ142" s="539"/>
      <c r="AK142" s="539"/>
      <c r="AL142" s="539"/>
    </row>
    <row r="143" spans="1:38" ht="14.25">
      <c r="A143" s="539"/>
      <c r="B143" s="539"/>
      <c r="C143" s="560"/>
      <c r="D143" s="539"/>
      <c r="E143" s="539"/>
      <c r="F143" s="561"/>
      <c r="G143" s="539"/>
      <c r="H143" s="539"/>
      <c r="I143" s="539"/>
      <c r="J143" s="539"/>
      <c r="K143" s="539"/>
      <c r="L143" s="539"/>
      <c r="M143" s="539"/>
      <c r="N143" s="539"/>
      <c r="O143" s="539"/>
      <c r="P143" s="539"/>
      <c r="Q143" s="539"/>
      <c r="R143" s="539"/>
      <c r="S143" s="539"/>
      <c r="T143" s="539"/>
      <c r="U143" s="539"/>
      <c r="V143" s="539"/>
      <c r="W143" s="539"/>
      <c r="X143" s="539"/>
      <c r="Y143" s="539"/>
      <c r="Z143" s="539"/>
      <c r="AA143" s="539"/>
      <c r="AB143" s="549"/>
      <c r="AC143" s="549"/>
      <c r="AD143" s="539"/>
      <c r="AE143" s="539"/>
      <c r="AF143" s="538"/>
      <c r="AG143" s="539"/>
      <c r="AH143" s="539"/>
      <c r="AI143" s="539"/>
      <c r="AJ143" s="539"/>
      <c r="AK143" s="539"/>
      <c r="AL143" s="539"/>
    </row>
    <row r="144" spans="1:38" ht="14.25">
      <c r="A144" s="539"/>
      <c r="B144" s="539"/>
      <c r="C144" s="560"/>
      <c r="D144" s="539"/>
      <c r="E144" s="539"/>
      <c r="F144" s="561"/>
      <c r="G144" s="539"/>
      <c r="H144" s="539"/>
      <c r="I144" s="539"/>
      <c r="J144" s="539"/>
      <c r="K144" s="539"/>
      <c r="L144" s="539"/>
      <c r="M144" s="539"/>
      <c r="N144" s="539"/>
      <c r="O144" s="539"/>
      <c r="P144" s="539"/>
      <c r="Q144" s="539"/>
      <c r="R144" s="539"/>
      <c r="S144" s="539"/>
      <c r="T144" s="539"/>
      <c r="U144" s="539"/>
      <c r="V144" s="539"/>
      <c r="W144" s="539"/>
      <c r="X144" s="539"/>
      <c r="Y144" s="539"/>
      <c r="Z144" s="539"/>
      <c r="AA144" s="539"/>
      <c r="AB144" s="549"/>
      <c r="AC144" s="549"/>
      <c r="AD144" s="539"/>
      <c r="AE144" s="539"/>
      <c r="AF144" s="538"/>
      <c r="AG144" s="539"/>
      <c r="AH144" s="539"/>
      <c r="AI144" s="539"/>
      <c r="AJ144" s="539"/>
      <c r="AK144" s="539"/>
      <c r="AL144" s="539"/>
    </row>
    <row r="145" spans="1:38" ht="14.25">
      <c r="A145" s="539"/>
      <c r="B145" s="539"/>
      <c r="C145" s="560"/>
      <c r="D145" s="539"/>
      <c r="E145" s="539"/>
      <c r="F145" s="561"/>
      <c r="G145" s="539"/>
      <c r="H145" s="539"/>
      <c r="I145" s="539"/>
      <c r="J145" s="539"/>
      <c r="K145" s="539"/>
      <c r="L145" s="539"/>
      <c r="M145" s="539"/>
      <c r="N145" s="539"/>
      <c r="O145" s="539"/>
      <c r="P145" s="539"/>
      <c r="Q145" s="539"/>
      <c r="R145" s="539"/>
      <c r="S145" s="539"/>
      <c r="T145" s="539"/>
      <c r="U145" s="539"/>
      <c r="V145" s="539"/>
      <c r="W145" s="539"/>
      <c r="X145" s="539"/>
      <c r="Y145" s="539"/>
      <c r="Z145" s="539"/>
      <c r="AA145" s="539"/>
      <c r="AB145" s="549"/>
      <c r="AC145" s="549"/>
      <c r="AD145" s="539"/>
      <c r="AE145" s="539"/>
      <c r="AF145" s="538"/>
      <c r="AG145" s="539"/>
      <c r="AH145" s="539"/>
      <c r="AI145" s="539"/>
      <c r="AJ145" s="539"/>
      <c r="AK145" s="539"/>
      <c r="AL145" s="539"/>
    </row>
    <row r="146" spans="1:38" ht="14.25">
      <c r="A146" s="539"/>
      <c r="B146" s="539"/>
      <c r="C146" s="560"/>
      <c r="D146" s="539"/>
      <c r="E146" s="539"/>
      <c r="F146" s="561"/>
      <c r="G146" s="539"/>
      <c r="H146" s="539"/>
      <c r="I146" s="539"/>
      <c r="J146" s="539"/>
      <c r="K146" s="539"/>
      <c r="L146" s="539"/>
      <c r="M146" s="539"/>
      <c r="N146" s="539"/>
      <c r="O146" s="539"/>
      <c r="P146" s="539"/>
      <c r="Q146" s="539"/>
      <c r="R146" s="539"/>
      <c r="S146" s="539"/>
      <c r="T146" s="539"/>
      <c r="U146" s="539"/>
      <c r="V146" s="539"/>
      <c r="W146" s="539"/>
      <c r="X146" s="539"/>
      <c r="Y146" s="539"/>
      <c r="Z146" s="539"/>
      <c r="AA146" s="539"/>
      <c r="AB146" s="549"/>
      <c r="AC146" s="549"/>
      <c r="AD146" s="539"/>
      <c r="AE146" s="539"/>
      <c r="AF146" s="538"/>
      <c r="AG146" s="539"/>
      <c r="AH146" s="539"/>
      <c r="AI146" s="539"/>
      <c r="AJ146" s="539"/>
      <c r="AK146" s="539"/>
      <c r="AL146" s="539"/>
    </row>
    <row r="147" spans="1:38" ht="14.25">
      <c r="A147" s="539"/>
      <c r="B147" s="539"/>
      <c r="C147" s="560"/>
      <c r="D147" s="539"/>
      <c r="E147" s="539"/>
      <c r="F147" s="561"/>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49"/>
      <c r="AC147" s="549"/>
      <c r="AD147" s="539"/>
      <c r="AE147" s="539"/>
      <c r="AF147" s="538"/>
      <c r="AG147" s="539"/>
      <c r="AH147" s="539"/>
      <c r="AI147" s="539"/>
      <c r="AJ147" s="539"/>
      <c r="AK147" s="539"/>
      <c r="AL147" s="539"/>
    </row>
    <row r="148" spans="1:38" ht="14.25">
      <c r="A148" s="539"/>
      <c r="B148" s="539"/>
      <c r="C148" s="560"/>
      <c r="D148" s="539"/>
      <c r="E148" s="539"/>
      <c r="F148" s="561"/>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49"/>
      <c r="AC148" s="549"/>
      <c r="AD148" s="539"/>
      <c r="AE148" s="539"/>
      <c r="AF148" s="538"/>
      <c r="AG148" s="539"/>
      <c r="AH148" s="539"/>
      <c r="AI148" s="539"/>
      <c r="AJ148" s="539"/>
      <c r="AK148" s="539"/>
      <c r="AL148" s="539"/>
    </row>
    <row r="149" spans="1:38" ht="14.25">
      <c r="A149" s="539"/>
      <c r="B149" s="539"/>
      <c r="C149" s="560"/>
      <c r="D149" s="539"/>
      <c r="E149" s="539"/>
      <c r="F149" s="561"/>
      <c r="G149" s="539"/>
      <c r="H149" s="539"/>
      <c r="I149" s="539"/>
      <c r="J149" s="539"/>
      <c r="K149" s="539"/>
      <c r="L149" s="539"/>
      <c r="M149" s="539"/>
      <c r="N149" s="539"/>
      <c r="O149" s="539"/>
      <c r="P149" s="539"/>
      <c r="Q149" s="539"/>
      <c r="R149" s="539"/>
      <c r="S149" s="539"/>
      <c r="T149" s="539"/>
      <c r="U149" s="539"/>
      <c r="V149" s="539"/>
      <c r="W149" s="539"/>
      <c r="X149" s="539"/>
      <c r="Y149" s="539"/>
      <c r="Z149" s="539"/>
      <c r="AA149" s="539"/>
      <c r="AB149" s="549"/>
      <c r="AC149" s="549"/>
      <c r="AD149" s="539"/>
      <c r="AE149" s="539"/>
      <c r="AF149" s="538"/>
      <c r="AG149" s="539"/>
      <c r="AH149" s="539"/>
      <c r="AI149" s="539"/>
      <c r="AJ149" s="539"/>
      <c r="AK149" s="539"/>
      <c r="AL149" s="539"/>
    </row>
    <row r="150" spans="1:38" ht="14.25">
      <c r="A150" s="539"/>
      <c r="B150" s="539"/>
      <c r="C150" s="560"/>
      <c r="D150" s="539"/>
      <c r="E150" s="539"/>
      <c r="F150" s="561"/>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49"/>
      <c r="AC150" s="549"/>
      <c r="AD150" s="539"/>
      <c r="AE150" s="539"/>
      <c r="AF150" s="538"/>
      <c r="AG150" s="539"/>
      <c r="AH150" s="539"/>
      <c r="AI150" s="539"/>
      <c r="AJ150" s="539"/>
      <c r="AK150" s="539"/>
      <c r="AL150" s="539"/>
    </row>
    <row r="151" spans="1:38" ht="14.25">
      <c r="A151" s="539"/>
      <c r="B151" s="539"/>
      <c r="C151" s="560"/>
      <c r="D151" s="539"/>
      <c r="E151" s="539"/>
      <c r="F151" s="561"/>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49"/>
      <c r="AC151" s="549"/>
      <c r="AD151" s="539"/>
      <c r="AE151" s="539"/>
      <c r="AF151" s="538"/>
      <c r="AG151" s="539"/>
      <c r="AH151" s="539"/>
      <c r="AI151" s="539"/>
      <c r="AJ151" s="539"/>
      <c r="AK151" s="539"/>
      <c r="AL151" s="539"/>
    </row>
    <row r="152" spans="1:38" ht="14.25">
      <c r="A152" s="539"/>
      <c r="B152" s="539"/>
      <c r="C152" s="560"/>
      <c r="D152" s="539"/>
      <c r="E152" s="539"/>
      <c r="F152" s="561"/>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49"/>
      <c r="AC152" s="549"/>
      <c r="AD152" s="539"/>
      <c r="AE152" s="539"/>
      <c r="AF152" s="538"/>
      <c r="AG152" s="539"/>
      <c r="AH152" s="539"/>
      <c r="AI152" s="539"/>
      <c r="AJ152" s="539"/>
      <c r="AK152" s="539"/>
      <c r="AL152" s="539"/>
    </row>
    <row r="153" spans="1:38" ht="14.25">
      <c r="A153" s="539"/>
      <c r="B153" s="539"/>
      <c r="C153" s="560"/>
      <c r="D153" s="539"/>
      <c r="E153" s="539"/>
      <c r="F153" s="561"/>
      <c r="G153" s="539"/>
      <c r="H153" s="539"/>
      <c r="I153" s="539"/>
      <c r="J153" s="539"/>
      <c r="K153" s="539"/>
      <c r="L153" s="539"/>
      <c r="M153" s="539"/>
      <c r="N153" s="539"/>
      <c r="O153" s="539"/>
      <c r="P153" s="539"/>
      <c r="Q153" s="539"/>
      <c r="R153" s="539"/>
      <c r="S153" s="539"/>
      <c r="T153" s="539"/>
      <c r="U153" s="539"/>
      <c r="V153" s="539"/>
      <c r="W153" s="539"/>
      <c r="X153" s="539"/>
      <c r="Y153" s="539"/>
      <c r="Z153" s="539"/>
      <c r="AA153" s="539"/>
      <c r="AB153" s="549"/>
      <c r="AC153" s="549"/>
      <c r="AD153" s="539"/>
      <c r="AE153" s="539"/>
      <c r="AF153" s="538"/>
      <c r="AG153" s="539"/>
      <c r="AH153" s="539"/>
      <c r="AI153" s="539"/>
      <c r="AJ153" s="539"/>
      <c r="AK153" s="539"/>
      <c r="AL153" s="539"/>
    </row>
    <row r="154" spans="1:38" ht="14.25">
      <c r="A154" s="539"/>
      <c r="B154" s="539"/>
      <c r="C154" s="560"/>
      <c r="D154" s="539"/>
      <c r="E154" s="539"/>
      <c r="F154" s="561"/>
      <c r="G154" s="539"/>
      <c r="H154" s="539"/>
      <c r="I154" s="539"/>
      <c r="J154" s="539"/>
      <c r="K154" s="539"/>
      <c r="L154" s="539"/>
      <c r="M154" s="539"/>
      <c r="N154" s="539"/>
      <c r="O154" s="539"/>
      <c r="P154" s="539"/>
      <c r="Q154" s="539"/>
      <c r="R154" s="539"/>
      <c r="S154" s="539"/>
      <c r="T154" s="539"/>
      <c r="U154" s="539"/>
      <c r="V154" s="539"/>
      <c r="W154" s="539"/>
      <c r="X154" s="539"/>
      <c r="Y154" s="539"/>
      <c r="Z154" s="539"/>
      <c r="AA154" s="539"/>
      <c r="AB154" s="549"/>
      <c r="AC154" s="549"/>
      <c r="AD154" s="539"/>
      <c r="AE154" s="539"/>
      <c r="AF154" s="538"/>
      <c r="AG154" s="539"/>
      <c r="AH154" s="539"/>
      <c r="AI154" s="539"/>
      <c r="AJ154" s="539"/>
      <c r="AK154" s="539"/>
      <c r="AL154" s="539"/>
    </row>
    <row r="155" spans="1:38" ht="14.25">
      <c r="A155" s="539"/>
      <c r="B155" s="539"/>
      <c r="C155" s="560"/>
      <c r="D155" s="539"/>
      <c r="E155" s="539"/>
      <c r="F155" s="561"/>
      <c r="G155" s="539"/>
      <c r="H155" s="539"/>
      <c r="I155" s="539"/>
      <c r="J155" s="539"/>
      <c r="K155" s="539"/>
      <c r="L155" s="539"/>
      <c r="M155" s="539"/>
      <c r="N155" s="539"/>
      <c r="O155" s="539"/>
      <c r="P155" s="539"/>
      <c r="Q155" s="539"/>
      <c r="R155" s="539"/>
      <c r="S155" s="539"/>
      <c r="T155" s="539"/>
      <c r="U155" s="539"/>
      <c r="V155" s="539"/>
      <c r="W155" s="539"/>
      <c r="X155" s="539"/>
      <c r="Y155" s="539"/>
      <c r="Z155" s="539"/>
      <c r="AA155" s="539"/>
      <c r="AB155" s="549"/>
      <c r="AC155" s="549"/>
      <c r="AD155" s="539"/>
      <c r="AE155" s="539"/>
      <c r="AF155" s="538"/>
      <c r="AG155" s="539"/>
      <c r="AH155" s="539"/>
      <c r="AI155" s="539"/>
      <c r="AJ155" s="539"/>
      <c r="AK155" s="539"/>
      <c r="AL155" s="539"/>
    </row>
    <row r="156" spans="1:38" ht="14.25">
      <c r="A156" s="539"/>
      <c r="B156" s="539"/>
      <c r="C156" s="560"/>
      <c r="D156" s="539"/>
      <c r="E156" s="539"/>
      <c r="F156" s="561"/>
      <c r="G156" s="539"/>
      <c r="H156" s="539"/>
      <c r="I156" s="539"/>
      <c r="J156" s="539"/>
      <c r="K156" s="539"/>
      <c r="L156" s="539"/>
      <c r="M156" s="539"/>
      <c r="N156" s="539"/>
      <c r="O156" s="539"/>
      <c r="P156" s="539"/>
      <c r="Q156" s="539"/>
      <c r="R156" s="539"/>
      <c r="S156" s="539"/>
      <c r="T156" s="539"/>
      <c r="U156" s="539"/>
      <c r="V156" s="539"/>
      <c r="W156" s="539"/>
      <c r="X156" s="539"/>
      <c r="Y156" s="539"/>
      <c r="Z156" s="539"/>
      <c r="AA156" s="539"/>
      <c r="AB156" s="549"/>
      <c r="AC156" s="549"/>
      <c r="AD156" s="539"/>
      <c r="AE156" s="539"/>
      <c r="AF156" s="538"/>
      <c r="AG156" s="539"/>
      <c r="AH156" s="539"/>
      <c r="AI156" s="539"/>
      <c r="AJ156" s="539"/>
      <c r="AK156" s="539"/>
      <c r="AL156" s="539"/>
    </row>
    <row r="157" spans="1:38" ht="14.25">
      <c r="A157" s="539"/>
      <c r="B157" s="539"/>
      <c r="C157" s="560"/>
      <c r="D157" s="539"/>
      <c r="E157" s="539"/>
      <c r="F157" s="561"/>
      <c r="G157" s="539"/>
      <c r="H157" s="539"/>
      <c r="I157" s="539"/>
      <c r="J157" s="539"/>
      <c r="K157" s="539"/>
      <c r="L157" s="539"/>
      <c r="M157" s="539"/>
      <c r="N157" s="539"/>
      <c r="O157" s="539"/>
      <c r="P157" s="539"/>
      <c r="Q157" s="539"/>
      <c r="R157" s="539"/>
      <c r="S157" s="539"/>
      <c r="T157" s="539"/>
      <c r="U157" s="539"/>
      <c r="V157" s="539"/>
      <c r="W157" s="539"/>
      <c r="X157" s="539"/>
      <c r="Y157" s="539"/>
      <c r="Z157" s="539"/>
      <c r="AA157" s="539"/>
      <c r="AB157" s="549"/>
      <c r="AC157" s="549"/>
      <c r="AD157" s="539"/>
      <c r="AE157" s="539"/>
      <c r="AF157" s="538"/>
      <c r="AG157" s="539"/>
      <c r="AH157" s="539"/>
      <c r="AI157" s="539"/>
      <c r="AJ157" s="539"/>
      <c r="AK157" s="539"/>
      <c r="AL157" s="539"/>
    </row>
    <row r="158" spans="1:38" ht="14.25">
      <c r="A158" s="539"/>
      <c r="B158" s="539"/>
      <c r="C158" s="560"/>
      <c r="D158" s="539"/>
      <c r="E158" s="539"/>
      <c r="F158" s="561"/>
      <c r="G158" s="539"/>
      <c r="H158" s="539"/>
      <c r="I158" s="539"/>
      <c r="J158" s="539"/>
      <c r="K158" s="539"/>
      <c r="L158" s="539"/>
      <c r="M158" s="539"/>
      <c r="N158" s="539"/>
      <c r="O158" s="539"/>
      <c r="P158" s="539"/>
      <c r="Q158" s="539"/>
      <c r="R158" s="539"/>
      <c r="S158" s="539"/>
      <c r="T158" s="539"/>
      <c r="U158" s="539"/>
      <c r="V158" s="539"/>
      <c r="W158" s="539"/>
      <c r="X158" s="539"/>
      <c r="Y158" s="539"/>
      <c r="Z158" s="539"/>
      <c r="AA158" s="539"/>
      <c r="AB158" s="549"/>
      <c r="AC158" s="549"/>
      <c r="AD158" s="539"/>
      <c r="AE158" s="539"/>
      <c r="AF158" s="538"/>
      <c r="AG158" s="539"/>
      <c r="AH158" s="539"/>
      <c r="AI158" s="539"/>
      <c r="AJ158" s="539"/>
      <c r="AK158" s="539"/>
      <c r="AL158" s="539"/>
    </row>
    <row r="159" spans="1:38" ht="14.25">
      <c r="A159" s="539"/>
      <c r="B159" s="539"/>
      <c r="C159" s="560"/>
      <c r="D159" s="539"/>
      <c r="E159" s="539"/>
      <c r="F159" s="561"/>
      <c r="G159" s="539"/>
      <c r="H159" s="539"/>
      <c r="I159" s="539"/>
      <c r="J159" s="539"/>
      <c r="K159" s="539"/>
      <c r="L159" s="539"/>
      <c r="M159" s="539"/>
      <c r="N159" s="539"/>
      <c r="O159" s="539"/>
      <c r="P159" s="539"/>
      <c r="Q159" s="539"/>
      <c r="R159" s="539"/>
      <c r="S159" s="539"/>
      <c r="T159" s="539"/>
      <c r="U159" s="539"/>
      <c r="V159" s="539"/>
      <c r="W159" s="539"/>
      <c r="X159" s="539"/>
      <c r="Y159" s="539"/>
      <c r="Z159" s="539"/>
      <c r="AA159" s="539"/>
      <c r="AB159" s="549"/>
      <c r="AC159" s="549"/>
      <c r="AD159" s="539"/>
      <c r="AE159" s="539"/>
      <c r="AF159" s="538"/>
      <c r="AG159" s="539"/>
      <c r="AH159" s="539"/>
      <c r="AI159" s="539"/>
      <c r="AJ159" s="539"/>
      <c r="AK159" s="539"/>
      <c r="AL159" s="539"/>
    </row>
    <row r="160" spans="1:38" ht="14.25">
      <c r="A160" s="539"/>
      <c r="B160" s="539"/>
      <c r="C160" s="560"/>
      <c r="D160" s="539"/>
      <c r="E160" s="539"/>
      <c r="F160" s="561"/>
      <c r="G160" s="539"/>
      <c r="H160" s="539"/>
      <c r="I160" s="539"/>
      <c r="J160" s="539"/>
      <c r="K160" s="539"/>
      <c r="L160" s="539"/>
      <c r="M160" s="539"/>
      <c r="N160" s="539"/>
      <c r="O160" s="539"/>
      <c r="P160" s="539"/>
      <c r="Q160" s="539"/>
      <c r="R160" s="539"/>
      <c r="S160" s="539"/>
      <c r="T160" s="539"/>
      <c r="U160" s="539"/>
      <c r="V160" s="539"/>
      <c r="W160" s="539"/>
      <c r="X160" s="539"/>
      <c r="Y160" s="539"/>
      <c r="Z160" s="539"/>
      <c r="AA160" s="539"/>
      <c r="AB160" s="549"/>
      <c r="AC160" s="549"/>
      <c r="AD160" s="539"/>
      <c r="AE160" s="539"/>
      <c r="AF160" s="538"/>
      <c r="AG160" s="539"/>
      <c r="AH160" s="539"/>
      <c r="AI160" s="539"/>
      <c r="AJ160" s="539"/>
      <c r="AK160" s="539"/>
      <c r="AL160" s="539"/>
    </row>
    <row r="161" spans="1:38" ht="14.25">
      <c r="A161" s="539"/>
      <c r="B161" s="539"/>
      <c r="C161" s="560"/>
      <c r="D161" s="539"/>
      <c r="E161" s="539"/>
      <c r="F161" s="561"/>
      <c r="G161" s="539"/>
      <c r="H161" s="539"/>
      <c r="I161" s="539"/>
      <c r="J161" s="539"/>
      <c r="K161" s="539"/>
      <c r="L161" s="539"/>
      <c r="M161" s="539"/>
      <c r="N161" s="539"/>
      <c r="O161" s="539"/>
      <c r="P161" s="539"/>
      <c r="Q161" s="539"/>
      <c r="R161" s="539"/>
      <c r="S161" s="539"/>
      <c r="T161" s="539"/>
      <c r="U161" s="539"/>
      <c r="V161" s="539"/>
      <c r="W161" s="539"/>
      <c r="X161" s="539"/>
      <c r="Y161" s="539"/>
      <c r="Z161" s="539"/>
      <c r="AA161" s="539"/>
      <c r="AB161" s="549"/>
      <c r="AC161" s="549"/>
      <c r="AD161" s="539"/>
      <c r="AE161" s="539"/>
      <c r="AF161" s="538"/>
      <c r="AG161" s="539"/>
      <c r="AH161" s="539"/>
      <c r="AI161" s="539"/>
      <c r="AJ161" s="539"/>
      <c r="AK161" s="539"/>
      <c r="AL161" s="539"/>
    </row>
    <row r="162" spans="1:38" ht="14.25">
      <c r="A162" s="539"/>
      <c r="B162" s="539"/>
      <c r="C162" s="560"/>
      <c r="D162" s="539"/>
      <c r="E162" s="539"/>
      <c r="F162" s="561"/>
      <c r="G162" s="539"/>
      <c r="H162" s="539"/>
      <c r="I162" s="539"/>
      <c r="J162" s="539"/>
      <c r="K162" s="539"/>
      <c r="L162" s="539"/>
      <c r="M162" s="539"/>
      <c r="N162" s="539"/>
      <c r="O162" s="539"/>
      <c r="P162" s="539"/>
      <c r="Q162" s="539"/>
      <c r="R162" s="539"/>
      <c r="S162" s="539"/>
      <c r="T162" s="539"/>
      <c r="U162" s="539"/>
      <c r="V162" s="539"/>
      <c r="W162" s="539"/>
      <c r="X162" s="539"/>
      <c r="Y162" s="539"/>
      <c r="Z162" s="539"/>
      <c r="AA162" s="539"/>
      <c r="AB162" s="549"/>
      <c r="AC162" s="549"/>
      <c r="AD162" s="539"/>
      <c r="AE162" s="539"/>
      <c r="AF162" s="538"/>
      <c r="AG162" s="539"/>
      <c r="AH162" s="539"/>
      <c r="AI162" s="539"/>
      <c r="AJ162" s="539"/>
      <c r="AK162" s="539"/>
      <c r="AL162" s="539"/>
    </row>
    <row r="163" spans="1:38" ht="14.25">
      <c r="A163" s="539"/>
      <c r="B163" s="539"/>
      <c r="C163" s="560"/>
      <c r="D163" s="539"/>
      <c r="E163" s="539"/>
      <c r="F163" s="561"/>
      <c r="G163" s="539"/>
      <c r="H163" s="539"/>
      <c r="I163" s="539"/>
      <c r="J163" s="539"/>
      <c r="K163" s="539"/>
      <c r="L163" s="539"/>
      <c r="M163" s="539"/>
      <c r="N163" s="539"/>
      <c r="O163" s="539"/>
      <c r="P163" s="539"/>
      <c r="Q163" s="539"/>
      <c r="R163" s="539"/>
      <c r="S163" s="539"/>
      <c r="T163" s="539"/>
      <c r="U163" s="539"/>
      <c r="V163" s="539"/>
      <c r="W163" s="539"/>
      <c r="X163" s="539"/>
      <c r="Y163" s="539"/>
      <c r="Z163" s="539"/>
      <c r="AA163" s="539"/>
      <c r="AB163" s="549"/>
      <c r="AC163" s="549"/>
      <c r="AD163" s="539"/>
      <c r="AE163" s="539"/>
      <c r="AF163" s="538"/>
      <c r="AG163" s="539"/>
      <c r="AH163" s="539"/>
      <c r="AI163" s="539"/>
      <c r="AJ163" s="539"/>
      <c r="AK163" s="539"/>
      <c r="AL163" s="539"/>
    </row>
    <row r="164" spans="1:38" ht="14.25">
      <c r="A164" s="539"/>
      <c r="B164" s="539"/>
      <c r="C164" s="560"/>
      <c r="D164" s="539"/>
      <c r="E164" s="539"/>
      <c r="F164" s="561"/>
      <c r="G164" s="539"/>
      <c r="H164" s="539"/>
      <c r="I164" s="539"/>
      <c r="J164" s="539"/>
      <c r="K164" s="539"/>
      <c r="L164" s="539"/>
      <c r="M164" s="539"/>
      <c r="N164" s="539"/>
      <c r="O164" s="539"/>
      <c r="P164" s="539"/>
      <c r="Q164" s="539"/>
      <c r="R164" s="539"/>
      <c r="S164" s="539"/>
      <c r="T164" s="539"/>
      <c r="U164" s="539"/>
      <c r="V164" s="539"/>
      <c r="W164" s="539"/>
      <c r="X164" s="539"/>
      <c r="Y164" s="539"/>
      <c r="Z164" s="539"/>
      <c r="AA164" s="539"/>
      <c r="AB164" s="549"/>
      <c r="AC164" s="549"/>
      <c r="AD164" s="539"/>
      <c r="AE164" s="539"/>
      <c r="AF164" s="538"/>
      <c r="AG164" s="539"/>
      <c r="AH164" s="539"/>
      <c r="AI164" s="539"/>
      <c r="AJ164" s="539"/>
      <c r="AK164" s="539"/>
      <c r="AL164" s="539"/>
    </row>
    <row r="165" spans="1:38" ht="14.25">
      <c r="A165" s="539"/>
      <c r="B165" s="539"/>
      <c r="C165" s="560"/>
      <c r="D165" s="539"/>
      <c r="E165" s="539"/>
      <c r="F165" s="561"/>
      <c r="G165" s="539"/>
      <c r="H165" s="539"/>
      <c r="I165" s="539"/>
      <c r="J165" s="539"/>
      <c r="K165" s="539"/>
      <c r="L165" s="539"/>
      <c r="M165" s="539"/>
      <c r="N165" s="539"/>
      <c r="O165" s="539"/>
      <c r="P165" s="539"/>
      <c r="Q165" s="539"/>
      <c r="R165" s="539"/>
      <c r="S165" s="539"/>
      <c r="T165" s="539"/>
      <c r="U165" s="539"/>
      <c r="V165" s="539"/>
      <c r="W165" s="539"/>
      <c r="X165" s="539"/>
      <c r="Y165" s="539"/>
      <c r="Z165" s="539"/>
      <c r="AA165" s="539"/>
      <c r="AB165" s="549"/>
      <c r="AC165" s="549"/>
      <c r="AD165" s="539"/>
      <c r="AE165" s="539"/>
      <c r="AF165" s="538"/>
      <c r="AG165" s="539"/>
      <c r="AH165" s="539"/>
      <c r="AI165" s="539"/>
      <c r="AJ165" s="539"/>
      <c r="AK165" s="539"/>
      <c r="AL165" s="539"/>
    </row>
    <row r="166" spans="1:38" ht="14.25">
      <c r="A166" s="539"/>
      <c r="B166" s="539"/>
      <c r="C166" s="560"/>
      <c r="D166" s="539"/>
      <c r="E166" s="539"/>
      <c r="F166" s="561"/>
      <c r="G166" s="539"/>
      <c r="H166" s="539"/>
      <c r="I166" s="539"/>
      <c r="J166" s="539"/>
      <c r="K166" s="539"/>
      <c r="L166" s="539"/>
      <c r="M166" s="539"/>
      <c r="N166" s="539"/>
      <c r="O166" s="539"/>
      <c r="P166" s="539"/>
      <c r="Q166" s="539"/>
      <c r="R166" s="539"/>
      <c r="S166" s="539"/>
      <c r="T166" s="539"/>
      <c r="U166" s="539"/>
      <c r="V166" s="539"/>
      <c r="W166" s="539"/>
      <c r="X166" s="539"/>
      <c r="Y166" s="539"/>
      <c r="Z166" s="539"/>
      <c r="AA166" s="539"/>
      <c r="AB166" s="549"/>
      <c r="AC166" s="549"/>
      <c r="AD166" s="539"/>
      <c r="AE166" s="539"/>
      <c r="AF166" s="538"/>
      <c r="AG166" s="539"/>
      <c r="AH166" s="539"/>
      <c r="AI166" s="539"/>
      <c r="AJ166" s="539"/>
      <c r="AK166" s="539"/>
      <c r="AL166" s="539"/>
    </row>
    <row r="167" spans="1:38" ht="14.25">
      <c r="A167" s="539"/>
      <c r="B167" s="539"/>
      <c r="C167" s="560"/>
      <c r="D167" s="539"/>
      <c r="E167" s="539"/>
      <c r="F167" s="561"/>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49"/>
      <c r="AC167" s="549"/>
      <c r="AD167" s="539"/>
      <c r="AE167" s="539"/>
      <c r="AF167" s="538"/>
      <c r="AG167" s="539"/>
      <c r="AH167" s="539"/>
      <c r="AI167" s="539"/>
      <c r="AJ167" s="539"/>
      <c r="AK167" s="539"/>
      <c r="AL167" s="539"/>
    </row>
    <row r="168" spans="1:38" ht="14.25">
      <c r="A168" s="539"/>
      <c r="B168" s="539"/>
      <c r="C168" s="560"/>
      <c r="D168" s="539"/>
      <c r="E168" s="539"/>
      <c r="F168" s="561"/>
      <c r="G168" s="539"/>
      <c r="H168" s="539"/>
      <c r="I168" s="539"/>
      <c r="J168" s="539"/>
      <c r="K168" s="539"/>
      <c r="L168" s="539"/>
      <c r="M168" s="539"/>
      <c r="N168" s="539"/>
      <c r="O168" s="539"/>
      <c r="P168" s="539"/>
      <c r="Q168" s="539"/>
      <c r="R168" s="539"/>
      <c r="S168" s="539"/>
      <c r="T168" s="539"/>
      <c r="U168" s="539"/>
      <c r="V168" s="539"/>
      <c r="W168" s="539"/>
      <c r="X168" s="539"/>
      <c r="Y168" s="539"/>
      <c r="Z168" s="539"/>
      <c r="AA168" s="539"/>
      <c r="AB168" s="549"/>
      <c r="AC168" s="549"/>
      <c r="AD168" s="539"/>
      <c r="AE168" s="539"/>
      <c r="AF168" s="538"/>
      <c r="AG168" s="539"/>
      <c r="AH168" s="539"/>
      <c r="AI168" s="539"/>
      <c r="AJ168" s="539"/>
      <c r="AK168" s="539"/>
      <c r="AL168" s="539"/>
    </row>
    <row r="169" spans="1:38" ht="14.25">
      <c r="A169" s="539"/>
      <c r="B169" s="539"/>
      <c r="C169" s="560"/>
      <c r="D169" s="539"/>
      <c r="E169" s="539"/>
      <c r="F169" s="561"/>
      <c r="G169" s="539"/>
      <c r="H169" s="539"/>
      <c r="I169" s="539"/>
      <c r="J169" s="539"/>
      <c r="K169" s="539"/>
      <c r="L169" s="539"/>
      <c r="M169" s="539"/>
      <c r="N169" s="539"/>
      <c r="O169" s="539"/>
      <c r="P169" s="539"/>
      <c r="Q169" s="539"/>
      <c r="R169" s="539"/>
      <c r="S169" s="539"/>
      <c r="T169" s="539"/>
      <c r="U169" s="539"/>
      <c r="V169" s="539"/>
      <c r="W169" s="539"/>
      <c r="X169" s="539"/>
      <c r="Y169" s="539"/>
      <c r="Z169" s="539"/>
      <c r="AA169" s="539"/>
      <c r="AB169" s="549"/>
      <c r="AC169" s="549"/>
      <c r="AD169" s="539"/>
      <c r="AE169" s="539"/>
      <c r="AF169" s="538"/>
      <c r="AG169" s="539"/>
      <c r="AH169" s="539"/>
      <c r="AI169" s="539"/>
      <c r="AJ169" s="539"/>
      <c r="AK169" s="539"/>
      <c r="AL169" s="539"/>
    </row>
    <row r="170" spans="1:38" ht="14.25">
      <c r="A170" s="539"/>
      <c r="B170" s="539"/>
      <c r="C170" s="560"/>
      <c r="D170" s="539"/>
      <c r="E170" s="539"/>
      <c r="F170" s="561"/>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549"/>
      <c r="AC170" s="549"/>
      <c r="AD170" s="539"/>
      <c r="AE170" s="539"/>
      <c r="AF170" s="538"/>
      <c r="AG170" s="539"/>
      <c r="AH170" s="539"/>
      <c r="AI170" s="539"/>
      <c r="AJ170" s="539"/>
      <c r="AK170" s="539"/>
      <c r="AL170" s="539"/>
    </row>
    <row r="171" spans="1:38" ht="14.25">
      <c r="A171" s="539"/>
      <c r="B171" s="539"/>
      <c r="C171" s="560"/>
      <c r="D171" s="539"/>
      <c r="E171" s="539"/>
      <c r="F171" s="561"/>
      <c r="G171" s="539"/>
      <c r="H171" s="539"/>
      <c r="I171" s="539"/>
      <c r="J171" s="539"/>
      <c r="K171" s="539"/>
      <c r="L171" s="539"/>
      <c r="M171" s="539"/>
      <c r="N171" s="539"/>
      <c r="O171" s="539"/>
      <c r="P171" s="539"/>
      <c r="Q171" s="539"/>
      <c r="R171" s="539"/>
      <c r="S171" s="539"/>
      <c r="T171" s="539"/>
      <c r="U171" s="539"/>
      <c r="V171" s="539"/>
      <c r="W171" s="539"/>
      <c r="X171" s="539"/>
      <c r="Y171" s="539"/>
      <c r="Z171" s="539"/>
      <c r="AA171" s="539"/>
      <c r="AB171" s="549"/>
      <c r="AC171" s="549"/>
      <c r="AD171" s="539"/>
      <c r="AE171" s="539"/>
      <c r="AF171" s="538"/>
      <c r="AG171" s="539"/>
      <c r="AH171" s="539"/>
      <c r="AI171" s="539"/>
      <c r="AJ171" s="539"/>
      <c r="AK171" s="539"/>
      <c r="AL171" s="539"/>
    </row>
    <row r="172" spans="1:38" ht="14.25">
      <c r="A172" s="539"/>
      <c r="B172" s="539"/>
      <c r="C172" s="560"/>
      <c r="D172" s="539"/>
      <c r="E172" s="539"/>
      <c r="F172" s="561"/>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49"/>
      <c r="AC172" s="549"/>
      <c r="AD172" s="539"/>
      <c r="AE172" s="539"/>
      <c r="AF172" s="538"/>
      <c r="AG172" s="539"/>
      <c r="AH172" s="539"/>
      <c r="AI172" s="539"/>
      <c r="AJ172" s="539"/>
      <c r="AK172" s="539"/>
      <c r="AL172" s="539"/>
    </row>
    <row r="173" spans="1:38" ht="14.25">
      <c r="A173" s="539"/>
      <c r="B173" s="539"/>
      <c r="C173" s="560"/>
      <c r="D173" s="539"/>
      <c r="E173" s="539"/>
      <c r="F173" s="561"/>
      <c r="G173" s="539"/>
      <c r="H173" s="539"/>
      <c r="I173" s="539"/>
      <c r="J173" s="539"/>
      <c r="K173" s="539"/>
      <c r="L173" s="539"/>
      <c r="M173" s="539"/>
      <c r="N173" s="539"/>
      <c r="O173" s="539"/>
      <c r="P173" s="539"/>
      <c r="Q173" s="539"/>
      <c r="R173" s="539"/>
      <c r="S173" s="539"/>
      <c r="T173" s="539"/>
      <c r="U173" s="539"/>
      <c r="V173" s="539"/>
      <c r="W173" s="539"/>
      <c r="X173" s="539"/>
      <c r="Y173" s="539"/>
      <c r="Z173" s="539"/>
      <c r="AA173" s="539"/>
      <c r="AB173" s="549"/>
      <c r="AC173" s="549"/>
      <c r="AD173" s="539"/>
      <c r="AE173" s="539"/>
      <c r="AF173" s="538"/>
      <c r="AG173" s="539"/>
      <c r="AH173" s="539"/>
      <c r="AI173" s="539"/>
      <c r="AJ173" s="539"/>
      <c r="AK173" s="539"/>
      <c r="AL173" s="539"/>
    </row>
    <row r="174" spans="1:38" ht="14.25">
      <c r="A174" s="539"/>
      <c r="B174" s="539"/>
      <c r="C174" s="560"/>
      <c r="D174" s="539"/>
      <c r="E174" s="539"/>
      <c r="F174" s="561"/>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49"/>
      <c r="AC174" s="549"/>
      <c r="AD174" s="539"/>
      <c r="AE174" s="539"/>
      <c r="AF174" s="538"/>
      <c r="AG174" s="539"/>
      <c r="AH174" s="539"/>
      <c r="AI174" s="539"/>
      <c r="AJ174" s="539"/>
      <c r="AK174" s="539"/>
      <c r="AL174" s="539"/>
    </row>
    <row r="175" spans="1:38" ht="14.25">
      <c r="A175" s="539"/>
      <c r="B175" s="539"/>
      <c r="C175" s="560"/>
      <c r="D175" s="539"/>
      <c r="E175" s="539"/>
      <c r="F175" s="561"/>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49"/>
      <c r="AC175" s="549"/>
      <c r="AD175" s="539"/>
      <c r="AE175" s="539"/>
      <c r="AF175" s="538"/>
      <c r="AG175" s="539"/>
      <c r="AH175" s="539"/>
      <c r="AI175" s="539"/>
      <c r="AJ175" s="539"/>
      <c r="AK175" s="539"/>
      <c r="AL175" s="539"/>
    </row>
    <row r="176" spans="1:38" ht="14.25">
      <c r="A176" s="539"/>
      <c r="B176" s="539"/>
      <c r="C176" s="560"/>
      <c r="D176" s="539"/>
      <c r="E176" s="539"/>
      <c r="F176" s="561"/>
      <c r="G176" s="539"/>
      <c r="H176" s="539"/>
      <c r="I176" s="539"/>
      <c r="J176" s="539"/>
      <c r="K176" s="539"/>
      <c r="L176" s="539"/>
      <c r="M176" s="539"/>
      <c r="N176" s="539"/>
      <c r="O176" s="539"/>
      <c r="P176" s="539"/>
      <c r="Q176" s="539"/>
      <c r="R176" s="539"/>
      <c r="S176" s="539"/>
      <c r="T176" s="539"/>
      <c r="U176" s="539"/>
      <c r="V176" s="539"/>
      <c r="W176" s="539"/>
      <c r="X176" s="539"/>
      <c r="Y176" s="539"/>
      <c r="Z176" s="539"/>
      <c r="AA176" s="539"/>
      <c r="AB176" s="549"/>
      <c r="AC176" s="549"/>
      <c r="AD176" s="539"/>
      <c r="AE176" s="539"/>
      <c r="AF176" s="538"/>
      <c r="AG176" s="539"/>
      <c r="AH176" s="539"/>
      <c r="AI176" s="539"/>
      <c r="AJ176" s="539"/>
      <c r="AK176" s="539"/>
      <c r="AL176" s="539"/>
    </row>
    <row r="177" spans="1:38" ht="14.25">
      <c r="A177" s="539"/>
      <c r="B177" s="539"/>
      <c r="C177" s="560"/>
      <c r="D177" s="539"/>
      <c r="E177" s="539"/>
      <c r="F177" s="561"/>
      <c r="G177" s="539"/>
      <c r="H177" s="539"/>
      <c r="I177" s="539"/>
      <c r="J177" s="539"/>
      <c r="K177" s="539"/>
      <c r="L177" s="539"/>
      <c r="M177" s="539"/>
      <c r="N177" s="539"/>
      <c r="O177" s="539"/>
      <c r="P177" s="539"/>
      <c r="Q177" s="539"/>
      <c r="R177" s="539"/>
      <c r="S177" s="539"/>
      <c r="T177" s="539"/>
      <c r="U177" s="539"/>
      <c r="V177" s="539"/>
      <c r="W177" s="539"/>
      <c r="X177" s="539"/>
      <c r="Y177" s="539"/>
      <c r="Z177" s="539"/>
      <c r="AA177" s="539"/>
      <c r="AB177" s="549"/>
      <c r="AC177" s="549"/>
      <c r="AD177" s="539"/>
      <c r="AE177" s="539"/>
      <c r="AF177" s="538"/>
      <c r="AG177" s="539"/>
      <c r="AH177" s="539"/>
      <c r="AI177" s="539"/>
      <c r="AJ177" s="539"/>
      <c r="AK177" s="539"/>
      <c r="AL177" s="539"/>
    </row>
    <row r="178" spans="1:38" ht="14.25">
      <c r="A178" s="539"/>
      <c r="B178" s="539"/>
      <c r="C178" s="560"/>
      <c r="D178" s="539"/>
      <c r="E178" s="539"/>
      <c r="F178" s="561"/>
      <c r="G178" s="539"/>
      <c r="H178" s="539"/>
      <c r="I178" s="539"/>
      <c r="J178" s="539"/>
      <c r="K178" s="539"/>
      <c r="L178" s="539"/>
      <c r="M178" s="539"/>
      <c r="N178" s="539"/>
      <c r="O178" s="539"/>
      <c r="P178" s="539"/>
      <c r="Q178" s="539"/>
      <c r="R178" s="539"/>
      <c r="S178" s="539"/>
      <c r="T178" s="539"/>
      <c r="U178" s="539"/>
      <c r="V178" s="539"/>
      <c r="W178" s="539"/>
      <c r="X178" s="539"/>
      <c r="Y178" s="539"/>
      <c r="Z178" s="539"/>
      <c r="AA178" s="539"/>
      <c r="AB178" s="549"/>
      <c r="AC178" s="549"/>
      <c r="AD178" s="539"/>
      <c r="AE178" s="539"/>
      <c r="AF178" s="538"/>
      <c r="AG178" s="539"/>
      <c r="AH178" s="539"/>
      <c r="AI178" s="539"/>
      <c r="AJ178" s="539"/>
      <c r="AK178" s="539"/>
      <c r="AL178" s="539"/>
    </row>
    <row r="179" spans="1:38" ht="14.25">
      <c r="A179" s="539"/>
      <c r="B179" s="539"/>
      <c r="C179" s="560"/>
      <c r="D179" s="539"/>
      <c r="E179" s="539"/>
      <c r="F179" s="561"/>
      <c r="G179" s="539"/>
      <c r="H179" s="539"/>
      <c r="I179" s="539"/>
      <c r="J179" s="539"/>
      <c r="K179" s="539"/>
      <c r="L179" s="539"/>
      <c r="M179" s="539"/>
      <c r="N179" s="539"/>
      <c r="O179" s="539"/>
      <c r="P179" s="539"/>
      <c r="Q179" s="539"/>
      <c r="R179" s="539"/>
      <c r="S179" s="539"/>
      <c r="T179" s="539"/>
      <c r="U179" s="539"/>
      <c r="V179" s="539"/>
      <c r="W179" s="539"/>
      <c r="X179" s="539"/>
      <c r="Y179" s="539"/>
      <c r="Z179" s="539"/>
      <c r="AA179" s="539"/>
      <c r="AB179" s="549"/>
      <c r="AC179" s="549"/>
      <c r="AD179" s="539"/>
      <c r="AE179" s="539"/>
      <c r="AF179" s="538"/>
      <c r="AG179" s="539"/>
      <c r="AH179" s="539"/>
      <c r="AI179" s="539"/>
      <c r="AJ179" s="539"/>
      <c r="AK179" s="539"/>
      <c r="AL179" s="539"/>
    </row>
    <row r="180" spans="1:38" ht="14.25">
      <c r="A180" s="539"/>
      <c r="B180" s="539"/>
      <c r="C180" s="560"/>
      <c r="D180" s="539"/>
      <c r="E180" s="539"/>
      <c r="F180" s="561"/>
      <c r="G180" s="539"/>
      <c r="H180" s="539"/>
      <c r="I180" s="539"/>
      <c r="J180" s="539"/>
      <c r="K180" s="539"/>
      <c r="L180" s="539"/>
      <c r="M180" s="539"/>
      <c r="N180" s="539"/>
      <c r="O180" s="539"/>
      <c r="P180" s="539"/>
      <c r="Q180" s="539"/>
      <c r="R180" s="539"/>
      <c r="S180" s="539"/>
      <c r="T180" s="539"/>
      <c r="U180" s="539"/>
      <c r="V180" s="539"/>
      <c r="W180" s="539"/>
      <c r="X180" s="539"/>
      <c r="Y180" s="539"/>
      <c r="Z180" s="539"/>
      <c r="AA180" s="539"/>
      <c r="AB180" s="549"/>
      <c r="AC180" s="549"/>
      <c r="AD180" s="539"/>
      <c r="AE180" s="539"/>
      <c r="AF180" s="538"/>
      <c r="AG180" s="539"/>
      <c r="AH180" s="539"/>
      <c r="AI180" s="539"/>
      <c r="AJ180" s="539"/>
      <c r="AK180" s="539"/>
      <c r="AL180" s="539"/>
    </row>
    <row r="181" spans="1:38" ht="14.25">
      <c r="A181" s="539"/>
      <c r="B181" s="539"/>
      <c r="C181" s="560"/>
      <c r="D181" s="539"/>
      <c r="E181" s="539"/>
      <c r="F181" s="561"/>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49"/>
      <c r="AC181" s="549"/>
      <c r="AD181" s="539"/>
      <c r="AE181" s="539"/>
      <c r="AF181" s="538"/>
      <c r="AG181" s="539"/>
      <c r="AH181" s="539"/>
      <c r="AI181" s="539"/>
      <c r="AJ181" s="539"/>
      <c r="AK181" s="539"/>
      <c r="AL181" s="539"/>
    </row>
    <row r="182" spans="1:38" ht="14.25">
      <c r="A182" s="539"/>
      <c r="B182" s="539"/>
      <c r="C182" s="560"/>
      <c r="D182" s="539"/>
      <c r="E182" s="539"/>
      <c r="F182" s="561"/>
      <c r="G182" s="539"/>
      <c r="H182" s="539"/>
      <c r="I182" s="539"/>
      <c r="J182" s="539"/>
      <c r="K182" s="539"/>
      <c r="L182" s="539"/>
      <c r="M182" s="539"/>
      <c r="N182" s="539"/>
      <c r="O182" s="539"/>
      <c r="P182" s="539"/>
      <c r="Q182" s="539"/>
      <c r="R182" s="539"/>
      <c r="S182" s="539"/>
      <c r="T182" s="539"/>
      <c r="U182" s="539"/>
      <c r="V182" s="539"/>
      <c r="W182" s="539"/>
      <c r="X182" s="539"/>
      <c r="Y182" s="539"/>
      <c r="Z182" s="539"/>
      <c r="AA182" s="539"/>
      <c r="AB182" s="549"/>
      <c r="AC182" s="549"/>
      <c r="AD182" s="539"/>
      <c r="AE182" s="539"/>
      <c r="AF182" s="538"/>
      <c r="AG182" s="539"/>
      <c r="AH182" s="539"/>
      <c r="AI182" s="539"/>
      <c r="AJ182" s="539"/>
      <c r="AK182" s="539"/>
      <c r="AL182" s="539"/>
    </row>
    <row r="183" spans="1:38" ht="14.25">
      <c r="A183" s="539"/>
      <c r="B183" s="539"/>
      <c r="C183" s="560"/>
      <c r="D183" s="539"/>
      <c r="E183" s="539"/>
      <c r="F183" s="561"/>
      <c r="G183" s="539"/>
      <c r="H183" s="539"/>
      <c r="I183" s="539"/>
      <c r="J183" s="539"/>
      <c r="K183" s="539"/>
      <c r="L183" s="539"/>
      <c r="M183" s="539"/>
      <c r="N183" s="539"/>
      <c r="O183" s="539"/>
      <c r="P183" s="539"/>
      <c r="Q183" s="539"/>
      <c r="R183" s="539"/>
      <c r="S183" s="539"/>
      <c r="T183" s="539"/>
      <c r="U183" s="539"/>
      <c r="V183" s="539"/>
      <c r="W183" s="539"/>
      <c r="X183" s="539"/>
      <c r="Y183" s="539"/>
      <c r="Z183" s="539"/>
      <c r="AA183" s="539"/>
      <c r="AB183" s="549"/>
      <c r="AC183" s="549"/>
      <c r="AD183" s="539"/>
      <c r="AE183" s="539"/>
      <c r="AF183" s="538"/>
      <c r="AG183" s="539"/>
      <c r="AH183" s="539"/>
      <c r="AI183" s="539"/>
      <c r="AJ183" s="539"/>
      <c r="AK183" s="539"/>
      <c r="AL183" s="539"/>
    </row>
    <row r="184" spans="1:38" ht="14.25">
      <c r="A184" s="539"/>
      <c r="B184" s="539"/>
      <c r="C184" s="560"/>
      <c r="D184" s="539"/>
      <c r="E184" s="539"/>
      <c r="F184" s="561"/>
      <c r="G184" s="539"/>
      <c r="H184" s="539"/>
      <c r="I184" s="539"/>
      <c r="J184" s="539"/>
      <c r="K184" s="539"/>
      <c r="L184" s="539"/>
      <c r="M184" s="539"/>
      <c r="N184" s="539"/>
      <c r="O184" s="539"/>
      <c r="P184" s="539"/>
      <c r="Q184" s="539"/>
      <c r="R184" s="539"/>
      <c r="S184" s="539"/>
      <c r="T184" s="539"/>
      <c r="U184" s="539"/>
      <c r="V184" s="539"/>
      <c r="W184" s="539"/>
      <c r="X184" s="539"/>
      <c r="Y184" s="539"/>
      <c r="Z184" s="539"/>
      <c r="AA184" s="539"/>
      <c r="AB184" s="549"/>
      <c r="AC184" s="549"/>
      <c r="AD184" s="539"/>
      <c r="AE184" s="539"/>
      <c r="AF184" s="538"/>
      <c r="AG184" s="539"/>
      <c r="AH184" s="539"/>
      <c r="AI184" s="539"/>
      <c r="AJ184" s="539"/>
      <c r="AK184" s="539"/>
      <c r="AL184" s="539"/>
    </row>
    <row r="185" spans="1:38" ht="14.25">
      <c r="A185" s="539"/>
      <c r="B185" s="539"/>
      <c r="C185" s="560"/>
      <c r="D185" s="539"/>
      <c r="E185" s="539"/>
      <c r="F185" s="561"/>
      <c r="G185" s="539"/>
      <c r="H185" s="539"/>
      <c r="I185" s="539"/>
      <c r="J185" s="539"/>
      <c r="K185" s="539"/>
      <c r="L185" s="539"/>
      <c r="M185" s="539"/>
      <c r="N185" s="539"/>
      <c r="O185" s="539"/>
      <c r="P185" s="539"/>
      <c r="Q185" s="539"/>
      <c r="R185" s="539"/>
      <c r="S185" s="539"/>
      <c r="T185" s="539"/>
      <c r="U185" s="539"/>
      <c r="V185" s="539"/>
      <c r="W185" s="539"/>
      <c r="X185" s="539"/>
      <c r="Y185" s="539"/>
      <c r="Z185" s="539"/>
      <c r="AA185" s="539"/>
      <c r="AB185" s="549"/>
      <c r="AC185" s="549"/>
      <c r="AD185" s="539"/>
      <c r="AE185" s="539"/>
      <c r="AF185" s="538"/>
      <c r="AG185" s="539"/>
      <c r="AH185" s="539"/>
      <c r="AI185" s="539"/>
      <c r="AJ185" s="539"/>
      <c r="AK185" s="539"/>
      <c r="AL185" s="539"/>
    </row>
    <row r="186" spans="1:38" ht="14.25">
      <c r="A186" s="539"/>
      <c r="B186" s="539"/>
      <c r="C186" s="560"/>
      <c r="D186" s="539"/>
      <c r="E186" s="539"/>
      <c r="F186" s="561"/>
      <c r="G186" s="539"/>
      <c r="H186" s="539"/>
      <c r="I186" s="539"/>
      <c r="J186" s="539"/>
      <c r="K186" s="539"/>
      <c r="L186" s="539"/>
      <c r="M186" s="539"/>
      <c r="N186" s="539"/>
      <c r="O186" s="539"/>
      <c r="P186" s="539"/>
      <c r="Q186" s="539"/>
      <c r="R186" s="539"/>
      <c r="S186" s="539"/>
      <c r="T186" s="539"/>
      <c r="U186" s="539"/>
      <c r="V186" s="539"/>
      <c r="W186" s="539"/>
      <c r="X186" s="539"/>
      <c r="Y186" s="539"/>
      <c r="Z186" s="539"/>
      <c r="AA186" s="539"/>
      <c r="AB186" s="549"/>
      <c r="AC186" s="549"/>
      <c r="AD186" s="539"/>
      <c r="AE186" s="539"/>
      <c r="AF186" s="538"/>
      <c r="AG186" s="539"/>
      <c r="AH186" s="539"/>
      <c r="AI186" s="539"/>
      <c r="AJ186" s="539"/>
      <c r="AK186" s="539"/>
      <c r="AL186" s="539"/>
    </row>
    <row r="187" spans="1:38" ht="14.25">
      <c r="A187" s="539"/>
      <c r="B187" s="539"/>
      <c r="C187" s="560"/>
      <c r="D187" s="539"/>
      <c r="E187" s="539"/>
      <c r="F187" s="561"/>
      <c r="G187" s="539"/>
      <c r="H187" s="539"/>
      <c r="I187" s="539"/>
      <c r="J187" s="539"/>
      <c r="K187" s="539"/>
      <c r="L187" s="539"/>
      <c r="M187" s="539"/>
      <c r="N187" s="539"/>
      <c r="O187" s="539"/>
      <c r="P187" s="539"/>
      <c r="Q187" s="539"/>
      <c r="R187" s="539"/>
      <c r="S187" s="539"/>
      <c r="T187" s="539"/>
      <c r="U187" s="539"/>
      <c r="V187" s="539"/>
      <c r="W187" s="539"/>
      <c r="X187" s="539"/>
      <c r="Y187" s="539"/>
      <c r="Z187" s="539"/>
      <c r="AA187" s="539"/>
      <c r="AB187" s="549"/>
      <c r="AC187" s="549"/>
      <c r="AD187" s="539"/>
      <c r="AE187" s="539"/>
      <c r="AF187" s="538"/>
      <c r="AG187" s="539"/>
      <c r="AH187" s="539"/>
      <c r="AI187" s="539"/>
      <c r="AJ187" s="539"/>
      <c r="AK187" s="539"/>
      <c r="AL187" s="539"/>
    </row>
    <row r="188" spans="1:38" ht="14.25">
      <c r="A188" s="539"/>
      <c r="B188" s="539"/>
      <c r="C188" s="560"/>
      <c r="D188" s="539"/>
      <c r="E188" s="539"/>
      <c r="F188" s="561"/>
      <c r="G188" s="539"/>
      <c r="H188" s="539"/>
      <c r="I188" s="539"/>
      <c r="J188" s="539"/>
      <c r="K188" s="539"/>
      <c r="L188" s="539"/>
      <c r="M188" s="539"/>
      <c r="N188" s="539"/>
      <c r="O188" s="539"/>
      <c r="P188" s="539"/>
      <c r="Q188" s="539"/>
      <c r="R188" s="539"/>
      <c r="S188" s="539"/>
      <c r="T188" s="539"/>
      <c r="U188" s="539"/>
      <c r="V188" s="539"/>
      <c r="W188" s="539"/>
      <c r="X188" s="539"/>
      <c r="Y188" s="539"/>
      <c r="Z188" s="539"/>
      <c r="AA188" s="539"/>
      <c r="AB188" s="549"/>
      <c r="AC188" s="549"/>
      <c r="AD188" s="539"/>
      <c r="AE188" s="539"/>
      <c r="AF188" s="538"/>
      <c r="AG188" s="539"/>
      <c r="AH188" s="539"/>
      <c r="AI188" s="539"/>
      <c r="AJ188" s="539"/>
      <c r="AK188" s="539"/>
      <c r="AL188" s="539"/>
    </row>
    <row r="189" spans="1:38" ht="14.25">
      <c r="A189" s="539"/>
      <c r="B189" s="539"/>
      <c r="C189" s="560"/>
      <c r="D189" s="539"/>
      <c r="E189" s="539"/>
      <c r="F189" s="561"/>
      <c r="G189" s="539"/>
      <c r="H189" s="539"/>
      <c r="I189" s="539"/>
      <c r="J189" s="539"/>
      <c r="K189" s="539"/>
      <c r="L189" s="539"/>
      <c r="M189" s="539"/>
      <c r="N189" s="539"/>
      <c r="O189" s="539"/>
      <c r="P189" s="539"/>
      <c r="Q189" s="539"/>
      <c r="R189" s="539"/>
      <c r="S189" s="539"/>
      <c r="T189" s="539"/>
      <c r="U189" s="539"/>
      <c r="V189" s="539"/>
      <c r="W189" s="539"/>
      <c r="X189" s="539"/>
      <c r="Y189" s="539"/>
      <c r="Z189" s="539"/>
      <c r="AA189" s="539"/>
      <c r="AB189" s="549"/>
      <c r="AC189" s="549"/>
      <c r="AD189" s="539"/>
      <c r="AE189" s="539"/>
      <c r="AF189" s="538"/>
      <c r="AG189" s="539"/>
      <c r="AH189" s="539"/>
      <c r="AI189" s="539"/>
      <c r="AJ189" s="539"/>
      <c r="AK189" s="539"/>
      <c r="AL189" s="539"/>
    </row>
    <row r="190" spans="1:38" ht="14.25">
      <c r="A190" s="539"/>
      <c r="B190" s="539"/>
      <c r="C190" s="560"/>
      <c r="D190" s="539"/>
      <c r="E190" s="539"/>
      <c r="F190" s="561"/>
      <c r="G190" s="539"/>
      <c r="H190" s="539"/>
      <c r="I190" s="539"/>
      <c r="J190" s="539"/>
      <c r="K190" s="539"/>
      <c r="L190" s="539"/>
      <c r="M190" s="539"/>
      <c r="N190" s="539"/>
      <c r="O190" s="539"/>
      <c r="P190" s="539"/>
      <c r="Q190" s="539"/>
      <c r="R190" s="539"/>
      <c r="S190" s="539"/>
      <c r="T190" s="539"/>
      <c r="U190" s="539"/>
      <c r="V190" s="539"/>
      <c r="W190" s="539"/>
      <c r="X190" s="539"/>
      <c r="Y190" s="539"/>
      <c r="Z190" s="539"/>
      <c r="AA190" s="539"/>
      <c r="AB190" s="549"/>
      <c r="AC190" s="549"/>
      <c r="AD190" s="539"/>
      <c r="AE190" s="539"/>
      <c r="AF190" s="538"/>
      <c r="AG190" s="539"/>
      <c r="AH190" s="539"/>
      <c r="AI190" s="539"/>
      <c r="AJ190" s="539"/>
      <c r="AK190" s="539"/>
      <c r="AL190" s="539"/>
    </row>
    <row r="191" spans="1:38" ht="14.25">
      <c r="A191" s="539"/>
      <c r="B191" s="539"/>
      <c r="C191" s="560"/>
      <c r="D191" s="539"/>
      <c r="E191" s="539"/>
      <c r="F191" s="561"/>
      <c r="G191" s="539"/>
      <c r="H191" s="539"/>
      <c r="I191" s="539"/>
      <c r="J191" s="539"/>
      <c r="K191" s="539"/>
      <c r="L191" s="539"/>
      <c r="M191" s="539"/>
      <c r="N191" s="539"/>
      <c r="O191" s="539"/>
      <c r="P191" s="539"/>
      <c r="Q191" s="539"/>
      <c r="R191" s="539"/>
      <c r="S191" s="539"/>
      <c r="T191" s="539"/>
      <c r="U191" s="539"/>
      <c r="V191" s="539"/>
      <c r="W191" s="539"/>
      <c r="X191" s="539"/>
      <c r="Y191" s="539"/>
      <c r="Z191" s="539"/>
      <c r="AA191" s="539"/>
      <c r="AB191" s="549"/>
      <c r="AC191" s="549"/>
      <c r="AD191" s="539"/>
      <c r="AE191" s="539"/>
      <c r="AF191" s="538"/>
      <c r="AG191" s="539"/>
      <c r="AH191" s="539"/>
      <c r="AI191" s="539"/>
      <c r="AJ191" s="539"/>
      <c r="AK191" s="539"/>
      <c r="AL191" s="539"/>
    </row>
    <row r="192" spans="1:38" ht="14.25">
      <c r="A192" s="539"/>
      <c r="B192" s="539"/>
      <c r="C192" s="560"/>
      <c r="D192" s="539"/>
      <c r="E192" s="539"/>
      <c r="F192" s="561"/>
      <c r="G192" s="539"/>
      <c r="H192" s="539"/>
      <c r="I192" s="539"/>
      <c r="J192" s="539"/>
      <c r="K192" s="539"/>
      <c r="L192" s="539"/>
      <c r="M192" s="539"/>
      <c r="N192" s="539"/>
      <c r="O192" s="539"/>
      <c r="P192" s="539"/>
      <c r="Q192" s="539"/>
      <c r="R192" s="539"/>
      <c r="S192" s="539"/>
      <c r="T192" s="539"/>
      <c r="U192" s="539"/>
      <c r="V192" s="539"/>
      <c r="W192" s="539"/>
      <c r="X192" s="539"/>
      <c r="Y192" s="539"/>
      <c r="Z192" s="539"/>
      <c r="AA192" s="539"/>
      <c r="AB192" s="549"/>
      <c r="AC192" s="549"/>
      <c r="AD192" s="539"/>
      <c r="AE192" s="539"/>
      <c r="AF192" s="538"/>
      <c r="AG192" s="539"/>
      <c r="AH192" s="539"/>
      <c r="AI192" s="539"/>
      <c r="AJ192" s="539"/>
      <c r="AK192" s="539"/>
      <c r="AL192" s="539"/>
    </row>
    <row r="193" spans="1:38" ht="14.25">
      <c r="A193" s="539"/>
      <c r="B193" s="539"/>
      <c r="C193" s="560"/>
      <c r="D193" s="539"/>
      <c r="E193" s="539"/>
      <c r="F193" s="561"/>
      <c r="G193" s="539"/>
      <c r="H193" s="539"/>
      <c r="I193" s="539"/>
      <c r="J193" s="539"/>
      <c r="K193" s="539"/>
      <c r="L193" s="539"/>
      <c r="M193" s="539"/>
      <c r="N193" s="539"/>
      <c r="O193" s="539"/>
      <c r="P193" s="539"/>
      <c r="Q193" s="539"/>
      <c r="R193" s="539"/>
      <c r="S193" s="539"/>
      <c r="T193" s="539"/>
      <c r="U193" s="539"/>
      <c r="V193" s="539"/>
      <c r="W193" s="539"/>
      <c r="X193" s="539"/>
      <c r="Y193" s="539"/>
      <c r="Z193" s="539"/>
      <c r="AA193" s="539"/>
      <c r="AB193" s="549"/>
      <c r="AC193" s="549"/>
      <c r="AD193" s="539"/>
      <c r="AE193" s="539"/>
      <c r="AF193" s="538"/>
      <c r="AG193" s="539"/>
      <c r="AH193" s="539"/>
      <c r="AI193" s="539"/>
      <c r="AJ193" s="539"/>
      <c r="AK193" s="539"/>
      <c r="AL193" s="539"/>
    </row>
    <row r="194" spans="1:38" ht="14.25">
      <c r="A194" s="539"/>
      <c r="B194" s="539"/>
      <c r="C194" s="560"/>
      <c r="D194" s="539"/>
      <c r="E194" s="539"/>
      <c r="F194" s="561"/>
      <c r="G194" s="539"/>
      <c r="H194" s="539"/>
      <c r="I194" s="539"/>
      <c r="J194" s="539"/>
      <c r="K194" s="539"/>
      <c r="L194" s="539"/>
      <c r="M194" s="539"/>
      <c r="N194" s="539"/>
      <c r="O194" s="539"/>
      <c r="P194" s="539"/>
      <c r="Q194" s="539"/>
      <c r="R194" s="539"/>
      <c r="S194" s="539"/>
      <c r="T194" s="539"/>
      <c r="U194" s="539"/>
      <c r="V194" s="539"/>
      <c r="W194" s="539"/>
      <c r="X194" s="539"/>
      <c r="Y194" s="539"/>
      <c r="Z194" s="539"/>
      <c r="AA194" s="539"/>
      <c r="AB194" s="549"/>
      <c r="AC194" s="549"/>
      <c r="AD194" s="539"/>
      <c r="AE194" s="539"/>
      <c r="AF194" s="538"/>
      <c r="AG194" s="539"/>
      <c r="AH194" s="539"/>
      <c r="AI194" s="539"/>
      <c r="AJ194" s="539"/>
      <c r="AK194" s="539"/>
      <c r="AL194" s="539"/>
    </row>
    <row r="195" spans="1:38" ht="14.25">
      <c r="A195" s="539"/>
      <c r="B195" s="539"/>
      <c r="C195" s="560"/>
      <c r="D195" s="539"/>
      <c r="E195" s="539"/>
      <c r="F195" s="561"/>
      <c r="G195" s="539"/>
      <c r="H195" s="539"/>
      <c r="I195" s="539"/>
      <c r="J195" s="539"/>
      <c r="K195" s="539"/>
      <c r="L195" s="539"/>
      <c r="M195" s="539"/>
      <c r="N195" s="539"/>
      <c r="O195" s="539"/>
      <c r="P195" s="539"/>
      <c r="Q195" s="539"/>
      <c r="R195" s="539"/>
      <c r="S195" s="539"/>
      <c r="T195" s="539"/>
      <c r="U195" s="539"/>
      <c r="V195" s="539"/>
      <c r="W195" s="539"/>
      <c r="X195" s="539"/>
      <c r="Y195" s="539"/>
      <c r="Z195" s="539"/>
      <c r="AA195" s="539"/>
      <c r="AB195" s="549"/>
      <c r="AC195" s="549"/>
      <c r="AD195" s="539"/>
      <c r="AE195" s="539"/>
      <c r="AF195" s="538"/>
      <c r="AG195" s="539"/>
      <c r="AH195" s="539"/>
      <c r="AI195" s="539"/>
      <c r="AJ195" s="539"/>
      <c r="AK195" s="539"/>
      <c r="AL195" s="539"/>
    </row>
    <row r="196" spans="1:38" ht="14.25">
      <c r="A196" s="539"/>
      <c r="B196" s="539"/>
      <c r="C196" s="560"/>
      <c r="D196" s="539"/>
      <c r="E196" s="539"/>
      <c r="F196" s="561"/>
      <c r="G196" s="539"/>
      <c r="H196" s="539"/>
      <c r="I196" s="539"/>
      <c r="J196" s="539"/>
      <c r="K196" s="539"/>
      <c r="L196" s="539"/>
      <c r="M196" s="539"/>
      <c r="N196" s="539"/>
      <c r="O196" s="539"/>
      <c r="P196" s="539"/>
      <c r="Q196" s="539"/>
      <c r="R196" s="539"/>
      <c r="S196" s="539"/>
      <c r="T196" s="539"/>
      <c r="U196" s="539"/>
      <c r="V196" s="539"/>
      <c r="W196" s="539"/>
      <c r="X196" s="539"/>
      <c r="Y196" s="539"/>
      <c r="Z196" s="539"/>
      <c r="AA196" s="539"/>
      <c r="AB196" s="549"/>
      <c r="AC196" s="549"/>
      <c r="AD196" s="539"/>
      <c r="AE196" s="539"/>
      <c r="AF196" s="538"/>
      <c r="AG196" s="539"/>
      <c r="AH196" s="539"/>
      <c r="AI196" s="539"/>
      <c r="AJ196" s="539"/>
      <c r="AK196" s="539"/>
      <c r="AL196" s="539"/>
    </row>
    <row r="197" spans="1:38" ht="14.25">
      <c r="A197" s="539"/>
      <c r="B197" s="539"/>
      <c r="C197" s="560"/>
      <c r="D197" s="539"/>
      <c r="E197" s="539"/>
      <c r="F197" s="561"/>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49"/>
      <c r="AC197" s="549"/>
      <c r="AD197" s="539"/>
      <c r="AE197" s="539"/>
      <c r="AF197" s="538"/>
      <c r="AG197" s="539"/>
      <c r="AH197" s="539"/>
      <c r="AI197" s="539"/>
      <c r="AJ197" s="539"/>
      <c r="AK197" s="539"/>
      <c r="AL197" s="539"/>
    </row>
    <row r="198" spans="1:38" ht="14.25">
      <c r="A198" s="539"/>
      <c r="B198" s="539"/>
      <c r="C198" s="560"/>
      <c r="D198" s="539"/>
      <c r="E198" s="539"/>
      <c r="F198" s="561"/>
      <c r="G198" s="539"/>
      <c r="H198" s="539"/>
      <c r="I198" s="539"/>
      <c r="J198" s="539"/>
      <c r="K198" s="539"/>
      <c r="L198" s="539"/>
      <c r="M198" s="539"/>
      <c r="N198" s="539"/>
      <c r="O198" s="539"/>
      <c r="P198" s="539"/>
      <c r="Q198" s="539"/>
      <c r="R198" s="539"/>
      <c r="S198" s="539"/>
      <c r="T198" s="539"/>
      <c r="U198" s="539"/>
      <c r="V198" s="539"/>
      <c r="W198" s="539"/>
      <c r="X198" s="539"/>
      <c r="Y198" s="539"/>
      <c r="Z198" s="539"/>
      <c r="AA198" s="539"/>
      <c r="AB198" s="549"/>
      <c r="AC198" s="549"/>
      <c r="AD198" s="539"/>
      <c r="AE198" s="539"/>
      <c r="AF198" s="538"/>
      <c r="AG198" s="539"/>
      <c r="AH198" s="539"/>
      <c r="AI198" s="539"/>
      <c r="AJ198" s="539"/>
      <c r="AK198" s="539"/>
      <c r="AL198" s="539"/>
    </row>
    <row r="199" spans="1:38" ht="14.25">
      <c r="A199" s="539"/>
      <c r="B199" s="539"/>
      <c r="C199" s="560"/>
      <c r="D199" s="539"/>
      <c r="E199" s="539"/>
      <c r="F199" s="561"/>
      <c r="G199" s="539"/>
      <c r="H199" s="539"/>
      <c r="I199" s="539"/>
      <c r="J199" s="539"/>
      <c r="K199" s="539"/>
      <c r="L199" s="539"/>
      <c r="M199" s="539"/>
      <c r="N199" s="539"/>
      <c r="O199" s="539"/>
      <c r="P199" s="539"/>
      <c r="Q199" s="539"/>
      <c r="R199" s="539"/>
      <c r="S199" s="539"/>
      <c r="T199" s="539"/>
      <c r="U199" s="539"/>
      <c r="V199" s="539"/>
      <c r="W199" s="539"/>
      <c r="X199" s="539"/>
      <c r="Y199" s="539"/>
      <c r="Z199" s="539"/>
      <c r="AA199" s="539"/>
      <c r="AB199" s="549"/>
      <c r="AC199" s="549"/>
      <c r="AD199" s="539"/>
      <c r="AE199" s="539"/>
      <c r="AF199" s="538"/>
      <c r="AG199" s="539"/>
      <c r="AH199" s="539"/>
      <c r="AI199" s="539"/>
      <c r="AJ199" s="539"/>
      <c r="AK199" s="539"/>
      <c r="AL199" s="539"/>
    </row>
    <row r="200" spans="1:38" ht="14.25">
      <c r="A200" s="539"/>
      <c r="B200" s="539"/>
      <c r="C200" s="560"/>
      <c r="D200" s="539"/>
      <c r="E200" s="539"/>
      <c r="F200" s="561"/>
      <c r="G200" s="539"/>
      <c r="H200" s="539"/>
      <c r="I200" s="539"/>
      <c r="J200" s="539"/>
      <c r="K200" s="539"/>
      <c r="L200" s="539"/>
      <c r="M200" s="539"/>
      <c r="N200" s="539"/>
      <c r="O200" s="539"/>
      <c r="P200" s="539"/>
      <c r="Q200" s="539"/>
      <c r="R200" s="539"/>
      <c r="S200" s="539"/>
      <c r="T200" s="539"/>
      <c r="U200" s="539"/>
      <c r="V200" s="539"/>
      <c r="W200" s="539"/>
      <c r="X200" s="539"/>
      <c r="Y200" s="539"/>
      <c r="Z200" s="539"/>
      <c r="AA200" s="539"/>
      <c r="AB200" s="549"/>
      <c r="AC200" s="549"/>
      <c r="AD200" s="539"/>
      <c r="AE200" s="539"/>
      <c r="AF200" s="538"/>
      <c r="AG200" s="539"/>
      <c r="AH200" s="539"/>
      <c r="AI200" s="539"/>
      <c r="AJ200" s="539"/>
      <c r="AK200" s="539"/>
      <c r="AL200" s="539"/>
    </row>
    <row r="201" spans="1:38" ht="14.25">
      <c r="A201" s="539"/>
      <c r="B201" s="539"/>
      <c r="C201" s="560"/>
      <c r="D201" s="539"/>
      <c r="E201" s="539"/>
      <c r="F201" s="561"/>
      <c r="G201" s="539"/>
      <c r="H201" s="539"/>
      <c r="I201" s="539"/>
      <c r="J201" s="539"/>
      <c r="K201" s="539"/>
      <c r="L201" s="539"/>
      <c r="M201" s="539"/>
      <c r="N201" s="539"/>
      <c r="O201" s="539"/>
      <c r="P201" s="539"/>
      <c r="Q201" s="539"/>
      <c r="R201" s="539"/>
      <c r="S201" s="539"/>
      <c r="T201" s="539"/>
      <c r="U201" s="539"/>
      <c r="V201" s="539"/>
      <c r="W201" s="539"/>
      <c r="X201" s="539"/>
      <c r="Y201" s="539"/>
      <c r="Z201" s="539"/>
      <c r="AA201" s="539"/>
      <c r="AB201" s="549"/>
      <c r="AC201" s="549"/>
      <c r="AD201" s="539"/>
      <c r="AE201" s="539"/>
      <c r="AF201" s="538"/>
      <c r="AG201" s="539"/>
      <c r="AH201" s="539"/>
      <c r="AI201" s="539"/>
      <c r="AJ201" s="539"/>
      <c r="AK201" s="539"/>
      <c r="AL201" s="539"/>
    </row>
    <row r="202" spans="1:38" ht="14.25">
      <c r="A202" s="539"/>
      <c r="B202" s="539"/>
      <c r="C202" s="560"/>
      <c r="D202" s="539"/>
      <c r="E202" s="539"/>
      <c r="F202" s="561"/>
      <c r="G202" s="539"/>
      <c r="H202" s="539"/>
      <c r="I202" s="539"/>
      <c r="J202" s="539"/>
      <c r="K202" s="539"/>
      <c r="L202" s="539"/>
      <c r="M202" s="539"/>
      <c r="N202" s="539"/>
      <c r="O202" s="539"/>
      <c r="P202" s="539"/>
      <c r="Q202" s="539"/>
      <c r="R202" s="539"/>
      <c r="S202" s="539"/>
      <c r="T202" s="539"/>
      <c r="U202" s="539"/>
      <c r="V202" s="539"/>
      <c r="W202" s="539"/>
      <c r="X202" s="539"/>
      <c r="Y202" s="539"/>
      <c r="Z202" s="539"/>
      <c r="AA202" s="539"/>
      <c r="AB202" s="549"/>
      <c r="AC202" s="549"/>
      <c r="AD202" s="539"/>
      <c r="AE202" s="539"/>
      <c r="AF202" s="538"/>
      <c r="AG202" s="539"/>
      <c r="AH202" s="539"/>
      <c r="AI202" s="539"/>
      <c r="AJ202" s="539"/>
      <c r="AK202" s="539"/>
      <c r="AL202" s="539"/>
    </row>
    <row r="203" spans="1:38" ht="14.25">
      <c r="A203" s="539"/>
      <c r="B203" s="539"/>
      <c r="C203" s="560"/>
      <c r="D203" s="539"/>
      <c r="E203" s="539"/>
      <c r="F203" s="561"/>
      <c r="G203" s="539"/>
      <c r="H203" s="539"/>
      <c r="I203" s="539"/>
      <c r="J203" s="539"/>
      <c r="K203" s="539"/>
      <c r="L203" s="539"/>
      <c r="M203" s="539"/>
      <c r="N203" s="539"/>
      <c r="O203" s="539"/>
      <c r="P203" s="539"/>
      <c r="Q203" s="539"/>
      <c r="R203" s="539"/>
      <c r="S203" s="539"/>
      <c r="T203" s="539"/>
      <c r="U203" s="539"/>
      <c r="V203" s="539"/>
      <c r="W203" s="539"/>
      <c r="X203" s="539"/>
      <c r="Y203" s="539"/>
      <c r="Z203" s="539"/>
      <c r="AA203" s="539"/>
      <c r="AB203" s="549"/>
      <c r="AC203" s="549"/>
      <c r="AD203" s="539"/>
      <c r="AE203" s="539"/>
      <c r="AF203" s="538"/>
      <c r="AG203" s="539"/>
      <c r="AH203" s="539"/>
      <c r="AI203" s="539"/>
      <c r="AJ203" s="539"/>
      <c r="AK203" s="539"/>
      <c r="AL203" s="539"/>
    </row>
    <row r="204" spans="1:38" ht="14.25">
      <c r="A204" s="539"/>
      <c r="B204" s="539"/>
      <c r="C204" s="560"/>
      <c r="D204" s="539"/>
      <c r="E204" s="539"/>
      <c r="F204" s="561"/>
      <c r="G204" s="539"/>
      <c r="H204" s="539"/>
      <c r="I204" s="539"/>
      <c r="J204" s="539"/>
      <c r="K204" s="539"/>
      <c r="L204" s="539"/>
      <c r="M204" s="539"/>
      <c r="N204" s="539"/>
      <c r="O204" s="539"/>
      <c r="P204" s="539"/>
      <c r="Q204" s="539"/>
      <c r="R204" s="539"/>
      <c r="S204" s="539"/>
      <c r="T204" s="539"/>
      <c r="U204" s="539"/>
      <c r="V204" s="539"/>
      <c r="W204" s="539"/>
      <c r="X204" s="539"/>
      <c r="Y204" s="539"/>
      <c r="Z204" s="539"/>
      <c r="AA204" s="539"/>
      <c r="AB204" s="549"/>
      <c r="AC204" s="549"/>
      <c r="AD204" s="539"/>
      <c r="AE204" s="539"/>
      <c r="AF204" s="538"/>
      <c r="AG204" s="539"/>
      <c r="AH204" s="539"/>
      <c r="AI204" s="539"/>
      <c r="AJ204" s="539"/>
      <c r="AK204" s="539"/>
      <c r="AL204" s="539"/>
    </row>
    <row r="205" spans="1:38" ht="14.25">
      <c r="A205" s="539"/>
      <c r="B205" s="539"/>
      <c r="C205" s="560"/>
      <c r="D205" s="539"/>
      <c r="E205" s="539"/>
      <c r="F205" s="561"/>
      <c r="G205" s="539"/>
      <c r="H205" s="539"/>
      <c r="I205" s="539"/>
      <c r="J205" s="539"/>
      <c r="K205" s="539"/>
      <c r="L205" s="539"/>
      <c r="M205" s="539"/>
      <c r="N205" s="539"/>
      <c r="O205" s="539"/>
      <c r="P205" s="539"/>
      <c r="Q205" s="539"/>
      <c r="R205" s="539"/>
      <c r="S205" s="539"/>
      <c r="T205" s="539"/>
      <c r="U205" s="539"/>
      <c r="V205" s="539"/>
      <c r="W205" s="539"/>
      <c r="X205" s="539"/>
      <c r="Y205" s="539"/>
      <c r="Z205" s="539"/>
      <c r="AA205" s="539"/>
      <c r="AB205" s="549"/>
      <c r="AC205" s="549"/>
      <c r="AD205" s="539"/>
      <c r="AE205" s="539"/>
      <c r="AF205" s="538"/>
      <c r="AG205" s="539"/>
      <c r="AH205" s="539"/>
      <c r="AI205" s="539"/>
      <c r="AJ205" s="539"/>
      <c r="AK205" s="539"/>
      <c r="AL205" s="539"/>
    </row>
    <row r="206" spans="1:38" ht="14.25">
      <c r="A206" s="539"/>
      <c r="B206" s="539"/>
      <c r="C206" s="560"/>
      <c r="D206" s="539"/>
      <c r="E206" s="539"/>
      <c r="F206" s="561"/>
      <c r="G206" s="539"/>
      <c r="H206" s="539"/>
      <c r="I206" s="539"/>
      <c r="J206" s="539"/>
      <c r="K206" s="539"/>
      <c r="L206" s="539"/>
      <c r="M206" s="539"/>
      <c r="N206" s="539"/>
      <c r="O206" s="539"/>
      <c r="P206" s="539"/>
      <c r="Q206" s="539"/>
      <c r="R206" s="539"/>
      <c r="S206" s="539"/>
      <c r="T206" s="539"/>
      <c r="U206" s="539"/>
      <c r="V206" s="539"/>
      <c r="W206" s="539"/>
      <c r="X206" s="539"/>
      <c r="Y206" s="539"/>
      <c r="Z206" s="539"/>
      <c r="AA206" s="539"/>
      <c r="AB206" s="549"/>
      <c r="AC206" s="549"/>
      <c r="AD206" s="539"/>
      <c r="AE206" s="539"/>
      <c r="AF206" s="538"/>
      <c r="AG206" s="539"/>
      <c r="AH206" s="539"/>
      <c r="AI206" s="539"/>
      <c r="AJ206" s="539"/>
      <c r="AK206" s="539"/>
      <c r="AL206" s="539"/>
    </row>
    <row r="207" spans="1:38" ht="14.25">
      <c r="A207" s="539"/>
      <c r="B207" s="539"/>
      <c r="C207" s="560"/>
      <c r="D207" s="539"/>
      <c r="E207" s="539"/>
      <c r="F207" s="561"/>
      <c r="G207" s="539"/>
      <c r="H207" s="539"/>
      <c r="I207" s="539"/>
      <c r="J207" s="539"/>
      <c r="K207" s="539"/>
      <c r="L207" s="539"/>
      <c r="M207" s="539"/>
      <c r="N207" s="539"/>
      <c r="O207" s="539"/>
      <c r="P207" s="539"/>
      <c r="Q207" s="539"/>
      <c r="R207" s="539"/>
      <c r="S207" s="539"/>
      <c r="T207" s="539"/>
      <c r="U207" s="539"/>
      <c r="V207" s="539"/>
      <c r="W207" s="539"/>
      <c r="X207" s="539"/>
      <c r="Y207" s="539"/>
      <c r="Z207" s="539"/>
      <c r="AA207" s="539"/>
      <c r="AB207" s="549"/>
      <c r="AC207" s="549"/>
      <c r="AD207" s="539"/>
      <c r="AE207" s="539"/>
      <c r="AF207" s="538"/>
      <c r="AG207" s="539"/>
      <c r="AH207" s="539"/>
      <c r="AI207" s="539"/>
      <c r="AJ207" s="539"/>
      <c r="AK207" s="539"/>
      <c r="AL207" s="539"/>
    </row>
    <row r="208" spans="1:38" ht="14.25">
      <c r="A208" s="539"/>
      <c r="B208" s="539"/>
      <c r="C208" s="560"/>
      <c r="D208" s="539"/>
      <c r="E208" s="539"/>
      <c r="F208" s="561"/>
      <c r="G208" s="539"/>
      <c r="H208" s="539"/>
      <c r="I208" s="539"/>
      <c r="J208" s="539"/>
      <c r="K208" s="539"/>
      <c r="L208" s="539"/>
      <c r="M208" s="539"/>
      <c r="N208" s="539"/>
      <c r="O208" s="539"/>
      <c r="P208" s="539"/>
      <c r="Q208" s="539"/>
      <c r="R208" s="539"/>
      <c r="S208" s="539"/>
      <c r="T208" s="539"/>
      <c r="U208" s="539"/>
      <c r="V208" s="539"/>
      <c r="W208" s="539"/>
      <c r="X208" s="539"/>
      <c r="Y208" s="539"/>
      <c r="Z208" s="539"/>
      <c r="AA208" s="539"/>
      <c r="AB208" s="549"/>
      <c r="AC208" s="549"/>
      <c r="AD208" s="539"/>
      <c r="AE208" s="539"/>
      <c r="AF208" s="538"/>
      <c r="AG208" s="539"/>
      <c r="AH208" s="539"/>
      <c r="AI208" s="539"/>
      <c r="AJ208" s="539"/>
      <c r="AK208" s="539"/>
      <c r="AL208" s="539"/>
    </row>
    <row r="209" spans="1:38" ht="14.25">
      <c r="A209" s="539"/>
      <c r="B209" s="539"/>
      <c r="C209" s="560"/>
      <c r="D209" s="539"/>
      <c r="E209" s="539"/>
      <c r="F209" s="561"/>
      <c r="G209" s="539"/>
      <c r="H209" s="539"/>
      <c r="I209" s="539"/>
      <c r="J209" s="539"/>
      <c r="K209" s="539"/>
      <c r="L209" s="539"/>
      <c r="M209" s="539"/>
      <c r="N209" s="539"/>
      <c r="O209" s="539"/>
      <c r="P209" s="539"/>
      <c r="Q209" s="539"/>
      <c r="R209" s="539"/>
      <c r="S209" s="539"/>
      <c r="T209" s="539"/>
      <c r="U209" s="539"/>
      <c r="V209" s="539"/>
      <c r="W209" s="539"/>
      <c r="X209" s="539"/>
      <c r="Y209" s="539"/>
      <c r="Z209" s="539"/>
      <c r="AA209" s="539"/>
      <c r="AB209" s="549"/>
      <c r="AC209" s="549"/>
      <c r="AD209" s="539"/>
      <c r="AE209" s="539"/>
      <c r="AF209" s="538"/>
      <c r="AG209" s="539"/>
      <c r="AH209" s="539"/>
      <c r="AI209" s="539"/>
      <c r="AJ209" s="539"/>
      <c r="AK209" s="539"/>
      <c r="AL209" s="539"/>
    </row>
    <row r="210" spans="1:38" ht="14.25">
      <c r="A210" s="539"/>
      <c r="B210" s="539"/>
      <c r="C210" s="560"/>
      <c r="D210" s="539"/>
      <c r="E210" s="539"/>
      <c r="F210" s="561"/>
      <c r="G210" s="539"/>
      <c r="H210" s="539"/>
      <c r="I210" s="539"/>
      <c r="J210" s="539"/>
      <c r="K210" s="539"/>
      <c r="L210" s="539"/>
      <c r="M210" s="539"/>
      <c r="N210" s="539"/>
      <c r="O210" s="539"/>
      <c r="P210" s="539"/>
      <c r="Q210" s="539"/>
      <c r="R210" s="539"/>
      <c r="S210" s="539"/>
      <c r="T210" s="539"/>
      <c r="U210" s="539"/>
      <c r="V210" s="539"/>
      <c r="W210" s="539"/>
      <c r="X210" s="539"/>
      <c r="Y210" s="539"/>
      <c r="Z210" s="539"/>
      <c r="AA210" s="539"/>
      <c r="AB210" s="549"/>
      <c r="AC210" s="549"/>
      <c r="AD210" s="539"/>
      <c r="AE210" s="539"/>
      <c r="AF210" s="538"/>
      <c r="AG210" s="539"/>
      <c r="AH210" s="539"/>
      <c r="AI210" s="539"/>
      <c r="AJ210" s="539"/>
      <c r="AK210" s="539"/>
      <c r="AL210" s="539"/>
    </row>
    <row r="211" spans="1:38" ht="14.25">
      <c r="A211" s="539"/>
      <c r="B211" s="539"/>
      <c r="C211" s="560"/>
      <c r="D211" s="539"/>
      <c r="E211" s="539"/>
      <c r="F211" s="561"/>
      <c r="G211" s="539"/>
      <c r="H211" s="539"/>
      <c r="I211" s="539"/>
      <c r="J211" s="539"/>
      <c r="K211" s="539"/>
      <c r="L211" s="539"/>
      <c r="M211" s="539"/>
      <c r="N211" s="539"/>
      <c r="O211" s="539"/>
      <c r="P211" s="539"/>
      <c r="Q211" s="539"/>
      <c r="R211" s="539"/>
      <c r="S211" s="539"/>
      <c r="T211" s="539"/>
      <c r="U211" s="539"/>
      <c r="V211" s="539"/>
      <c r="W211" s="539"/>
      <c r="X211" s="539"/>
      <c r="Y211" s="539"/>
      <c r="Z211" s="539"/>
      <c r="AA211" s="539"/>
      <c r="AB211" s="549"/>
      <c r="AC211" s="549"/>
      <c r="AD211" s="539"/>
      <c r="AE211" s="539"/>
      <c r="AF211" s="538"/>
      <c r="AG211" s="539"/>
      <c r="AH211" s="539"/>
      <c r="AI211" s="539"/>
      <c r="AJ211" s="539"/>
      <c r="AK211" s="539"/>
      <c r="AL211" s="539"/>
    </row>
    <row r="212" spans="1:38" ht="14.25">
      <c r="A212" s="539"/>
      <c r="B212" s="539"/>
      <c r="C212" s="560"/>
      <c r="D212" s="539"/>
      <c r="E212" s="539"/>
      <c r="F212" s="561"/>
      <c r="G212" s="539"/>
      <c r="H212" s="539"/>
      <c r="I212" s="539"/>
      <c r="J212" s="539"/>
      <c r="K212" s="539"/>
      <c r="L212" s="539"/>
      <c r="M212" s="539"/>
      <c r="N212" s="539"/>
      <c r="O212" s="539"/>
      <c r="P212" s="539"/>
      <c r="Q212" s="539"/>
      <c r="R212" s="539"/>
      <c r="S212" s="539"/>
      <c r="T212" s="539"/>
      <c r="U212" s="539"/>
      <c r="V212" s="539"/>
      <c r="W212" s="539"/>
      <c r="X212" s="539"/>
      <c r="Y212" s="539"/>
      <c r="Z212" s="539"/>
      <c r="AA212" s="539"/>
      <c r="AB212" s="549"/>
      <c r="AC212" s="549"/>
      <c r="AD212" s="539"/>
      <c r="AE212" s="539"/>
      <c r="AF212" s="538"/>
      <c r="AG212" s="539"/>
      <c r="AH212" s="539"/>
      <c r="AI212" s="539"/>
      <c r="AJ212" s="539"/>
      <c r="AK212" s="539"/>
      <c r="AL212" s="539"/>
    </row>
    <row r="213" spans="1:38" ht="14.25">
      <c r="A213" s="539"/>
      <c r="B213" s="539"/>
      <c r="C213" s="560"/>
      <c r="D213" s="539"/>
      <c r="E213" s="539"/>
      <c r="F213" s="561"/>
      <c r="G213" s="539"/>
      <c r="H213" s="539"/>
      <c r="I213" s="539"/>
      <c r="J213" s="539"/>
      <c r="K213" s="539"/>
      <c r="L213" s="539"/>
      <c r="M213" s="539"/>
      <c r="N213" s="539"/>
      <c r="O213" s="539"/>
      <c r="P213" s="539"/>
      <c r="Q213" s="539"/>
      <c r="R213" s="539"/>
      <c r="S213" s="539"/>
      <c r="T213" s="539"/>
      <c r="U213" s="539"/>
      <c r="V213" s="539"/>
      <c r="W213" s="539"/>
      <c r="X213" s="539"/>
      <c r="Y213" s="539"/>
      <c r="Z213" s="539"/>
      <c r="AA213" s="539"/>
      <c r="AB213" s="549"/>
      <c r="AC213" s="549"/>
      <c r="AD213" s="539"/>
      <c r="AE213" s="539"/>
      <c r="AF213" s="538"/>
      <c r="AG213" s="539"/>
      <c r="AH213" s="539"/>
      <c r="AI213" s="539"/>
      <c r="AJ213" s="539"/>
      <c r="AK213" s="539"/>
      <c r="AL213" s="539"/>
    </row>
    <row r="214" spans="1:38" ht="14.25">
      <c r="A214" s="539"/>
      <c r="B214" s="539"/>
      <c r="C214" s="560"/>
      <c r="D214" s="539"/>
      <c r="E214" s="539"/>
      <c r="F214" s="561"/>
      <c r="G214" s="539"/>
      <c r="H214" s="539"/>
      <c r="I214" s="539"/>
      <c r="J214" s="539"/>
      <c r="K214" s="539"/>
      <c r="L214" s="539"/>
      <c r="M214" s="539"/>
      <c r="N214" s="539"/>
      <c r="O214" s="539"/>
      <c r="P214" s="539"/>
      <c r="Q214" s="539"/>
      <c r="R214" s="539"/>
      <c r="S214" s="539"/>
      <c r="T214" s="539"/>
      <c r="U214" s="539"/>
      <c r="V214" s="539"/>
      <c r="W214" s="539"/>
      <c r="X214" s="539"/>
      <c r="Y214" s="539"/>
      <c r="Z214" s="539"/>
      <c r="AA214" s="539"/>
      <c r="AB214" s="549"/>
      <c r="AC214" s="549"/>
      <c r="AD214" s="539"/>
      <c r="AE214" s="539"/>
      <c r="AF214" s="538"/>
      <c r="AG214" s="539"/>
      <c r="AH214" s="539"/>
      <c r="AI214" s="539"/>
      <c r="AJ214" s="539"/>
      <c r="AK214" s="539"/>
      <c r="AL214" s="539"/>
    </row>
    <row r="215" spans="1:38" ht="14.25">
      <c r="A215" s="539"/>
      <c r="B215" s="539"/>
      <c r="C215" s="560"/>
      <c r="D215" s="539"/>
      <c r="E215" s="539"/>
      <c r="F215" s="561"/>
      <c r="G215" s="539"/>
      <c r="H215" s="539"/>
      <c r="I215" s="539"/>
      <c r="J215" s="539"/>
      <c r="K215" s="539"/>
      <c r="L215" s="539"/>
      <c r="M215" s="539"/>
      <c r="N215" s="539"/>
      <c r="O215" s="539"/>
      <c r="P215" s="539"/>
      <c r="Q215" s="539"/>
      <c r="R215" s="539"/>
      <c r="S215" s="539"/>
      <c r="T215" s="539"/>
      <c r="U215" s="539"/>
      <c r="V215" s="539"/>
      <c r="W215" s="539"/>
      <c r="X215" s="539"/>
      <c r="Y215" s="539"/>
      <c r="Z215" s="539"/>
      <c r="AA215" s="539"/>
      <c r="AB215" s="549"/>
      <c r="AC215" s="549"/>
      <c r="AD215" s="539"/>
      <c r="AE215" s="539"/>
      <c r="AF215" s="538"/>
      <c r="AG215" s="539"/>
      <c r="AH215" s="539"/>
      <c r="AI215" s="539"/>
      <c r="AJ215" s="539"/>
      <c r="AK215" s="539"/>
      <c r="AL215" s="539"/>
    </row>
    <row r="216" spans="1:38" ht="14.25">
      <c r="A216" s="539"/>
      <c r="B216" s="539"/>
      <c r="C216" s="560"/>
      <c r="D216" s="539"/>
      <c r="E216" s="539"/>
      <c r="F216" s="561"/>
      <c r="G216" s="539"/>
      <c r="H216" s="539"/>
      <c r="I216" s="539"/>
      <c r="J216" s="539"/>
      <c r="K216" s="539"/>
      <c r="L216" s="539"/>
      <c r="M216" s="539"/>
      <c r="N216" s="539"/>
      <c r="O216" s="539"/>
      <c r="P216" s="539"/>
      <c r="Q216" s="539"/>
      <c r="R216" s="539"/>
      <c r="S216" s="539"/>
      <c r="T216" s="539"/>
      <c r="U216" s="539"/>
      <c r="V216" s="539"/>
      <c r="W216" s="539"/>
      <c r="X216" s="539"/>
      <c r="Y216" s="539"/>
      <c r="Z216" s="539"/>
      <c r="AA216" s="539"/>
      <c r="AB216" s="549"/>
      <c r="AC216" s="549"/>
      <c r="AD216" s="539"/>
      <c r="AE216" s="539"/>
      <c r="AF216" s="538"/>
      <c r="AG216" s="539"/>
      <c r="AH216" s="539"/>
      <c r="AI216" s="539"/>
      <c r="AJ216" s="539"/>
      <c r="AK216" s="539"/>
      <c r="AL216" s="539"/>
    </row>
    <row r="217" spans="1:38" ht="14.25">
      <c r="A217" s="539"/>
      <c r="B217" s="539"/>
      <c r="C217" s="560"/>
      <c r="D217" s="539"/>
      <c r="E217" s="539"/>
      <c r="F217" s="561"/>
      <c r="G217" s="539"/>
      <c r="H217" s="539"/>
      <c r="I217" s="539"/>
      <c r="J217" s="539"/>
      <c r="K217" s="539"/>
      <c r="L217" s="539"/>
      <c r="M217" s="539"/>
      <c r="N217" s="539"/>
      <c r="O217" s="539"/>
      <c r="P217" s="539"/>
      <c r="Q217" s="539"/>
      <c r="R217" s="539"/>
      <c r="S217" s="539"/>
      <c r="T217" s="539"/>
      <c r="U217" s="539"/>
      <c r="V217" s="539"/>
      <c r="W217" s="539"/>
      <c r="X217" s="539"/>
      <c r="Y217" s="539"/>
      <c r="Z217" s="539"/>
      <c r="AA217" s="539"/>
      <c r="AB217" s="549"/>
      <c r="AC217" s="549"/>
      <c r="AD217" s="539"/>
      <c r="AE217" s="539"/>
      <c r="AF217" s="538"/>
      <c r="AG217" s="539"/>
      <c r="AH217" s="539"/>
      <c r="AI217" s="539"/>
      <c r="AJ217" s="539"/>
      <c r="AK217" s="539"/>
      <c r="AL217" s="539"/>
    </row>
    <row r="218" spans="1:38" ht="14.25">
      <c r="A218" s="539"/>
      <c r="B218" s="539"/>
      <c r="C218" s="560"/>
      <c r="D218" s="539"/>
      <c r="E218" s="539"/>
      <c r="F218" s="561"/>
      <c r="G218" s="539"/>
      <c r="H218" s="539"/>
      <c r="I218" s="539"/>
      <c r="J218" s="539"/>
      <c r="K218" s="539"/>
      <c r="L218" s="539"/>
      <c r="M218" s="539"/>
      <c r="N218" s="539"/>
      <c r="O218" s="539"/>
      <c r="P218" s="539"/>
      <c r="Q218" s="539"/>
      <c r="R218" s="539"/>
      <c r="S218" s="539"/>
      <c r="T218" s="539"/>
      <c r="U218" s="539"/>
      <c r="V218" s="539"/>
      <c r="W218" s="539"/>
      <c r="X218" s="539"/>
      <c r="Y218" s="539"/>
      <c r="Z218" s="539"/>
      <c r="AA218" s="539"/>
      <c r="AB218" s="549"/>
      <c r="AC218" s="549"/>
      <c r="AD218" s="539"/>
      <c r="AE218" s="539"/>
      <c r="AF218" s="538"/>
      <c r="AG218" s="539"/>
      <c r="AH218" s="539"/>
      <c r="AI218" s="539"/>
      <c r="AJ218" s="539"/>
      <c r="AK218" s="539"/>
      <c r="AL218" s="539"/>
    </row>
    <row r="219" spans="1:38" ht="14.25">
      <c r="A219" s="539"/>
      <c r="B219" s="539"/>
      <c r="C219" s="560"/>
      <c r="D219" s="539"/>
      <c r="E219" s="539"/>
      <c r="F219" s="561"/>
      <c r="G219" s="539"/>
      <c r="H219" s="539"/>
      <c r="I219" s="539"/>
      <c r="J219" s="539"/>
      <c r="K219" s="539"/>
      <c r="L219" s="539"/>
      <c r="M219" s="539"/>
      <c r="N219" s="539"/>
      <c r="O219" s="539"/>
      <c r="P219" s="539"/>
      <c r="Q219" s="539"/>
      <c r="R219" s="539"/>
      <c r="S219" s="539"/>
      <c r="T219" s="539"/>
      <c r="U219" s="539"/>
      <c r="V219" s="539"/>
      <c r="W219" s="539"/>
      <c r="X219" s="539"/>
      <c r="Y219" s="539"/>
      <c r="Z219" s="539"/>
      <c r="AA219" s="539"/>
      <c r="AB219" s="549"/>
      <c r="AC219" s="549"/>
      <c r="AD219" s="539"/>
      <c r="AE219" s="539"/>
      <c r="AF219" s="538"/>
      <c r="AG219" s="539"/>
      <c r="AH219" s="539"/>
      <c r="AI219" s="539"/>
      <c r="AJ219" s="539"/>
      <c r="AK219" s="539"/>
      <c r="AL219" s="539"/>
    </row>
    <row r="220" spans="1:38" ht="14.25">
      <c r="A220" s="539"/>
      <c r="B220" s="539"/>
      <c r="C220" s="560"/>
      <c r="D220" s="539"/>
      <c r="E220" s="539"/>
      <c r="F220" s="561"/>
      <c r="G220" s="539"/>
      <c r="H220" s="539"/>
      <c r="I220" s="539"/>
      <c r="J220" s="539"/>
      <c r="K220" s="539"/>
      <c r="L220" s="539"/>
      <c r="M220" s="539"/>
      <c r="N220" s="539"/>
      <c r="O220" s="539"/>
      <c r="P220" s="539"/>
      <c r="Q220" s="539"/>
      <c r="R220" s="539"/>
      <c r="S220" s="539"/>
      <c r="T220" s="539"/>
      <c r="U220" s="539"/>
      <c r="V220" s="539"/>
      <c r="W220" s="539"/>
      <c r="X220" s="539"/>
      <c r="Y220" s="539"/>
      <c r="Z220" s="539"/>
      <c r="AA220" s="539"/>
      <c r="AB220" s="549"/>
      <c r="AC220" s="549"/>
      <c r="AD220" s="539"/>
      <c r="AE220" s="539"/>
      <c r="AF220" s="538"/>
      <c r="AG220" s="539"/>
      <c r="AH220" s="539"/>
      <c r="AI220" s="539"/>
      <c r="AJ220" s="539"/>
      <c r="AK220" s="539"/>
      <c r="AL220" s="539"/>
    </row>
    <row r="221" spans="1:38" ht="14.25">
      <c r="A221" s="539"/>
      <c r="B221" s="539"/>
      <c r="C221" s="560"/>
      <c r="D221" s="539"/>
      <c r="E221" s="539"/>
      <c r="F221" s="561"/>
      <c r="G221" s="539"/>
      <c r="H221" s="539"/>
      <c r="I221" s="539"/>
      <c r="J221" s="539"/>
      <c r="K221" s="539"/>
      <c r="L221" s="539"/>
      <c r="M221" s="539"/>
      <c r="N221" s="539"/>
      <c r="O221" s="539"/>
      <c r="P221" s="539"/>
      <c r="Q221" s="539"/>
      <c r="R221" s="539"/>
      <c r="S221" s="539"/>
      <c r="T221" s="539"/>
      <c r="U221" s="539"/>
      <c r="V221" s="539"/>
      <c r="W221" s="539"/>
      <c r="X221" s="539"/>
      <c r="Y221" s="539"/>
      <c r="Z221" s="539"/>
      <c r="AA221" s="539"/>
      <c r="AB221" s="549"/>
      <c r="AC221" s="549"/>
      <c r="AD221" s="539"/>
      <c r="AE221" s="539"/>
      <c r="AF221" s="538"/>
      <c r="AG221" s="539"/>
      <c r="AH221" s="539"/>
      <c r="AI221" s="539"/>
      <c r="AJ221" s="539"/>
      <c r="AK221" s="539"/>
      <c r="AL221" s="539"/>
    </row>
    <row r="222" spans="1:38" ht="14.25">
      <c r="A222" s="539"/>
      <c r="B222" s="539"/>
      <c r="C222" s="560"/>
      <c r="D222" s="539"/>
      <c r="E222" s="539"/>
      <c r="F222" s="561"/>
      <c r="G222" s="539"/>
      <c r="H222" s="539"/>
      <c r="I222" s="539"/>
      <c r="J222" s="539"/>
      <c r="K222" s="539"/>
      <c r="L222" s="539"/>
      <c r="M222" s="539"/>
      <c r="N222" s="539"/>
      <c r="O222" s="539"/>
      <c r="P222" s="539"/>
      <c r="Q222" s="539"/>
      <c r="R222" s="539"/>
      <c r="S222" s="539"/>
      <c r="T222" s="539"/>
      <c r="U222" s="539"/>
      <c r="V222" s="539"/>
      <c r="W222" s="539"/>
      <c r="X222" s="539"/>
      <c r="Y222" s="539"/>
      <c r="Z222" s="539"/>
      <c r="AA222" s="539"/>
      <c r="AB222" s="549"/>
      <c r="AC222" s="549"/>
      <c r="AD222" s="539"/>
      <c r="AE222" s="539"/>
      <c r="AF222" s="538"/>
      <c r="AG222" s="539"/>
      <c r="AH222" s="539"/>
      <c r="AI222" s="539"/>
      <c r="AJ222" s="539"/>
      <c r="AK222" s="539"/>
      <c r="AL222" s="539"/>
    </row>
    <row r="223" spans="1:38" ht="14.25">
      <c r="A223" s="539"/>
      <c r="B223" s="539"/>
      <c r="C223" s="560"/>
      <c r="D223" s="539"/>
      <c r="E223" s="539"/>
      <c r="F223" s="561"/>
      <c r="G223" s="539"/>
      <c r="H223" s="539"/>
      <c r="I223" s="539"/>
      <c r="J223" s="539"/>
      <c r="K223" s="539"/>
      <c r="L223" s="539"/>
      <c r="M223" s="539"/>
      <c r="N223" s="539"/>
      <c r="O223" s="539"/>
      <c r="P223" s="539"/>
      <c r="Q223" s="539"/>
      <c r="R223" s="539"/>
      <c r="S223" s="539"/>
      <c r="T223" s="539"/>
      <c r="U223" s="539"/>
      <c r="V223" s="539"/>
      <c r="W223" s="539"/>
      <c r="X223" s="539"/>
      <c r="Y223" s="539"/>
      <c r="Z223" s="539"/>
      <c r="AA223" s="539"/>
      <c r="AB223" s="549"/>
      <c r="AC223" s="549"/>
      <c r="AD223" s="539"/>
      <c r="AE223" s="539"/>
      <c r="AF223" s="538"/>
      <c r="AG223" s="539"/>
      <c r="AH223" s="539"/>
      <c r="AI223" s="539"/>
      <c r="AJ223" s="539"/>
      <c r="AK223" s="539"/>
      <c r="AL223" s="539"/>
    </row>
    <row r="224" spans="1:38" ht="14.25">
      <c r="A224" s="539"/>
      <c r="B224" s="539"/>
      <c r="C224" s="560"/>
      <c r="D224" s="539"/>
      <c r="E224" s="539"/>
      <c r="F224" s="561"/>
      <c r="G224" s="539"/>
      <c r="H224" s="539"/>
      <c r="I224" s="539"/>
      <c r="J224" s="539"/>
      <c r="K224" s="539"/>
      <c r="L224" s="539"/>
      <c r="M224" s="539"/>
      <c r="N224" s="539"/>
      <c r="O224" s="539"/>
      <c r="P224" s="539"/>
      <c r="Q224" s="539"/>
      <c r="R224" s="539"/>
      <c r="S224" s="539"/>
      <c r="T224" s="539"/>
      <c r="U224" s="539"/>
      <c r="V224" s="539"/>
      <c r="W224" s="539"/>
      <c r="X224" s="539"/>
      <c r="Y224" s="539"/>
      <c r="Z224" s="539"/>
      <c r="AA224" s="539"/>
      <c r="AB224" s="549"/>
      <c r="AC224" s="549"/>
      <c r="AD224" s="539"/>
      <c r="AE224" s="539"/>
      <c r="AF224" s="538"/>
      <c r="AG224" s="539"/>
      <c r="AH224" s="539"/>
      <c r="AI224" s="539"/>
      <c r="AJ224" s="539"/>
      <c r="AK224" s="539"/>
      <c r="AL224" s="539"/>
    </row>
    <row r="225" spans="1:38" ht="14.25">
      <c r="A225" s="539"/>
      <c r="B225" s="539"/>
      <c r="C225" s="560"/>
      <c r="D225" s="539"/>
      <c r="E225" s="539"/>
      <c r="F225" s="561"/>
      <c r="G225" s="539"/>
      <c r="H225" s="539"/>
      <c r="I225" s="539"/>
      <c r="J225" s="539"/>
      <c r="K225" s="539"/>
      <c r="L225" s="539"/>
      <c r="M225" s="539"/>
      <c r="N225" s="539"/>
      <c r="O225" s="539"/>
      <c r="P225" s="539"/>
      <c r="Q225" s="539"/>
      <c r="R225" s="539"/>
      <c r="S225" s="539"/>
      <c r="T225" s="539"/>
      <c r="U225" s="539"/>
      <c r="V225" s="539"/>
      <c r="W225" s="539"/>
      <c r="X225" s="539"/>
      <c r="Y225" s="539"/>
      <c r="Z225" s="539"/>
      <c r="AA225" s="539"/>
      <c r="AB225" s="549"/>
      <c r="AC225" s="549"/>
      <c r="AD225" s="539"/>
      <c r="AE225" s="539"/>
      <c r="AF225" s="538"/>
      <c r="AG225" s="539"/>
      <c r="AH225" s="539"/>
      <c r="AI225" s="539"/>
      <c r="AJ225" s="539"/>
      <c r="AK225" s="539"/>
      <c r="AL225" s="539"/>
    </row>
    <row r="226" spans="1:38" ht="14.25">
      <c r="A226" s="539"/>
      <c r="B226" s="539"/>
      <c r="C226" s="560"/>
      <c r="D226" s="539"/>
      <c r="E226" s="539"/>
      <c r="F226" s="561"/>
      <c r="G226" s="539"/>
      <c r="H226" s="539"/>
      <c r="I226" s="539"/>
      <c r="J226" s="539"/>
      <c r="K226" s="539"/>
      <c r="L226" s="539"/>
      <c r="M226" s="539"/>
      <c r="N226" s="539"/>
      <c r="O226" s="539"/>
      <c r="P226" s="539"/>
      <c r="Q226" s="539"/>
      <c r="R226" s="539"/>
      <c r="S226" s="539"/>
      <c r="T226" s="539"/>
      <c r="U226" s="539"/>
      <c r="V226" s="539"/>
      <c r="W226" s="539"/>
      <c r="X226" s="539"/>
      <c r="Y226" s="539"/>
      <c r="Z226" s="539"/>
      <c r="AA226" s="539"/>
      <c r="AB226" s="549"/>
      <c r="AC226" s="549"/>
      <c r="AD226" s="539"/>
      <c r="AE226" s="539"/>
      <c r="AF226" s="538"/>
      <c r="AG226" s="539"/>
      <c r="AH226" s="539"/>
      <c r="AI226" s="539"/>
      <c r="AJ226" s="539"/>
      <c r="AK226" s="539"/>
      <c r="AL226" s="539"/>
    </row>
    <row r="227" spans="1:38" ht="14.25">
      <c r="A227" s="539"/>
      <c r="B227" s="539"/>
      <c r="C227" s="560"/>
      <c r="D227" s="539"/>
      <c r="E227" s="539"/>
      <c r="F227" s="561"/>
      <c r="G227" s="539"/>
      <c r="H227" s="539"/>
      <c r="I227" s="539"/>
      <c r="J227" s="539"/>
      <c r="K227" s="539"/>
      <c r="L227" s="539"/>
      <c r="M227" s="539"/>
      <c r="N227" s="539"/>
      <c r="O227" s="539"/>
      <c r="P227" s="539"/>
      <c r="Q227" s="539"/>
      <c r="R227" s="539"/>
      <c r="S227" s="539"/>
      <c r="T227" s="539"/>
      <c r="U227" s="539"/>
      <c r="V227" s="539"/>
      <c r="W227" s="539"/>
      <c r="X227" s="539"/>
      <c r="Y227" s="539"/>
      <c r="Z227" s="539"/>
      <c r="AA227" s="539"/>
      <c r="AB227" s="549"/>
      <c r="AC227" s="549"/>
      <c r="AD227" s="539"/>
      <c r="AE227" s="539"/>
      <c r="AF227" s="538"/>
      <c r="AG227" s="539"/>
      <c r="AH227" s="539"/>
      <c r="AI227" s="539"/>
      <c r="AJ227" s="539"/>
      <c r="AK227" s="539"/>
      <c r="AL227" s="539"/>
    </row>
    <row r="228" spans="1:38" ht="14.25">
      <c r="A228" s="539"/>
      <c r="B228" s="539"/>
      <c r="C228" s="560"/>
      <c r="D228" s="539"/>
      <c r="E228" s="539"/>
      <c r="F228" s="561"/>
      <c r="G228" s="539"/>
      <c r="H228" s="539"/>
      <c r="I228" s="539"/>
      <c r="J228" s="539"/>
      <c r="K228" s="539"/>
      <c r="L228" s="539"/>
      <c r="M228" s="539"/>
      <c r="N228" s="539"/>
      <c r="O228" s="539"/>
      <c r="P228" s="539"/>
      <c r="Q228" s="539"/>
      <c r="R228" s="539"/>
      <c r="S228" s="539"/>
      <c r="T228" s="539"/>
      <c r="U228" s="539"/>
      <c r="V228" s="539"/>
      <c r="W228" s="539"/>
      <c r="X228" s="539"/>
      <c r="Y228" s="539"/>
      <c r="Z228" s="539"/>
      <c r="AA228" s="539"/>
      <c r="AB228" s="549"/>
      <c r="AC228" s="549"/>
      <c r="AD228" s="539"/>
      <c r="AE228" s="539"/>
      <c r="AF228" s="538"/>
      <c r="AG228" s="539"/>
      <c r="AH228" s="539"/>
      <c r="AI228" s="539"/>
      <c r="AJ228" s="539"/>
      <c r="AK228" s="539"/>
      <c r="AL228" s="539"/>
    </row>
    <row r="229" spans="1:38" ht="14.25">
      <c r="A229" s="539"/>
      <c r="B229" s="539"/>
      <c r="C229" s="560"/>
      <c r="D229" s="539"/>
      <c r="E229" s="539"/>
      <c r="F229" s="561"/>
      <c r="G229" s="539"/>
      <c r="H229" s="539"/>
      <c r="I229" s="539"/>
      <c r="J229" s="539"/>
      <c r="K229" s="539"/>
      <c r="L229" s="539"/>
      <c r="M229" s="539"/>
      <c r="N229" s="539"/>
      <c r="O229" s="539"/>
      <c r="P229" s="539"/>
      <c r="Q229" s="539"/>
      <c r="R229" s="539"/>
      <c r="S229" s="539"/>
      <c r="T229" s="539"/>
      <c r="U229" s="539"/>
      <c r="V229" s="539"/>
      <c r="W229" s="539"/>
      <c r="X229" s="539"/>
      <c r="Y229" s="539"/>
      <c r="Z229" s="539"/>
      <c r="AA229" s="539"/>
      <c r="AB229" s="549"/>
      <c r="AC229" s="549"/>
      <c r="AD229" s="539"/>
      <c r="AE229" s="539"/>
      <c r="AF229" s="538"/>
      <c r="AG229" s="539"/>
      <c r="AH229" s="539"/>
      <c r="AI229" s="539"/>
      <c r="AJ229" s="539"/>
      <c r="AK229" s="539"/>
      <c r="AL229" s="539"/>
    </row>
    <row r="230" spans="1:38" ht="14.25">
      <c r="A230" s="539"/>
      <c r="B230" s="539"/>
      <c r="C230" s="560"/>
      <c r="D230" s="539"/>
      <c r="E230" s="539"/>
      <c r="F230" s="561"/>
      <c r="G230" s="539"/>
      <c r="H230" s="539"/>
      <c r="I230" s="539"/>
      <c r="J230" s="539"/>
      <c r="K230" s="539"/>
      <c r="L230" s="539"/>
      <c r="M230" s="539"/>
      <c r="N230" s="539"/>
      <c r="O230" s="539"/>
      <c r="P230" s="539"/>
      <c r="Q230" s="539"/>
      <c r="R230" s="539"/>
      <c r="S230" s="539"/>
      <c r="T230" s="539"/>
      <c r="U230" s="539"/>
      <c r="V230" s="539"/>
      <c r="W230" s="539"/>
      <c r="X230" s="539"/>
      <c r="Y230" s="539"/>
      <c r="Z230" s="539"/>
      <c r="AA230" s="539"/>
      <c r="AB230" s="549"/>
      <c r="AC230" s="549"/>
      <c r="AD230" s="539"/>
      <c r="AE230" s="539"/>
      <c r="AF230" s="538"/>
      <c r="AG230" s="539"/>
      <c r="AH230" s="539"/>
      <c r="AI230" s="539"/>
      <c r="AJ230" s="539"/>
      <c r="AK230" s="539"/>
      <c r="AL230" s="539"/>
    </row>
    <row r="231" spans="1:38" ht="14.25">
      <c r="A231" s="539"/>
      <c r="B231" s="539"/>
      <c r="C231" s="560"/>
      <c r="D231" s="539"/>
      <c r="E231" s="539"/>
      <c r="F231" s="561"/>
      <c r="G231" s="539"/>
      <c r="H231" s="539"/>
      <c r="I231" s="539"/>
      <c r="J231" s="539"/>
      <c r="K231" s="539"/>
      <c r="L231" s="539"/>
      <c r="M231" s="539"/>
      <c r="N231" s="539"/>
      <c r="O231" s="539"/>
      <c r="P231" s="539"/>
      <c r="Q231" s="539"/>
      <c r="R231" s="539"/>
      <c r="S231" s="539"/>
      <c r="T231" s="539"/>
      <c r="U231" s="539"/>
      <c r="V231" s="539"/>
      <c r="W231" s="539"/>
      <c r="X231" s="539"/>
      <c r="Y231" s="539"/>
      <c r="Z231" s="539"/>
      <c r="AA231" s="539"/>
      <c r="AB231" s="549"/>
      <c r="AC231" s="549"/>
      <c r="AD231" s="539"/>
      <c r="AE231" s="539"/>
      <c r="AF231" s="538"/>
      <c r="AG231" s="539"/>
      <c r="AH231" s="539"/>
      <c r="AI231" s="539"/>
      <c r="AJ231" s="539"/>
      <c r="AK231" s="539"/>
      <c r="AL231" s="539"/>
    </row>
    <row r="232" spans="1:38" ht="14.25">
      <c r="A232" s="539"/>
      <c r="B232" s="539"/>
      <c r="C232" s="560"/>
      <c r="D232" s="539"/>
      <c r="E232" s="539"/>
      <c r="F232" s="561"/>
      <c r="G232" s="539"/>
      <c r="H232" s="539"/>
      <c r="I232" s="539"/>
      <c r="J232" s="539"/>
      <c r="K232" s="539"/>
      <c r="L232" s="539"/>
      <c r="M232" s="539"/>
      <c r="N232" s="539"/>
      <c r="O232" s="539"/>
      <c r="P232" s="539"/>
      <c r="Q232" s="539"/>
      <c r="R232" s="539"/>
      <c r="S232" s="539"/>
      <c r="T232" s="539"/>
      <c r="U232" s="539"/>
      <c r="V232" s="539"/>
      <c r="W232" s="539"/>
      <c r="X232" s="539"/>
      <c r="Y232" s="539"/>
      <c r="Z232" s="539"/>
      <c r="AA232" s="539"/>
      <c r="AB232" s="549"/>
      <c r="AC232" s="549"/>
      <c r="AD232" s="539"/>
      <c r="AE232" s="539"/>
      <c r="AF232" s="538"/>
      <c r="AG232" s="539"/>
      <c r="AH232" s="539"/>
      <c r="AI232" s="539"/>
      <c r="AJ232" s="539"/>
      <c r="AK232" s="539"/>
      <c r="AL232" s="539"/>
    </row>
    <row r="233" spans="1:38" ht="14.25">
      <c r="A233" s="539"/>
      <c r="B233" s="539"/>
      <c r="C233" s="560"/>
      <c r="D233" s="539"/>
      <c r="E233" s="539"/>
      <c r="F233" s="561"/>
      <c r="G233" s="539"/>
      <c r="H233" s="539"/>
      <c r="I233" s="539"/>
      <c r="J233" s="539"/>
      <c r="K233" s="539"/>
      <c r="L233" s="539"/>
      <c r="M233" s="539"/>
      <c r="N233" s="539"/>
      <c r="O233" s="539"/>
      <c r="P233" s="539"/>
      <c r="Q233" s="539"/>
      <c r="R233" s="539"/>
      <c r="S233" s="539"/>
      <c r="T233" s="539"/>
      <c r="U233" s="539"/>
      <c r="V233" s="539"/>
      <c r="W233" s="539"/>
      <c r="X233" s="539"/>
      <c r="Y233" s="539"/>
      <c r="Z233" s="539"/>
      <c r="AA233" s="539"/>
      <c r="AB233" s="549"/>
      <c r="AC233" s="549"/>
      <c r="AD233" s="539"/>
      <c r="AE233" s="539"/>
      <c r="AF233" s="538"/>
      <c r="AG233" s="539"/>
      <c r="AH233" s="539"/>
      <c r="AI233" s="539"/>
      <c r="AJ233" s="539"/>
      <c r="AK233" s="539"/>
      <c r="AL233" s="539"/>
    </row>
    <row r="234" spans="1:38" ht="14.25">
      <c r="A234" s="539"/>
      <c r="B234" s="539"/>
      <c r="C234" s="560"/>
      <c r="D234" s="539"/>
      <c r="E234" s="539"/>
      <c r="F234" s="561"/>
      <c r="G234" s="539"/>
      <c r="H234" s="539"/>
      <c r="I234" s="539"/>
      <c r="J234" s="539"/>
      <c r="K234" s="539"/>
      <c r="L234" s="539"/>
      <c r="M234" s="539"/>
      <c r="N234" s="539"/>
      <c r="O234" s="539"/>
      <c r="P234" s="539"/>
      <c r="Q234" s="539"/>
      <c r="R234" s="539"/>
      <c r="S234" s="539"/>
      <c r="T234" s="539"/>
      <c r="U234" s="539"/>
      <c r="V234" s="539"/>
      <c r="W234" s="539"/>
      <c r="X234" s="539"/>
      <c r="Y234" s="539"/>
      <c r="Z234" s="539"/>
      <c r="AA234" s="539"/>
      <c r="AB234" s="549"/>
      <c r="AC234" s="549"/>
      <c r="AD234" s="539"/>
      <c r="AE234" s="539"/>
      <c r="AF234" s="538"/>
      <c r="AG234" s="539"/>
      <c r="AH234" s="539"/>
      <c r="AI234" s="539"/>
      <c r="AJ234" s="539"/>
      <c r="AK234" s="539"/>
      <c r="AL234" s="539"/>
    </row>
    <row r="235" spans="1:38" ht="14.25">
      <c r="A235" s="539"/>
      <c r="B235" s="539"/>
      <c r="C235" s="560"/>
      <c r="D235" s="539"/>
      <c r="E235" s="539"/>
      <c r="F235" s="561"/>
      <c r="G235" s="539"/>
      <c r="H235" s="539"/>
      <c r="I235" s="539"/>
      <c r="J235" s="539"/>
      <c r="K235" s="539"/>
      <c r="L235" s="539"/>
      <c r="M235" s="539"/>
      <c r="N235" s="539"/>
      <c r="O235" s="539"/>
      <c r="P235" s="539"/>
      <c r="Q235" s="539"/>
      <c r="R235" s="539"/>
      <c r="S235" s="539"/>
      <c r="T235" s="539"/>
      <c r="U235" s="539"/>
      <c r="V235" s="539"/>
      <c r="W235" s="539"/>
      <c r="X235" s="539"/>
      <c r="Y235" s="539"/>
      <c r="Z235" s="539"/>
      <c r="AA235" s="539"/>
      <c r="AB235" s="549"/>
      <c r="AC235" s="549"/>
      <c r="AD235" s="539"/>
      <c r="AE235" s="539"/>
      <c r="AF235" s="538"/>
      <c r="AG235" s="539"/>
      <c r="AH235" s="539"/>
      <c r="AI235" s="539"/>
      <c r="AJ235" s="539"/>
      <c r="AK235" s="539"/>
      <c r="AL235" s="539"/>
    </row>
    <row r="236" spans="1:38" ht="14.25">
      <c r="A236" s="539"/>
      <c r="B236" s="539"/>
      <c r="C236" s="560"/>
      <c r="D236" s="539"/>
      <c r="E236" s="539"/>
      <c r="F236" s="561"/>
      <c r="G236" s="539"/>
      <c r="H236" s="539"/>
      <c r="I236" s="539"/>
      <c r="J236" s="539"/>
      <c r="K236" s="539"/>
      <c r="L236" s="539"/>
      <c r="M236" s="539"/>
      <c r="N236" s="539"/>
      <c r="O236" s="539"/>
      <c r="P236" s="539"/>
      <c r="Q236" s="539"/>
      <c r="R236" s="539"/>
      <c r="S236" s="539"/>
      <c r="T236" s="539"/>
      <c r="U236" s="539"/>
      <c r="V236" s="539"/>
      <c r="W236" s="539"/>
      <c r="X236" s="539"/>
      <c r="Y236" s="539"/>
      <c r="Z236" s="539"/>
      <c r="AA236" s="539"/>
      <c r="AB236" s="549"/>
      <c r="AC236" s="549"/>
      <c r="AD236" s="539"/>
      <c r="AE236" s="539"/>
      <c r="AF236" s="538"/>
      <c r="AG236" s="539"/>
      <c r="AH236" s="539"/>
      <c r="AI236" s="539"/>
      <c r="AJ236" s="539"/>
      <c r="AK236" s="539"/>
      <c r="AL236" s="539"/>
    </row>
    <row r="237" spans="1:38" ht="14.25">
      <c r="A237" s="539"/>
      <c r="B237" s="539"/>
      <c r="C237" s="560"/>
      <c r="D237" s="539"/>
      <c r="E237" s="539"/>
      <c r="F237" s="561"/>
      <c r="G237" s="539"/>
      <c r="H237" s="539"/>
      <c r="I237" s="539"/>
      <c r="J237" s="539"/>
      <c r="K237" s="539"/>
      <c r="L237" s="539"/>
      <c r="M237" s="539"/>
      <c r="N237" s="539"/>
      <c r="O237" s="539"/>
      <c r="P237" s="539"/>
      <c r="Q237" s="539"/>
      <c r="R237" s="539"/>
      <c r="S237" s="539"/>
      <c r="T237" s="539"/>
      <c r="U237" s="539"/>
      <c r="V237" s="539"/>
      <c r="W237" s="539"/>
      <c r="X237" s="539"/>
      <c r="Y237" s="539"/>
      <c r="Z237" s="539"/>
      <c r="AA237" s="539"/>
      <c r="AB237" s="549"/>
      <c r="AC237" s="549"/>
      <c r="AD237" s="539"/>
      <c r="AE237" s="539"/>
      <c r="AF237" s="538"/>
      <c r="AG237" s="539"/>
      <c r="AH237" s="539"/>
      <c r="AI237" s="539"/>
      <c r="AJ237" s="539"/>
      <c r="AK237" s="539"/>
      <c r="AL237" s="539"/>
    </row>
    <row r="238" spans="1:38" ht="14.25">
      <c r="A238" s="539"/>
      <c r="B238" s="539"/>
      <c r="C238" s="560"/>
      <c r="D238" s="539"/>
      <c r="E238" s="539"/>
      <c r="F238" s="561"/>
      <c r="G238" s="539"/>
      <c r="H238" s="539"/>
      <c r="I238" s="539"/>
      <c r="J238" s="539"/>
      <c r="K238" s="539"/>
      <c r="L238" s="539"/>
      <c r="M238" s="539"/>
      <c r="N238" s="539"/>
      <c r="O238" s="539"/>
      <c r="P238" s="539"/>
      <c r="Q238" s="539"/>
      <c r="R238" s="539"/>
      <c r="S238" s="539"/>
      <c r="T238" s="539"/>
      <c r="U238" s="539"/>
      <c r="V238" s="539"/>
      <c r="W238" s="539"/>
      <c r="X238" s="539"/>
      <c r="Y238" s="539"/>
      <c r="Z238" s="539"/>
      <c r="AA238" s="539"/>
      <c r="AB238" s="549"/>
      <c r="AC238" s="549"/>
      <c r="AD238" s="539"/>
      <c r="AE238" s="539"/>
      <c r="AF238" s="538"/>
      <c r="AG238" s="539"/>
      <c r="AH238" s="539"/>
      <c r="AI238" s="539"/>
      <c r="AJ238" s="539"/>
      <c r="AK238" s="539"/>
      <c r="AL238" s="539"/>
    </row>
    <row r="239" spans="1:38" ht="14.25">
      <c r="A239" s="539"/>
      <c r="B239" s="539"/>
      <c r="C239" s="560"/>
      <c r="D239" s="539"/>
      <c r="E239" s="539"/>
      <c r="F239" s="561"/>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49"/>
      <c r="AC239" s="549"/>
      <c r="AD239" s="539"/>
      <c r="AE239" s="539"/>
      <c r="AF239" s="538"/>
      <c r="AG239" s="539"/>
      <c r="AH239" s="539"/>
      <c r="AI239" s="539"/>
      <c r="AJ239" s="539"/>
      <c r="AK239" s="539"/>
      <c r="AL239" s="539"/>
    </row>
    <row r="240" spans="1:38" ht="14.25">
      <c r="A240" s="539"/>
      <c r="B240" s="539"/>
      <c r="C240" s="560"/>
      <c r="D240" s="539"/>
      <c r="E240" s="539"/>
      <c r="F240" s="561"/>
      <c r="G240" s="539"/>
      <c r="H240" s="539"/>
      <c r="I240" s="539"/>
      <c r="J240" s="539"/>
      <c r="K240" s="539"/>
      <c r="L240" s="539"/>
      <c r="M240" s="539"/>
      <c r="N240" s="539"/>
      <c r="O240" s="539"/>
      <c r="P240" s="539"/>
      <c r="Q240" s="539"/>
      <c r="R240" s="539"/>
      <c r="S240" s="539"/>
      <c r="T240" s="539"/>
      <c r="U240" s="539"/>
      <c r="V240" s="539"/>
      <c r="W240" s="539"/>
      <c r="X240" s="539"/>
      <c r="Y240" s="539"/>
      <c r="Z240" s="539"/>
      <c r="AA240" s="539"/>
      <c r="AB240" s="549"/>
      <c r="AC240" s="549"/>
      <c r="AD240" s="539"/>
      <c r="AE240" s="539"/>
      <c r="AF240" s="538"/>
      <c r="AG240" s="539"/>
      <c r="AH240" s="539"/>
      <c r="AI240" s="539"/>
      <c r="AJ240" s="539"/>
      <c r="AK240" s="539"/>
      <c r="AL240" s="539"/>
    </row>
    <row r="241" spans="1:38" ht="14.25">
      <c r="A241" s="539"/>
      <c r="B241" s="539"/>
      <c r="C241" s="560"/>
      <c r="D241" s="539"/>
      <c r="E241" s="539"/>
      <c r="F241" s="561"/>
      <c r="G241" s="539"/>
      <c r="H241" s="539"/>
      <c r="I241" s="539"/>
      <c r="J241" s="539"/>
      <c r="K241" s="539"/>
      <c r="L241" s="539"/>
      <c r="M241" s="539"/>
      <c r="N241" s="539"/>
      <c r="O241" s="539"/>
      <c r="P241" s="539"/>
      <c r="Q241" s="539"/>
      <c r="R241" s="539"/>
      <c r="S241" s="539"/>
      <c r="T241" s="539"/>
      <c r="U241" s="539"/>
      <c r="V241" s="539"/>
      <c r="W241" s="539"/>
      <c r="X241" s="539"/>
      <c r="Y241" s="539"/>
      <c r="Z241" s="539"/>
      <c r="AA241" s="539"/>
      <c r="AB241" s="549"/>
      <c r="AC241" s="549"/>
      <c r="AD241" s="539"/>
      <c r="AE241" s="539"/>
      <c r="AF241" s="538"/>
      <c r="AG241" s="539"/>
      <c r="AH241" s="539"/>
      <c r="AI241" s="539"/>
      <c r="AJ241" s="539"/>
      <c r="AK241" s="539"/>
      <c r="AL241" s="539"/>
    </row>
    <row r="242" spans="1:38" ht="14.25">
      <c r="A242" s="539"/>
      <c r="B242" s="539"/>
      <c r="C242" s="560"/>
      <c r="D242" s="539"/>
      <c r="E242" s="539"/>
      <c r="F242" s="561"/>
      <c r="G242" s="539"/>
      <c r="H242" s="539"/>
      <c r="I242" s="539"/>
      <c r="J242" s="539"/>
      <c r="K242" s="539"/>
      <c r="L242" s="539"/>
      <c r="M242" s="539"/>
      <c r="N242" s="539"/>
      <c r="O242" s="539"/>
      <c r="P242" s="539"/>
      <c r="Q242" s="539"/>
      <c r="R242" s="539"/>
      <c r="S242" s="539"/>
      <c r="T242" s="539"/>
      <c r="U242" s="539"/>
      <c r="V242" s="539"/>
      <c r="W242" s="539"/>
      <c r="X242" s="539"/>
      <c r="Y242" s="539"/>
      <c r="Z242" s="539"/>
      <c r="AA242" s="539"/>
      <c r="AB242" s="549"/>
      <c r="AC242" s="549"/>
      <c r="AD242" s="539"/>
      <c r="AE242" s="539"/>
      <c r="AF242" s="538"/>
      <c r="AG242" s="539"/>
      <c r="AH242" s="539"/>
      <c r="AI242" s="539"/>
      <c r="AJ242" s="539"/>
      <c r="AK242" s="539"/>
      <c r="AL242" s="539"/>
    </row>
    <row r="243" spans="1:38" ht="14.25">
      <c r="A243" s="539"/>
      <c r="B243" s="539"/>
      <c r="C243" s="560"/>
      <c r="D243" s="539"/>
      <c r="E243" s="539"/>
      <c r="F243" s="561"/>
      <c r="G243" s="539"/>
      <c r="H243" s="539"/>
      <c r="I243" s="539"/>
      <c r="J243" s="539"/>
      <c r="K243" s="539"/>
      <c r="L243" s="539"/>
      <c r="M243" s="539"/>
      <c r="N243" s="539"/>
      <c r="O243" s="539"/>
      <c r="P243" s="539"/>
      <c r="Q243" s="539"/>
      <c r="R243" s="539"/>
      <c r="S243" s="539"/>
      <c r="T243" s="539"/>
      <c r="U243" s="539"/>
      <c r="V243" s="539"/>
      <c r="W243" s="539"/>
      <c r="X243" s="539"/>
      <c r="Y243" s="539"/>
      <c r="Z243" s="539"/>
      <c r="AA243" s="539"/>
      <c r="AB243" s="549"/>
      <c r="AC243" s="549"/>
      <c r="AD243" s="539"/>
      <c r="AE243" s="539"/>
      <c r="AF243" s="538"/>
      <c r="AG243" s="539"/>
      <c r="AH243" s="539"/>
      <c r="AI243" s="539"/>
      <c r="AJ243" s="539"/>
      <c r="AK243" s="539"/>
      <c r="AL243" s="539"/>
    </row>
    <row r="244" spans="1:38" ht="14.25">
      <c r="A244" s="539"/>
      <c r="B244" s="539"/>
      <c r="C244" s="560"/>
      <c r="D244" s="539"/>
      <c r="E244" s="539"/>
      <c r="F244" s="561"/>
      <c r="G244" s="539"/>
      <c r="H244" s="539"/>
      <c r="I244" s="539"/>
      <c r="J244" s="539"/>
      <c r="K244" s="539"/>
      <c r="L244" s="539"/>
      <c r="M244" s="539"/>
      <c r="N244" s="539"/>
      <c r="O244" s="539"/>
      <c r="P244" s="539"/>
      <c r="Q244" s="539"/>
      <c r="R244" s="539"/>
      <c r="S244" s="539"/>
      <c r="T244" s="539"/>
      <c r="U244" s="539"/>
      <c r="V244" s="539"/>
      <c r="W244" s="539"/>
      <c r="X244" s="539"/>
      <c r="Y244" s="539"/>
      <c r="Z244" s="539"/>
      <c r="AA244" s="539"/>
      <c r="AB244" s="549"/>
      <c r="AC244" s="549"/>
      <c r="AD244" s="539"/>
      <c r="AE244" s="539"/>
      <c r="AF244" s="538"/>
      <c r="AG244" s="539"/>
      <c r="AH244" s="539"/>
      <c r="AI244" s="539"/>
      <c r="AJ244" s="539"/>
      <c r="AK244" s="539"/>
      <c r="AL244" s="539"/>
    </row>
    <row r="245" spans="1:38" ht="14.25">
      <c r="A245" s="539"/>
      <c r="B245" s="539"/>
      <c r="C245" s="560"/>
      <c r="D245" s="539"/>
      <c r="E245" s="539"/>
      <c r="F245" s="561"/>
      <c r="G245" s="539"/>
      <c r="H245" s="539"/>
      <c r="I245" s="539"/>
      <c r="J245" s="539"/>
      <c r="K245" s="539"/>
      <c r="L245" s="539"/>
      <c r="M245" s="539"/>
      <c r="N245" s="539"/>
      <c r="O245" s="539"/>
      <c r="P245" s="539"/>
      <c r="Q245" s="539"/>
      <c r="R245" s="539"/>
      <c r="S245" s="539"/>
      <c r="T245" s="539"/>
      <c r="U245" s="539"/>
      <c r="V245" s="539"/>
      <c r="W245" s="539"/>
      <c r="X245" s="539"/>
      <c r="Y245" s="539"/>
      <c r="Z245" s="539"/>
      <c r="AA245" s="539"/>
      <c r="AB245" s="549"/>
      <c r="AC245" s="549"/>
      <c r="AD245" s="539"/>
      <c r="AE245" s="539"/>
      <c r="AF245" s="538"/>
      <c r="AG245" s="539"/>
      <c r="AH245" s="539"/>
      <c r="AI245" s="539"/>
      <c r="AJ245" s="539"/>
      <c r="AK245" s="539"/>
      <c r="AL245" s="539"/>
    </row>
    <row r="246" spans="1:38" ht="14.25">
      <c r="A246" s="539"/>
      <c r="B246" s="539"/>
      <c r="C246" s="560"/>
      <c r="D246" s="539"/>
      <c r="E246" s="539"/>
      <c r="F246" s="561"/>
      <c r="G246" s="539"/>
      <c r="H246" s="539"/>
      <c r="I246" s="539"/>
      <c r="J246" s="539"/>
      <c r="K246" s="539"/>
      <c r="L246" s="539"/>
      <c r="M246" s="539"/>
      <c r="N246" s="539"/>
      <c r="O246" s="539"/>
      <c r="P246" s="539"/>
      <c r="Q246" s="539"/>
      <c r="R246" s="539"/>
      <c r="S246" s="539"/>
      <c r="T246" s="539"/>
      <c r="U246" s="539"/>
      <c r="V246" s="539"/>
      <c r="W246" s="539"/>
      <c r="X246" s="539"/>
      <c r="Y246" s="539"/>
      <c r="Z246" s="539"/>
      <c r="AA246" s="539"/>
      <c r="AB246" s="549"/>
      <c r="AC246" s="549"/>
      <c r="AD246" s="539"/>
      <c r="AE246" s="539"/>
      <c r="AF246" s="538"/>
      <c r="AG246" s="539"/>
      <c r="AH246" s="539"/>
      <c r="AI246" s="539"/>
      <c r="AJ246" s="539"/>
      <c r="AK246" s="539"/>
      <c r="AL246" s="539"/>
    </row>
    <row r="247" spans="1:38" ht="14.25">
      <c r="A247" s="539"/>
      <c r="B247" s="539"/>
      <c r="C247" s="560"/>
      <c r="D247" s="539"/>
      <c r="E247" s="539"/>
      <c r="F247" s="561"/>
      <c r="G247" s="539"/>
      <c r="H247" s="539"/>
      <c r="I247" s="539"/>
      <c r="J247" s="539"/>
      <c r="K247" s="539"/>
      <c r="L247" s="539"/>
      <c r="M247" s="539"/>
      <c r="N247" s="539"/>
      <c r="O247" s="539"/>
      <c r="P247" s="539"/>
      <c r="Q247" s="539"/>
      <c r="R247" s="539"/>
      <c r="S247" s="539"/>
      <c r="T247" s="539"/>
      <c r="U247" s="539"/>
      <c r="V247" s="539"/>
      <c r="W247" s="539"/>
      <c r="X247" s="539"/>
      <c r="Y247" s="539"/>
      <c r="Z247" s="539"/>
      <c r="AA247" s="539"/>
      <c r="AB247" s="549"/>
      <c r="AC247" s="549"/>
      <c r="AD247" s="539"/>
      <c r="AE247" s="539"/>
      <c r="AF247" s="538"/>
      <c r="AG247" s="539"/>
      <c r="AH247" s="539"/>
      <c r="AI247" s="539"/>
      <c r="AJ247" s="539"/>
      <c r="AK247" s="539"/>
      <c r="AL247" s="539"/>
    </row>
    <row r="248" spans="1:38" ht="14.25">
      <c r="A248" s="539"/>
      <c r="B248" s="539"/>
      <c r="C248" s="560"/>
      <c r="D248" s="539"/>
      <c r="E248" s="539"/>
      <c r="F248" s="561"/>
      <c r="G248" s="539"/>
      <c r="H248" s="539"/>
      <c r="I248" s="539"/>
      <c r="J248" s="539"/>
      <c r="K248" s="539"/>
      <c r="L248" s="539"/>
      <c r="M248" s="539"/>
      <c r="N248" s="539"/>
      <c r="O248" s="539"/>
      <c r="P248" s="539"/>
      <c r="Q248" s="539"/>
      <c r="R248" s="539"/>
      <c r="S248" s="539"/>
      <c r="T248" s="539"/>
      <c r="U248" s="539"/>
      <c r="V248" s="539"/>
      <c r="W248" s="539"/>
      <c r="X248" s="539"/>
      <c r="Y248" s="539"/>
      <c r="Z248" s="539"/>
      <c r="AA248" s="539"/>
      <c r="AB248" s="549"/>
      <c r="AC248" s="549"/>
      <c r="AD248" s="539"/>
      <c r="AE248" s="539"/>
      <c r="AF248" s="538"/>
      <c r="AG248" s="539"/>
      <c r="AH248" s="539"/>
      <c r="AI248" s="539"/>
      <c r="AJ248" s="539"/>
      <c r="AK248" s="539"/>
      <c r="AL248" s="539"/>
    </row>
    <row r="249" spans="1:38" ht="14.25">
      <c r="A249" s="539"/>
      <c r="B249" s="539"/>
      <c r="C249" s="560"/>
      <c r="D249" s="539"/>
      <c r="E249" s="539"/>
      <c r="F249" s="561"/>
      <c r="G249" s="539"/>
      <c r="H249" s="539"/>
      <c r="I249" s="539"/>
      <c r="J249" s="539"/>
      <c r="K249" s="539"/>
      <c r="L249" s="539"/>
      <c r="M249" s="539"/>
      <c r="N249" s="539"/>
      <c r="O249" s="539"/>
      <c r="P249" s="539"/>
      <c r="Q249" s="539"/>
      <c r="R249" s="539"/>
      <c r="S249" s="539"/>
      <c r="T249" s="539"/>
      <c r="U249" s="539"/>
      <c r="V249" s="539"/>
      <c r="W249" s="539"/>
      <c r="X249" s="539"/>
      <c r="Y249" s="539"/>
      <c r="Z249" s="539"/>
      <c r="AA249" s="539"/>
      <c r="AB249" s="549"/>
      <c r="AC249" s="549"/>
      <c r="AD249" s="539"/>
      <c r="AE249" s="539"/>
      <c r="AF249" s="538"/>
      <c r="AG249" s="539"/>
      <c r="AH249" s="539"/>
      <c r="AI249" s="539"/>
      <c r="AJ249" s="539"/>
      <c r="AK249" s="539"/>
      <c r="AL249" s="539"/>
    </row>
    <row r="250" spans="1:38" ht="14.25">
      <c r="A250" s="539"/>
      <c r="B250" s="539"/>
      <c r="C250" s="560"/>
      <c r="D250" s="539"/>
      <c r="E250" s="539"/>
      <c r="F250" s="561"/>
      <c r="G250" s="539"/>
      <c r="H250" s="539"/>
      <c r="I250" s="539"/>
      <c r="J250" s="539"/>
      <c r="K250" s="539"/>
      <c r="L250" s="539"/>
      <c r="M250" s="539"/>
      <c r="N250" s="539"/>
      <c r="O250" s="539"/>
      <c r="P250" s="539"/>
      <c r="Q250" s="539"/>
      <c r="R250" s="539"/>
      <c r="S250" s="539"/>
      <c r="T250" s="539"/>
      <c r="U250" s="539"/>
      <c r="V250" s="539"/>
      <c r="W250" s="539"/>
      <c r="X250" s="539"/>
      <c r="Y250" s="539"/>
      <c r="Z250" s="539"/>
      <c r="AA250" s="539"/>
      <c r="AB250" s="549"/>
      <c r="AC250" s="549"/>
      <c r="AD250" s="539"/>
      <c r="AE250" s="539"/>
      <c r="AF250" s="538"/>
      <c r="AG250" s="539"/>
      <c r="AH250" s="539"/>
      <c r="AI250" s="539"/>
      <c r="AJ250" s="539"/>
      <c r="AK250" s="539"/>
      <c r="AL250" s="539"/>
    </row>
    <row r="251" spans="1:38" ht="14.25">
      <c r="A251" s="539"/>
      <c r="B251" s="539"/>
      <c r="C251" s="560"/>
      <c r="D251" s="539"/>
      <c r="E251" s="539"/>
      <c r="F251" s="561"/>
      <c r="G251" s="539"/>
      <c r="H251" s="539"/>
      <c r="I251" s="539"/>
      <c r="J251" s="539"/>
      <c r="K251" s="539"/>
      <c r="L251" s="539"/>
      <c r="M251" s="539"/>
      <c r="N251" s="539"/>
      <c r="O251" s="539"/>
      <c r="P251" s="539"/>
      <c r="Q251" s="539"/>
      <c r="R251" s="539"/>
      <c r="S251" s="539"/>
      <c r="T251" s="539"/>
      <c r="U251" s="539"/>
      <c r="V251" s="539"/>
      <c r="W251" s="539"/>
      <c r="X251" s="539"/>
      <c r="Y251" s="539"/>
      <c r="Z251" s="539"/>
      <c r="AA251" s="539"/>
      <c r="AB251" s="549"/>
      <c r="AC251" s="549"/>
      <c r="AD251" s="539"/>
      <c r="AE251" s="539"/>
      <c r="AF251" s="538"/>
      <c r="AG251" s="539"/>
      <c r="AH251" s="539"/>
      <c r="AI251" s="539"/>
      <c r="AJ251" s="539"/>
      <c r="AK251" s="539"/>
      <c r="AL251" s="539"/>
    </row>
    <row r="252" spans="1:38" ht="14.25">
      <c r="A252" s="539"/>
      <c r="B252" s="539"/>
      <c r="C252" s="560"/>
      <c r="D252" s="539"/>
      <c r="E252" s="539"/>
      <c r="F252" s="561"/>
      <c r="G252" s="539"/>
      <c r="H252" s="539"/>
      <c r="I252" s="539"/>
      <c r="J252" s="539"/>
      <c r="K252" s="539"/>
      <c r="L252" s="539"/>
      <c r="M252" s="539"/>
      <c r="N252" s="539"/>
      <c r="O252" s="539"/>
      <c r="P252" s="539"/>
      <c r="Q252" s="539"/>
      <c r="R252" s="539"/>
      <c r="S252" s="539"/>
      <c r="T252" s="539"/>
      <c r="U252" s="539"/>
      <c r="V252" s="539"/>
      <c r="W252" s="539"/>
      <c r="X252" s="539"/>
      <c r="Y252" s="539"/>
      <c r="Z252" s="539"/>
      <c r="AA252" s="539"/>
      <c r="AB252" s="549"/>
      <c r="AC252" s="549"/>
      <c r="AD252" s="539"/>
      <c r="AE252" s="539"/>
      <c r="AF252" s="538"/>
      <c r="AG252" s="539"/>
      <c r="AH252" s="539"/>
      <c r="AI252" s="539"/>
      <c r="AJ252" s="539"/>
      <c r="AK252" s="539"/>
      <c r="AL252" s="539"/>
    </row>
    <row r="253" spans="1:38" ht="14.25">
      <c r="A253" s="539"/>
      <c r="B253" s="539"/>
      <c r="C253" s="560"/>
      <c r="D253" s="539"/>
      <c r="E253" s="539"/>
      <c r="F253" s="561"/>
      <c r="G253" s="539"/>
      <c r="H253" s="539"/>
      <c r="I253" s="539"/>
      <c r="J253" s="539"/>
      <c r="K253" s="539"/>
      <c r="L253" s="539"/>
      <c r="M253" s="539"/>
      <c r="N253" s="539"/>
      <c r="O253" s="539"/>
      <c r="P253" s="539"/>
      <c r="Q253" s="539"/>
      <c r="R253" s="539"/>
      <c r="S253" s="539"/>
      <c r="T253" s="539"/>
      <c r="U253" s="539"/>
      <c r="V253" s="539"/>
      <c r="W253" s="539"/>
      <c r="X253" s="539"/>
      <c r="Y253" s="539"/>
      <c r="Z253" s="539"/>
      <c r="AA253" s="539"/>
      <c r="AB253" s="549"/>
      <c r="AC253" s="549"/>
      <c r="AD253" s="539"/>
      <c r="AE253" s="539"/>
      <c r="AF253" s="538"/>
      <c r="AG253" s="539"/>
      <c r="AH253" s="539"/>
      <c r="AI253" s="539"/>
      <c r="AJ253" s="539"/>
      <c r="AK253" s="539"/>
      <c r="AL253" s="539"/>
    </row>
    <row r="254" spans="1:38" ht="14.25">
      <c r="A254" s="539"/>
      <c r="B254" s="539"/>
      <c r="C254" s="560"/>
      <c r="D254" s="539"/>
      <c r="E254" s="539"/>
      <c r="F254" s="561"/>
      <c r="G254" s="539"/>
      <c r="H254" s="539"/>
      <c r="I254" s="539"/>
      <c r="J254" s="539"/>
      <c r="K254" s="539"/>
      <c r="L254" s="539"/>
      <c r="M254" s="539"/>
      <c r="N254" s="539"/>
      <c r="O254" s="539"/>
      <c r="P254" s="539"/>
      <c r="Q254" s="539"/>
      <c r="R254" s="539"/>
      <c r="S254" s="539"/>
      <c r="T254" s="539"/>
      <c r="U254" s="539"/>
      <c r="V254" s="539"/>
      <c r="W254" s="539"/>
      <c r="X254" s="539"/>
      <c r="Y254" s="539"/>
      <c r="Z254" s="539"/>
      <c r="AA254" s="539"/>
      <c r="AB254" s="549"/>
      <c r="AC254" s="549"/>
      <c r="AD254" s="539"/>
      <c r="AE254" s="539"/>
      <c r="AF254" s="538"/>
      <c r="AG254" s="539"/>
      <c r="AH254" s="539"/>
      <c r="AI254" s="539"/>
      <c r="AJ254" s="539"/>
      <c r="AK254" s="539"/>
      <c r="AL254" s="539"/>
    </row>
    <row r="255" spans="1:38" ht="14.25">
      <c r="A255" s="539"/>
      <c r="B255" s="539"/>
      <c r="C255" s="560"/>
      <c r="D255" s="539"/>
      <c r="E255" s="539"/>
      <c r="F255" s="561"/>
      <c r="G255" s="539"/>
      <c r="H255" s="539"/>
      <c r="I255" s="539"/>
      <c r="J255" s="539"/>
      <c r="K255" s="539"/>
      <c r="L255" s="539"/>
      <c r="M255" s="539"/>
      <c r="N255" s="539"/>
      <c r="O255" s="539"/>
      <c r="P255" s="539"/>
      <c r="Q255" s="539"/>
      <c r="R255" s="539"/>
      <c r="S255" s="539"/>
      <c r="T255" s="539"/>
      <c r="U255" s="539"/>
      <c r="V255" s="539"/>
      <c r="W255" s="539"/>
      <c r="X255" s="539"/>
      <c r="Y255" s="539"/>
      <c r="Z255" s="539"/>
      <c r="AA255" s="539"/>
      <c r="AB255" s="549"/>
      <c r="AC255" s="549"/>
      <c r="AD255" s="539"/>
      <c r="AE255" s="539"/>
      <c r="AF255" s="538"/>
      <c r="AG255" s="539"/>
      <c r="AH255" s="539"/>
      <c r="AI255" s="539"/>
      <c r="AJ255" s="539"/>
      <c r="AK255" s="539"/>
      <c r="AL255" s="539"/>
    </row>
    <row r="256" spans="1:38" ht="14.25">
      <c r="A256" s="539"/>
      <c r="B256" s="539"/>
      <c r="C256" s="560"/>
      <c r="D256" s="539"/>
      <c r="E256" s="539"/>
      <c r="F256" s="561"/>
      <c r="G256" s="539"/>
      <c r="H256" s="539"/>
      <c r="I256" s="539"/>
      <c r="J256" s="539"/>
      <c r="K256" s="539"/>
      <c r="L256" s="539"/>
      <c r="M256" s="539"/>
      <c r="N256" s="539"/>
      <c r="O256" s="539"/>
      <c r="P256" s="539"/>
      <c r="Q256" s="539"/>
      <c r="R256" s="539"/>
      <c r="S256" s="539"/>
      <c r="T256" s="539"/>
      <c r="U256" s="539"/>
      <c r="V256" s="539"/>
      <c r="W256" s="539"/>
      <c r="X256" s="539"/>
      <c r="Y256" s="539"/>
      <c r="Z256" s="539"/>
      <c r="AA256" s="539"/>
      <c r="AB256" s="549"/>
      <c r="AC256" s="549"/>
      <c r="AD256" s="539"/>
      <c r="AE256" s="539"/>
      <c r="AF256" s="538"/>
      <c r="AG256" s="539"/>
      <c r="AH256" s="539"/>
      <c r="AI256" s="539"/>
      <c r="AJ256" s="539"/>
      <c r="AK256" s="539"/>
      <c r="AL256" s="539"/>
    </row>
    <row r="257" spans="1:38" ht="14.25">
      <c r="A257" s="539"/>
      <c r="B257" s="539"/>
      <c r="C257" s="560"/>
      <c r="D257" s="539"/>
      <c r="E257" s="539"/>
      <c r="F257" s="561"/>
      <c r="G257" s="539"/>
      <c r="H257" s="539"/>
      <c r="I257" s="539"/>
      <c r="J257" s="539"/>
      <c r="K257" s="539"/>
      <c r="L257" s="539"/>
      <c r="M257" s="539"/>
      <c r="N257" s="539"/>
      <c r="O257" s="539"/>
      <c r="P257" s="539"/>
      <c r="Q257" s="539"/>
      <c r="R257" s="539"/>
      <c r="S257" s="539"/>
      <c r="T257" s="539"/>
      <c r="U257" s="539"/>
      <c r="V257" s="539"/>
      <c r="W257" s="539"/>
      <c r="X257" s="539"/>
      <c r="Y257" s="539"/>
      <c r="Z257" s="539"/>
      <c r="AA257" s="539"/>
      <c r="AB257" s="549"/>
      <c r="AC257" s="549"/>
      <c r="AD257" s="539"/>
      <c r="AE257" s="539"/>
      <c r="AF257" s="538"/>
      <c r="AG257" s="539"/>
      <c r="AH257" s="539"/>
      <c r="AI257" s="539"/>
      <c r="AJ257" s="539"/>
      <c r="AK257" s="539"/>
      <c r="AL257" s="539"/>
    </row>
    <row r="258" spans="1:38" ht="14.25">
      <c r="A258" s="539"/>
      <c r="B258" s="539"/>
      <c r="C258" s="560"/>
      <c r="D258" s="539"/>
      <c r="E258" s="539"/>
      <c r="F258" s="561"/>
      <c r="G258" s="539"/>
      <c r="H258" s="539"/>
      <c r="I258" s="539"/>
      <c r="J258" s="539"/>
      <c r="K258" s="539"/>
      <c r="L258" s="539"/>
      <c r="M258" s="539"/>
      <c r="N258" s="539"/>
      <c r="O258" s="539"/>
      <c r="P258" s="539"/>
      <c r="Q258" s="539"/>
      <c r="R258" s="539"/>
      <c r="S258" s="539"/>
      <c r="T258" s="539"/>
      <c r="U258" s="539"/>
      <c r="V258" s="539"/>
      <c r="W258" s="539"/>
      <c r="X258" s="539"/>
      <c r="Y258" s="539"/>
      <c r="Z258" s="539"/>
      <c r="AA258" s="539"/>
      <c r="AB258" s="549"/>
      <c r="AC258" s="549"/>
      <c r="AD258" s="539"/>
      <c r="AE258" s="539"/>
      <c r="AF258" s="538"/>
      <c r="AG258" s="539"/>
      <c r="AH258" s="539"/>
      <c r="AI258" s="539"/>
      <c r="AJ258" s="539"/>
      <c r="AK258" s="539"/>
      <c r="AL258" s="539"/>
    </row>
    <row r="259" spans="1:38" ht="14.25">
      <c r="A259" s="539"/>
      <c r="B259" s="539"/>
      <c r="C259" s="560"/>
      <c r="D259" s="539"/>
      <c r="E259" s="539"/>
      <c r="F259" s="561"/>
      <c r="G259" s="539"/>
      <c r="H259" s="539"/>
      <c r="I259" s="539"/>
      <c r="J259" s="539"/>
      <c r="K259" s="539"/>
      <c r="L259" s="539"/>
      <c r="M259" s="539"/>
      <c r="N259" s="539"/>
      <c r="O259" s="539"/>
      <c r="P259" s="539"/>
      <c r="Q259" s="539"/>
      <c r="R259" s="539"/>
      <c r="S259" s="539"/>
      <c r="T259" s="539"/>
      <c r="U259" s="539"/>
      <c r="V259" s="539"/>
      <c r="W259" s="539"/>
      <c r="X259" s="539"/>
      <c r="Y259" s="539"/>
      <c r="Z259" s="539"/>
      <c r="AA259" s="539"/>
      <c r="AB259" s="549"/>
      <c r="AC259" s="549"/>
      <c r="AD259" s="539"/>
      <c r="AE259" s="539"/>
      <c r="AF259" s="538"/>
      <c r="AG259" s="539"/>
      <c r="AH259" s="539"/>
      <c r="AI259" s="539"/>
      <c r="AJ259" s="539"/>
      <c r="AK259" s="539"/>
      <c r="AL259" s="539"/>
    </row>
    <row r="260" spans="1:38" ht="14.25">
      <c r="A260" s="539"/>
      <c r="B260" s="539"/>
      <c r="C260" s="560"/>
      <c r="D260" s="539"/>
      <c r="E260" s="539"/>
      <c r="F260" s="561"/>
      <c r="G260" s="539"/>
      <c r="H260" s="539"/>
      <c r="I260" s="539"/>
      <c r="J260" s="539"/>
      <c r="K260" s="539"/>
      <c r="L260" s="539"/>
      <c r="M260" s="539"/>
      <c r="N260" s="539"/>
      <c r="O260" s="539"/>
      <c r="P260" s="539"/>
      <c r="Q260" s="539"/>
      <c r="R260" s="539"/>
      <c r="S260" s="539"/>
      <c r="T260" s="539"/>
      <c r="U260" s="539"/>
      <c r="V260" s="539"/>
      <c r="W260" s="539"/>
      <c r="X260" s="539"/>
      <c r="Y260" s="539"/>
      <c r="Z260" s="539"/>
      <c r="AA260" s="539"/>
      <c r="AB260" s="549"/>
      <c r="AC260" s="549"/>
      <c r="AD260" s="539"/>
      <c r="AE260" s="539"/>
      <c r="AF260" s="538"/>
      <c r="AG260" s="539"/>
      <c r="AH260" s="539"/>
      <c r="AI260" s="539"/>
      <c r="AJ260" s="539"/>
      <c r="AK260" s="539"/>
      <c r="AL260" s="539"/>
    </row>
    <row r="261" spans="1:38" ht="14.25">
      <c r="A261" s="539"/>
      <c r="B261" s="539"/>
      <c r="C261" s="560"/>
      <c r="D261" s="539"/>
      <c r="E261" s="539"/>
      <c r="F261" s="561"/>
      <c r="G261" s="539"/>
      <c r="H261" s="539"/>
      <c r="I261" s="539"/>
      <c r="J261" s="539"/>
      <c r="K261" s="539"/>
      <c r="L261" s="539"/>
      <c r="M261" s="539"/>
      <c r="N261" s="539"/>
      <c r="O261" s="539"/>
      <c r="P261" s="539"/>
      <c r="Q261" s="539"/>
      <c r="R261" s="539"/>
      <c r="S261" s="539"/>
      <c r="T261" s="539"/>
      <c r="U261" s="539"/>
      <c r="V261" s="539"/>
      <c r="W261" s="539"/>
      <c r="X261" s="539"/>
      <c r="Y261" s="539"/>
      <c r="Z261" s="539"/>
      <c r="AA261" s="539"/>
      <c r="AB261" s="549"/>
      <c r="AC261" s="549"/>
      <c r="AD261" s="539"/>
      <c r="AE261" s="539"/>
      <c r="AF261" s="538"/>
      <c r="AG261" s="539"/>
      <c r="AH261" s="539"/>
      <c r="AI261" s="539"/>
      <c r="AJ261" s="539"/>
      <c r="AK261" s="539"/>
      <c r="AL261" s="539"/>
    </row>
    <row r="262" spans="1:38" ht="14.25">
      <c r="A262" s="539"/>
      <c r="B262" s="539"/>
      <c r="C262" s="560"/>
      <c r="D262" s="539"/>
      <c r="E262" s="539"/>
      <c r="F262" s="561"/>
      <c r="G262" s="539"/>
      <c r="H262" s="539"/>
      <c r="I262" s="539"/>
      <c r="J262" s="539"/>
      <c r="K262" s="539"/>
      <c r="L262" s="539"/>
      <c r="M262" s="539"/>
      <c r="N262" s="539"/>
      <c r="O262" s="539"/>
      <c r="P262" s="539"/>
      <c r="Q262" s="539"/>
      <c r="R262" s="539"/>
      <c r="S262" s="539"/>
      <c r="T262" s="539"/>
      <c r="U262" s="539"/>
      <c r="V262" s="539"/>
      <c r="W262" s="539"/>
      <c r="X262" s="539"/>
      <c r="Y262" s="539"/>
      <c r="Z262" s="539"/>
      <c r="AA262" s="539"/>
      <c r="AB262" s="549"/>
      <c r="AC262" s="549"/>
      <c r="AD262" s="539"/>
      <c r="AE262" s="539"/>
      <c r="AF262" s="538"/>
      <c r="AG262" s="539"/>
      <c r="AH262" s="539"/>
      <c r="AI262" s="539"/>
      <c r="AJ262" s="539"/>
      <c r="AK262" s="539"/>
      <c r="AL262" s="539"/>
    </row>
    <row r="263" spans="1:38" ht="14.25">
      <c r="A263" s="539"/>
      <c r="B263" s="539"/>
      <c r="C263" s="560"/>
      <c r="D263" s="539"/>
      <c r="E263" s="539"/>
      <c r="F263" s="561"/>
      <c r="G263" s="539"/>
      <c r="H263" s="539"/>
      <c r="I263" s="539"/>
      <c r="J263" s="539"/>
      <c r="K263" s="539"/>
      <c r="L263" s="539"/>
      <c r="M263" s="539"/>
      <c r="N263" s="539"/>
      <c r="O263" s="539"/>
      <c r="P263" s="539"/>
      <c r="Q263" s="539"/>
      <c r="R263" s="539"/>
      <c r="S263" s="539"/>
      <c r="T263" s="539"/>
      <c r="U263" s="539"/>
      <c r="V263" s="539"/>
      <c r="W263" s="539"/>
      <c r="X263" s="539"/>
      <c r="Y263" s="539"/>
      <c r="Z263" s="539"/>
      <c r="AA263" s="539"/>
      <c r="AB263" s="549"/>
      <c r="AC263" s="549"/>
      <c r="AD263" s="539"/>
      <c r="AE263" s="539"/>
      <c r="AF263" s="538"/>
      <c r="AG263" s="539"/>
      <c r="AH263" s="539"/>
      <c r="AI263" s="539"/>
      <c r="AJ263" s="539"/>
      <c r="AK263" s="539"/>
      <c r="AL263" s="539"/>
    </row>
    <row r="264" spans="1:38" ht="14.25">
      <c r="A264" s="539"/>
      <c r="B264" s="539"/>
      <c r="C264" s="560"/>
      <c r="D264" s="539"/>
      <c r="E264" s="539"/>
      <c r="F264" s="561"/>
      <c r="G264" s="539"/>
      <c r="H264" s="539"/>
      <c r="I264" s="539"/>
      <c r="J264" s="539"/>
      <c r="K264" s="539"/>
      <c r="L264" s="539"/>
      <c r="M264" s="539"/>
      <c r="N264" s="539"/>
      <c r="O264" s="539"/>
      <c r="P264" s="539"/>
      <c r="Q264" s="539"/>
      <c r="R264" s="539"/>
      <c r="S264" s="539"/>
      <c r="T264" s="539"/>
      <c r="U264" s="539"/>
      <c r="V264" s="539"/>
      <c r="W264" s="539"/>
      <c r="X264" s="539"/>
      <c r="Y264" s="539"/>
      <c r="Z264" s="539"/>
      <c r="AA264" s="539"/>
      <c r="AB264" s="549"/>
      <c r="AC264" s="549"/>
      <c r="AD264" s="539"/>
      <c r="AE264" s="539"/>
      <c r="AF264" s="538"/>
      <c r="AG264" s="539"/>
      <c r="AH264" s="539"/>
      <c r="AI264" s="539"/>
      <c r="AJ264" s="539"/>
      <c r="AK264" s="539"/>
      <c r="AL264" s="539"/>
    </row>
    <row r="265" spans="1:38" ht="14.25">
      <c r="A265" s="539"/>
      <c r="B265" s="539"/>
      <c r="C265" s="560"/>
      <c r="D265" s="539"/>
      <c r="E265" s="539"/>
      <c r="F265" s="561"/>
      <c r="G265" s="539"/>
      <c r="H265" s="539"/>
      <c r="I265" s="539"/>
      <c r="J265" s="539"/>
      <c r="K265" s="539"/>
      <c r="L265" s="539"/>
      <c r="M265" s="539"/>
      <c r="N265" s="539"/>
      <c r="O265" s="539"/>
      <c r="P265" s="539"/>
      <c r="Q265" s="539"/>
      <c r="R265" s="539"/>
      <c r="S265" s="539"/>
      <c r="T265" s="539"/>
      <c r="U265" s="539"/>
      <c r="V265" s="539"/>
      <c r="W265" s="539"/>
      <c r="X265" s="539"/>
      <c r="Y265" s="539"/>
      <c r="Z265" s="539"/>
      <c r="AA265" s="539"/>
      <c r="AB265" s="549"/>
      <c r="AC265" s="549"/>
      <c r="AD265" s="539"/>
      <c r="AE265" s="539"/>
      <c r="AF265" s="538"/>
      <c r="AG265" s="539"/>
      <c r="AH265" s="539"/>
      <c r="AI265" s="539"/>
      <c r="AJ265" s="539"/>
      <c r="AK265" s="539"/>
      <c r="AL265" s="539"/>
    </row>
    <row r="266" spans="1:38" ht="14.25">
      <c r="A266" s="539"/>
      <c r="B266" s="539"/>
      <c r="C266" s="560"/>
      <c r="D266" s="539"/>
      <c r="E266" s="539"/>
      <c r="F266" s="561"/>
      <c r="G266" s="539"/>
      <c r="H266" s="539"/>
      <c r="I266" s="539"/>
      <c r="J266" s="539"/>
      <c r="K266" s="539"/>
      <c r="L266" s="539"/>
      <c r="M266" s="539"/>
      <c r="N266" s="539"/>
      <c r="O266" s="539"/>
      <c r="P266" s="539"/>
      <c r="Q266" s="539"/>
      <c r="R266" s="539"/>
      <c r="S266" s="539"/>
      <c r="T266" s="539"/>
      <c r="U266" s="539"/>
      <c r="V266" s="539"/>
      <c r="W266" s="539"/>
      <c r="X266" s="539"/>
      <c r="Y266" s="539"/>
      <c r="Z266" s="539"/>
      <c r="AA266" s="539"/>
      <c r="AB266" s="549"/>
      <c r="AC266" s="549"/>
      <c r="AD266" s="539"/>
      <c r="AE266" s="539"/>
      <c r="AF266" s="538"/>
      <c r="AG266" s="539"/>
      <c r="AH266" s="539"/>
      <c r="AI266" s="539"/>
      <c r="AJ266" s="539"/>
      <c r="AK266" s="539"/>
      <c r="AL266" s="539"/>
    </row>
    <row r="267" spans="1:38" ht="14.25">
      <c r="A267" s="539"/>
      <c r="B267" s="539"/>
      <c r="C267" s="560"/>
      <c r="D267" s="539"/>
      <c r="E267" s="539"/>
      <c r="F267" s="561"/>
      <c r="G267" s="539"/>
      <c r="H267" s="539"/>
      <c r="I267" s="539"/>
      <c r="J267" s="539"/>
      <c r="K267" s="539"/>
      <c r="L267" s="539"/>
      <c r="M267" s="539"/>
      <c r="N267" s="539"/>
      <c r="O267" s="539"/>
      <c r="P267" s="539"/>
      <c r="Q267" s="539"/>
      <c r="R267" s="539"/>
      <c r="S267" s="539"/>
      <c r="T267" s="539"/>
      <c r="U267" s="539"/>
      <c r="V267" s="539"/>
      <c r="W267" s="539"/>
      <c r="X267" s="539"/>
      <c r="Y267" s="539"/>
      <c r="Z267" s="539"/>
      <c r="AA267" s="539"/>
      <c r="AB267" s="549"/>
      <c r="AC267" s="549"/>
      <c r="AD267" s="539"/>
      <c r="AE267" s="539"/>
      <c r="AF267" s="538"/>
      <c r="AG267" s="539"/>
      <c r="AH267" s="539"/>
      <c r="AI267" s="539"/>
      <c r="AJ267" s="539"/>
      <c r="AK267" s="539"/>
      <c r="AL267" s="539"/>
    </row>
    <row r="268" spans="1:38" ht="14.25">
      <c r="A268" s="539"/>
      <c r="B268" s="539"/>
      <c r="C268" s="560"/>
      <c r="D268" s="539"/>
      <c r="E268" s="539"/>
      <c r="F268" s="561"/>
      <c r="G268" s="539"/>
      <c r="H268" s="539"/>
      <c r="I268" s="539"/>
      <c r="J268" s="539"/>
      <c r="K268" s="539"/>
      <c r="L268" s="539"/>
      <c r="M268" s="539"/>
      <c r="N268" s="539"/>
      <c r="O268" s="539"/>
      <c r="P268" s="539"/>
      <c r="Q268" s="539"/>
      <c r="R268" s="539"/>
      <c r="S268" s="539"/>
      <c r="T268" s="539"/>
      <c r="U268" s="539"/>
      <c r="V268" s="539"/>
      <c r="W268" s="539"/>
      <c r="X268" s="539"/>
      <c r="Y268" s="539"/>
      <c r="Z268" s="539"/>
      <c r="AA268" s="539"/>
      <c r="AB268" s="549"/>
      <c r="AC268" s="549"/>
      <c r="AD268" s="539"/>
      <c r="AE268" s="539"/>
      <c r="AF268" s="538"/>
      <c r="AG268" s="539"/>
      <c r="AH268" s="539"/>
      <c r="AI268" s="539"/>
      <c r="AJ268" s="539"/>
      <c r="AK268" s="539"/>
      <c r="AL268" s="539"/>
    </row>
    <row r="269" spans="1:38" ht="14.25">
      <c r="A269" s="539"/>
      <c r="B269" s="539"/>
      <c r="C269" s="560"/>
      <c r="D269" s="539"/>
      <c r="E269" s="539"/>
      <c r="F269" s="561"/>
      <c r="G269" s="539"/>
      <c r="H269" s="539"/>
      <c r="I269" s="539"/>
      <c r="J269" s="539"/>
      <c r="K269" s="539"/>
      <c r="L269" s="539"/>
      <c r="M269" s="539"/>
      <c r="N269" s="539"/>
      <c r="O269" s="539"/>
      <c r="P269" s="539"/>
      <c r="Q269" s="539"/>
      <c r="R269" s="539"/>
      <c r="S269" s="539"/>
      <c r="T269" s="539"/>
      <c r="U269" s="539"/>
      <c r="V269" s="539"/>
      <c r="W269" s="539"/>
      <c r="X269" s="539"/>
      <c r="Y269" s="539"/>
      <c r="Z269" s="539"/>
      <c r="AA269" s="539"/>
      <c r="AB269" s="549"/>
      <c r="AC269" s="549"/>
      <c r="AD269" s="539"/>
      <c r="AE269" s="539"/>
      <c r="AF269" s="538"/>
      <c r="AG269" s="539"/>
      <c r="AH269" s="539"/>
      <c r="AI269" s="539"/>
      <c r="AJ269" s="539"/>
      <c r="AK269" s="539"/>
      <c r="AL269" s="539"/>
    </row>
    <row r="270" spans="1:38" ht="14.25">
      <c r="A270" s="539"/>
      <c r="B270" s="539"/>
      <c r="C270" s="560"/>
      <c r="D270" s="539"/>
      <c r="E270" s="539"/>
      <c r="F270" s="561"/>
      <c r="G270" s="539"/>
      <c r="H270" s="539"/>
      <c r="I270" s="539"/>
      <c r="J270" s="539"/>
      <c r="K270" s="539"/>
      <c r="L270" s="539"/>
      <c r="M270" s="539"/>
      <c r="N270" s="539"/>
      <c r="O270" s="539"/>
      <c r="P270" s="539"/>
      <c r="Q270" s="539"/>
      <c r="R270" s="539"/>
      <c r="S270" s="539"/>
      <c r="T270" s="539"/>
      <c r="U270" s="539"/>
      <c r="V270" s="539"/>
      <c r="W270" s="539"/>
      <c r="X270" s="539"/>
      <c r="Y270" s="539"/>
      <c r="Z270" s="539"/>
      <c r="AA270" s="539"/>
      <c r="AB270" s="549"/>
      <c r="AC270" s="549"/>
      <c r="AD270" s="539"/>
      <c r="AE270" s="539"/>
      <c r="AF270" s="538"/>
      <c r="AG270" s="539"/>
      <c r="AH270" s="539"/>
      <c r="AI270" s="539"/>
      <c r="AJ270" s="539"/>
      <c r="AK270" s="539"/>
      <c r="AL270" s="539"/>
    </row>
    <row r="271" spans="1:38" ht="14.25">
      <c r="A271" s="539"/>
      <c r="B271" s="539"/>
      <c r="C271" s="560"/>
      <c r="D271" s="539"/>
      <c r="E271" s="539"/>
      <c r="F271" s="561"/>
      <c r="G271" s="539"/>
      <c r="H271" s="539"/>
      <c r="I271" s="539"/>
      <c r="J271" s="539"/>
      <c r="K271" s="539"/>
      <c r="L271" s="539"/>
      <c r="M271" s="539"/>
      <c r="N271" s="539"/>
      <c r="O271" s="539"/>
      <c r="P271" s="539"/>
      <c r="Q271" s="539"/>
      <c r="R271" s="539"/>
      <c r="S271" s="539"/>
      <c r="T271" s="539"/>
      <c r="U271" s="539"/>
      <c r="V271" s="539"/>
      <c r="W271" s="539"/>
      <c r="X271" s="539"/>
      <c r="Y271" s="539"/>
      <c r="Z271" s="539"/>
      <c r="AA271" s="539"/>
      <c r="AB271" s="549"/>
      <c r="AC271" s="549"/>
      <c r="AD271" s="539"/>
      <c r="AE271" s="539"/>
      <c r="AF271" s="538"/>
      <c r="AG271" s="539"/>
      <c r="AH271" s="539"/>
      <c r="AI271" s="539"/>
      <c r="AJ271" s="539"/>
      <c r="AK271" s="539"/>
      <c r="AL271" s="539"/>
    </row>
    <row r="272" spans="1:38" ht="14.25">
      <c r="A272" s="539"/>
      <c r="B272" s="539"/>
      <c r="C272" s="560"/>
      <c r="D272" s="539"/>
      <c r="E272" s="539"/>
      <c r="F272" s="561"/>
      <c r="G272" s="539"/>
      <c r="H272" s="539"/>
      <c r="I272" s="539"/>
      <c r="J272" s="539"/>
      <c r="K272" s="539"/>
      <c r="L272" s="539"/>
      <c r="M272" s="539"/>
      <c r="N272" s="539"/>
      <c r="O272" s="539"/>
      <c r="P272" s="539"/>
      <c r="Q272" s="539"/>
      <c r="R272" s="539"/>
      <c r="S272" s="539"/>
      <c r="T272" s="539"/>
      <c r="U272" s="539"/>
      <c r="V272" s="539"/>
      <c r="W272" s="539"/>
      <c r="X272" s="539"/>
      <c r="Y272" s="539"/>
      <c r="Z272" s="539"/>
      <c r="AA272" s="539"/>
      <c r="AB272" s="549"/>
      <c r="AC272" s="549"/>
      <c r="AD272" s="539"/>
      <c r="AE272" s="539"/>
      <c r="AF272" s="538"/>
      <c r="AG272" s="539"/>
      <c r="AH272" s="539"/>
      <c r="AI272" s="539"/>
      <c r="AJ272" s="539"/>
      <c r="AK272" s="539"/>
      <c r="AL272" s="539"/>
    </row>
    <row r="273" spans="1:38" ht="14.25">
      <c r="A273" s="539"/>
      <c r="B273" s="539"/>
      <c r="C273" s="560"/>
      <c r="D273" s="539"/>
      <c r="E273" s="539"/>
      <c r="F273" s="561"/>
      <c r="G273" s="539"/>
      <c r="H273" s="539"/>
      <c r="I273" s="539"/>
      <c r="J273" s="539"/>
      <c r="K273" s="539"/>
      <c r="L273" s="539"/>
      <c r="M273" s="539"/>
      <c r="N273" s="539"/>
      <c r="O273" s="539"/>
      <c r="P273" s="539"/>
      <c r="Q273" s="539"/>
      <c r="R273" s="539"/>
      <c r="S273" s="539"/>
      <c r="T273" s="539"/>
      <c r="U273" s="539"/>
      <c r="V273" s="539"/>
      <c r="W273" s="539"/>
      <c r="X273" s="539"/>
      <c r="Y273" s="539"/>
      <c r="Z273" s="539"/>
      <c r="AA273" s="539"/>
      <c r="AB273" s="549"/>
      <c r="AC273" s="549"/>
      <c r="AD273" s="539"/>
      <c r="AE273" s="539"/>
      <c r="AF273" s="538"/>
      <c r="AG273" s="539"/>
      <c r="AH273" s="539"/>
      <c r="AI273" s="539"/>
      <c r="AJ273" s="539"/>
      <c r="AK273" s="539"/>
      <c r="AL273" s="539"/>
    </row>
    <row r="274" spans="1:38" ht="14.25">
      <c r="A274" s="539"/>
      <c r="B274" s="539"/>
      <c r="C274" s="560"/>
      <c r="D274" s="539"/>
      <c r="E274" s="539"/>
      <c r="F274" s="561"/>
      <c r="G274" s="539"/>
      <c r="H274" s="539"/>
      <c r="I274" s="539"/>
      <c r="J274" s="539"/>
      <c r="K274" s="539"/>
      <c r="L274" s="539"/>
      <c r="M274" s="539"/>
      <c r="N274" s="539"/>
      <c r="O274" s="539"/>
      <c r="P274" s="539"/>
      <c r="Q274" s="539"/>
      <c r="R274" s="539"/>
      <c r="S274" s="539"/>
      <c r="T274" s="539"/>
      <c r="U274" s="539"/>
      <c r="V274" s="539"/>
      <c r="W274" s="539"/>
      <c r="X274" s="539"/>
      <c r="Y274" s="539"/>
      <c r="Z274" s="539"/>
      <c r="AA274" s="539"/>
      <c r="AB274" s="549"/>
      <c r="AC274" s="549"/>
      <c r="AD274" s="539"/>
      <c r="AE274" s="539"/>
      <c r="AF274" s="538"/>
      <c r="AG274" s="539"/>
      <c r="AH274" s="539"/>
      <c r="AI274" s="539"/>
      <c r="AJ274" s="539"/>
      <c r="AK274" s="539"/>
      <c r="AL274" s="539"/>
    </row>
    <row r="275" spans="1:38" ht="14.25">
      <c r="A275" s="539"/>
      <c r="B275" s="539"/>
      <c r="C275" s="560"/>
      <c r="D275" s="539"/>
      <c r="E275" s="539"/>
      <c r="F275" s="561"/>
      <c r="G275" s="539"/>
      <c r="H275" s="539"/>
      <c r="I275" s="539"/>
      <c r="J275" s="539"/>
      <c r="K275" s="539"/>
      <c r="L275" s="539"/>
      <c r="M275" s="539"/>
      <c r="N275" s="539"/>
      <c r="O275" s="539"/>
      <c r="P275" s="539"/>
      <c r="Q275" s="539"/>
      <c r="R275" s="539"/>
      <c r="S275" s="539"/>
      <c r="T275" s="539"/>
      <c r="U275" s="539"/>
      <c r="V275" s="539"/>
      <c r="W275" s="539"/>
      <c r="X275" s="539"/>
      <c r="Y275" s="539"/>
      <c r="Z275" s="539"/>
      <c r="AA275" s="539"/>
      <c r="AB275" s="549"/>
      <c r="AC275" s="549"/>
      <c r="AD275" s="539"/>
      <c r="AE275" s="539"/>
      <c r="AF275" s="538"/>
      <c r="AG275" s="539"/>
      <c r="AH275" s="539"/>
      <c r="AI275" s="539"/>
      <c r="AJ275" s="539"/>
      <c r="AK275" s="539"/>
      <c r="AL275" s="539"/>
    </row>
    <row r="276" spans="1:38" ht="14.25">
      <c r="A276" s="539"/>
      <c r="B276" s="539"/>
      <c r="C276" s="560"/>
      <c r="D276" s="539"/>
      <c r="E276" s="539"/>
      <c r="F276" s="561"/>
      <c r="G276" s="539"/>
      <c r="H276" s="539"/>
      <c r="I276" s="539"/>
      <c r="J276" s="539"/>
      <c r="K276" s="539"/>
      <c r="L276" s="539"/>
      <c r="M276" s="539"/>
      <c r="N276" s="539"/>
      <c r="O276" s="539"/>
      <c r="P276" s="539"/>
      <c r="Q276" s="539"/>
      <c r="R276" s="539"/>
      <c r="S276" s="539"/>
      <c r="T276" s="539"/>
      <c r="U276" s="539"/>
      <c r="V276" s="539"/>
      <c r="W276" s="539"/>
      <c r="X276" s="539"/>
      <c r="Y276" s="539"/>
      <c r="Z276" s="539"/>
      <c r="AA276" s="539"/>
      <c r="AB276" s="549"/>
      <c r="AC276" s="549"/>
      <c r="AD276" s="539"/>
      <c r="AE276" s="539"/>
      <c r="AF276" s="538"/>
      <c r="AG276" s="539"/>
      <c r="AH276" s="539"/>
      <c r="AI276" s="539"/>
      <c r="AJ276" s="539"/>
      <c r="AK276" s="539"/>
      <c r="AL276" s="539"/>
    </row>
    <row r="277" spans="1:38" ht="14.25">
      <c r="A277" s="539"/>
      <c r="B277" s="539"/>
      <c r="C277" s="560"/>
      <c r="D277" s="539"/>
      <c r="E277" s="539"/>
      <c r="F277" s="561"/>
      <c r="G277" s="539"/>
      <c r="H277" s="539"/>
      <c r="I277" s="539"/>
      <c r="J277" s="539"/>
      <c r="K277" s="539"/>
      <c r="L277" s="539"/>
      <c r="M277" s="539"/>
      <c r="N277" s="539"/>
      <c r="O277" s="539"/>
      <c r="P277" s="539"/>
      <c r="Q277" s="539"/>
      <c r="R277" s="539"/>
      <c r="S277" s="539"/>
      <c r="T277" s="539"/>
      <c r="U277" s="539"/>
      <c r="V277" s="539"/>
      <c r="W277" s="539"/>
      <c r="X277" s="539"/>
      <c r="Y277" s="539"/>
      <c r="Z277" s="539"/>
      <c r="AA277" s="539"/>
      <c r="AB277" s="549"/>
      <c r="AC277" s="549"/>
      <c r="AD277" s="539"/>
      <c r="AE277" s="539"/>
      <c r="AF277" s="538"/>
      <c r="AG277" s="539"/>
      <c r="AH277" s="539"/>
      <c r="AI277" s="539"/>
      <c r="AJ277" s="539"/>
      <c r="AK277" s="539"/>
      <c r="AL277" s="539"/>
    </row>
    <row r="278" spans="1:38" ht="14.25">
      <c r="A278" s="539"/>
      <c r="B278" s="539"/>
      <c r="C278" s="560"/>
      <c r="D278" s="539"/>
      <c r="E278" s="539"/>
      <c r="F278" s="561"/>
      <c r="G278" s="539"/>
      <c r="H278" s="539"/>
      <c r="I278" s="539"/>
      <c r="J278" s="539"/>
      <c r="K278" s="539"/>
      <c r="L278" s="539"/>
      <c r="M278" s="539"/>
      <c r="N278" s="539"/>
      <c r="O278" s="539"/>
      <c r="P278" s="539"/>
      <c r="Q278" s="539"/>
      <c r="R278" s="539"/>
      <c r="S278" s="539"/>
      <c r="T278" s="539"/>
      <c r="U278" s="539"/>
      <c r="V278" s="539"/>
      <c r="W278" s="539"/>
      <c r="X278" s="539"/>
      <c r="Y278" s="539"/>
      <c r="Z278" s="539"/>
      <c r="AA278" s="539"/>
      <c r="AB278" s="549"/>
      <c r="AC278" s="549"/>
      <c r="AD278" s="539"/>
      <c r="AE278" s="539"/>
      <c r="AF278" s="538"/>
      <c r="AG278" s="539"/>
      <c r="AH278" s="539"/>
      <c r="AI278" s="539"/>
      <c r="AJ278" s="539"/>
      <c r="AK278" s="539"/>
      <c r="AL278" s="539"/>
    </row>
    <row r="279" spans="1:38" ht="14.25">
      <c r="A279" s="539"/>
      <c r="B279" s="539"/>
      <c r="C279" s="560"/>
      <c r="D279" s="539"/>
      <c r="E279" s="539"/>
      <c r="F279" s="561"/>
      <c r="G279" s="539"/>
      <c r="H279" s="539"/>
      <c r="I279" s="539"/>
      <c r="J279" s="539"/>
      <c r="K279" s="539"/>
      <c r="L279" s="539"/>
      <c r="M279" s="539"/>
      <c r="N279" s="539"/>
      <c r="O279" s="539"/>
      <c r="P279" s="539"/>
      <c r="Q279" s="539"/>
      <c r="R279" s="539"/>
      <c r="S279" s="539"/>
      <c r="T279" s="539"/>
      <c r="U279" s="539"/>
      <c r="V279" s="539"/>
      <c r="W279" s="539"/>
      <c r="X279" s="539"/>
      <c r="Y279" s="539"/>
      <c r="Z279" s="539"/>
      <c r="AA279" s="539"/>
      <c r="AB279" s="549"/>
      <c r="AC279" s="549"/>
      <c r="AD279" s="539"/>
      <c r="AE279" s="539"/>
      <c r="AF279" s="538"/>
      <c r="AG279" s="539"/>
      <c r="AH279" s="539"/>
      <c r="AI279" s="539"/>
      <c r="AJ279" s="539"/>
      <c r="AK279" s="539"/>
      <c r="AL279" s="539"/>
    </row>
    <row r="280" spans="1:38" ht="14.25">
      <c r="A280" s="539"/>
      <c r="B280" s="539"/>
      <c r="C280" s="560"/>
      <c r="D280" s="539"/>
      <c r="E280" s="539"/>
      <c r="F280" s="561"/>
      <c r="G280" s="539"/>
      <c r="H280" s="539"/>
      <c r="I280" s="539"/>
      <c r="J280" s="539"/>
      <c r="K280" s="539"/>
      <c r="L280" s="539"/>
      <c r="M280" s="539"/>
      <c r="N280" s="539"/>
      <c r="O280" s="539"/>
      <c r="P280" s="539"/>
      <c r="Q280" s="539"/>
      <c r="R280" s="539"/>
      <c r="S280" s="539"/>
      <c r="T280" s="539"/>
      <c r="U280" s="539"/>
      <c r="V280" s="539"/>
      <c r="W280" s="539"/>
      <c r="X280" s="539"/>
      <c r="Y280" s="539"/>
      <c r="Z280" s="539"/>
      <c r="AA280" s="539"/>
      <c r="AB280" s="549"/>
      <c r="AC280" s="549"/>
      <c r="AD280" s="539"/>
      <c r="AE280" s="539"/>
      <c r="AF280" s="538"/>
      <c r="AG280" s="539"/>
      <c r="AH280" s="539"/>
      <c r="AI280" s="539"/>
      <c r="AJ280" s="539"/>
      <c r="AK280" s="539"/>
      <c r="AL280" s="539"/>
    </row>
    <row r="281" spans="1:38" ht="14.25">
      <c r="A281" s="539"/>
      <c r="B281" s="539"/>
      <c r="C281" s="560"/>
      <c r="D281" s="539"/>
      <c r="E281" s="539"/>
      <c r="F281" s="561"/>
      <c r="G281" s="539"/>
      <c r="H281" s="539"/>
      <c r="I281" s="539"/>
      <c r="J281" s="539"/>
      <c r="K281" s="539"/>
      <c r="L281" s="539"/>
      <c r="M281" s="539"/>
      <c r="N281" s="539"/>
      <c r="O281" s="539"/>
      <c r="P281" s="539"/>
      <c r="Q281" s="539"/>
      <c r="R281" s="539"/>
      <c r="S281" s="539"/>
      <c r="T281" s="539"/>
      <c r="U281" s="539"/>
      <c r="V281" s="539"/>
      <c r="W281" s="539"/>
      <c r="X281" s="539"/>
      <c r="Y281" s="539"/>
      <c r="Z281" s="539"/>
      <c r="AA281" s="539"/>
      <c r="AB281" s="549"/>
      <c r="AC281" s="549"/>
      <c r="AD281" s="539"/>
      <c r="AE281" s="539"/>
      <c r="AF281" s="538"/>
      <c r="AG281" s="539"/>
      <c r="AH281" s="539"/>
      <c r="AI281" s="539"/>
      <c r="AJ281" s="539"/>
      <c r="AK281" s="539"/>
      <c r="AL281" s="539"/>
    </row>
    <row r="282" spans="1:38" ht="14.25">
      <c r="A282" s="539"/>
      <c r="B282" s="539"/>
      <c r="C282" s="560"/>
      <c r="D282" s="539"/>
      <c r="E282" s="539"/>
      <c r="F282" s="561"/>
      <c r="G282" s="539"/>
      <c r="H282" s="539"/>
      <c r="I282" s="539"/>
      <c r="J282" s="539"/>
      <c r="K282" s="539"/>
      <c r="L282" s="539"/>
      <c r="M282" s="539"/>
      <c r="N282" s="539"/>
      <c r="O282" s="539"/>
      <c r="P282" s="539"/>
      <c r="Q282" s="539"/>
      <c r="R282" s="539"/>
      <c r="S282" s="539"/>
      <c r="T282" s="539"/>
      <c r="U282" s="539"/>
      <c r="V282" s="539"/>
      <c r="W282" s="539"/>
      <c r="X282" s="539"/>
      <c r="Y282" s="539"/>
      <c r="Z282" s="539"/>
      <c r="AA282" s="539"/>
      <c r="AB282" s="549"/>
      <c r="AC282" s="549"/>
      <c r="AD282" s="539"/>
      <c r="AE282" s="539"/>
      <c r="AF282" s="538"/>
      <c r="AG282" s="539"/>
      <c r="AH282" s="539"/>
      <c r="AI282" s="539"/>
      <c r="AJ282" s="539"/>
      <c r="AK282" s="539"/>
      <c r="AL282" s="539"/>
    </row>
    <row r="283" spans="1:38" ht="14.25">
      <c r="A283" s="539"/>
      <c r="B283" s="539"/>
      <c r="C283" s="560"/>
      <c r="D283" s="539"/>
      <c r="E283" s="539"/>
      <c r="F283" s="561"/>
      <c r="G283" s="539"/>
      <c r="H283" s="539"/>
      <c r="I283" s="539"/>
      <c r="J283" s="539"/>
      <c r="K283" s="539"/>
      <c r="L283" s="539"/>
      <c r="M283" s="539"/>
      <c r="N283" s="539"/>
      <c r="O283" s="539"/>
      <c r="P283" s="539"/>
      <c r="Q283" s="539"/>
      <c r="R283" s="539"/>
      <c r="S283" s="539"/>
      <c r="T283" s="539"/>
      <c r="U283" s="539"/>
      <c r="V283" s="539"/>
      <c r="W283" s="539"/>
      <c r="X283" s="539"/>
      <c r="Y283" s="539"/>
      <c r="Z283" s="539"/>
      <c r="AA283" s="539"/>
      <c r="AB283" s="549"/>
      <c r="AC283" s="549"/>
      <c r="AD283" s="539"/>
      <c r="AE283" s="539"/>
      <c r="AF283" s="538"/>
      <c r="AG283" s="539"/>
      <c r="AH283" s="539"/>
      <c r="AI283" s="539"/>
      <c r="AJ283" s="539"/>
      <c r="AK283" s="539"/>
      <c r="AL283" s="539"/>
    </row>
    <row r="284" spans="1:38" ht="14.25">
      <c r="A284" s="539"/>
      <c r="B284" s="539"/>
      <c r="C284" s="560"/>
      <c r="D284" s="539"/>
      <c r="E284" s="539"/>
      <c r="F284" s="561"/>
      <c r="G284" s="539"/>
      <c r="H284" s="539"/>
      <c r="I284" s="539"/>
      <c r="J284" s="539"/>
      <c r="K284" s="539"/>
      <c r="L284" s="539"/>
      <c r="M284" s="539"/>
      <c r="N284" s="539"/>
      <c r="O284" s="539"/>
      <c r="P284" s="539"/>
      <c r="Q284" s="539"/>
      <c r="R284" s="539"/>
      <c r="S284" s="539"/>
      <c r="T284" s="539"/>
      <c r="U284" s="539"/>
      <c r="V284" s="539"/>
      <c r="W284" s="539"/>
      <c r="X284" s="539"/>
      <c r="Y284" s="539"/>
      <c r="Z284" s="539"/>
      <c r="AA284" s="539"/>
      <c r="AB284" s="549"/>
      <c r="AC284" s="549"/>
      <c r="AD284" s="539"/>
      <c r="AE284" s="539"/>
      <c r="AF284" s="538"/>
      <c r="AG284" s="539"/>
      <c r="AH284" s="539"/>
      <c r="AI284" s="539"/>
      <c r="AJ284" s="539"/>
      <c r="AK284" s="539"/>
      <c r="AL284" s="539"/>
    </row>
    <row r="285" spans="1:38" ht="14.25">
      <c r="A285" s="539"/>
      <c r="B285" s="539"/>
      <c r="C285" s="560"/>
      <c r="D285" s="539"/>
      <c r="E285" s="539"/>
      <c r="F285" s="561"/>
      <c r="G285" s="539"/>
      <c r="H285" s="539"/>
      <c r="I285" s="539"/>
      <c r="J285" s="539"/>
      <c r="K285" s="539"/>
      <c r="L285" s="539"/>
      <c r="M285" s="539"/>
      <c r="N285" s="539"/>
      <c r="O285" s="539"/>
      <c r="P285" s="539"/>
      <c r="Q285" s="539"/>
      <c r="R285" s="539"/>
      <c r="S285" s="539"/>
      <c r="T285" s="539"/>
      <c r="U285" s="539"/>
      <c r="V285" s="539"/>
      <c r="W285" s="539"/>
      <c r="X285" s="539"/>
      <c r="Y285" s="539"/>
      <c r="Z285" s="539"/>
      <c r="AA285" s="539"/>
      <c r="AB285" s="549"/>
      <c r="AC285" s="549"/>
      <c r="AD285" s="539"/>
      <c r="AE285" s="539"/>
      <c r="AF285" s="538"/>
      <c r="AG285" s="539"/>
      <c r="AH285" s="539"/>
      <c r="AI285" s="539"/>
      <c r="AJ285" s="539"/>
      <c r="AK285" s="539"/>
      <c r="AL285" s="539"/>
    </row>
    <row r="286" spans="1:38" ht="14.25">
      <c r="A286" s="539"/>
      <c r="B286" s="539"/>
      <c r="C286" s="560"/>
      <c r="D286" s="539"/>
      <c r="E286" s="539"/>
      <c r="F286" s="561"/>
      <c r="G286" s="539"/>
      <c r="H286" s="539"/>
      <c r="I286" s="539"/>
      <c r="J286" s="539"/>
      <c r="K286" s="539"/>
      <c r="L286" s="539"/>
      <c r="M286" s="539"/>
      <c r="N286" s="539"/>
      <c r="O286" s="539"/>
      <c r="P286" s="539"/>
      <c r="Q286" s="539"/>
      <c r="R286" s="539"/>
      <c r="S286" s="539"/>
      <c r="T286" s="539"/>
      <c r="U286" s="539"/>
      <c r="V286" s="539"/>
      <c r="W286" s="539"/>
      <c r="X286" s="539"/>
      <c r="Y286" s="539"/>
      <c r="Z286" s="539"/>
      <c r="AA286" s="539"/>
      <c r="AB286" s="549"/>
      <c r="AC286" s="549"/>
      <c r="AD286" s="539"/>
      <c r="AE286" s="539"/>
      <c r="AF286" s="538"/>
      <c r="AG286" s="539"/>
      <c r="AH286" s="539"/>
      <c r="AI286" s="539"/>
      <c r="AJ286" s="539"/>
      <c r="AK286" s="539"/>
      <c r="AL286" s="539"/>
    </row>
    <row r="287" spans="1:38" ht="14.25">
      <c r="A287" s="539"/>
      <c r="B287" s="539"/>
      <c r="C287" s="560"/>
      <c r="D287" s="539"/>
      <c r="E287" s="539"/>
      <c r="F287" s="561"/>
      <c r="G287" s="539"/>
      <c r="H287" s="539"/>
      <c r="I287" s="539"/>
      <c r="J287" s="539"/>
      <c r="K287" s="539"/>
      <c r="L287" s="539"/>
      <c r="M287" s="539"/>
      <c r="N287" s="539"/>
      <c r="O287" s="539"/>
      <c r="P287" s="539"/>
      <c r="Q287" s="539"/>
      <c r="R287" s="539"/>
      <c r="S287" s="539"/>
      <c r="T287" s="539"/>
      <c r="U287" s="539"/>
      <c r="V287" s="539"/>
      <c r="W287" s="539"/>
      <c r="X287" s="539"/>
      <c r="Y287" s="539"/>
      <c r="Z287" s="539"/>
      <c r="AA287" s="539"/>
      <c r="AB287" s="549"/>
      <c r="AC287" s="549"/>
      <c r="AD287" s="539"/>
      <c r="AE287" s="539"/>
      <c r="AF287" s="538"/>
      <c r="AG287" s="539"/>
      <c r="AH287" s="539"/>
      <c r="AI287" s="539"/>
      <c r="AJ287" s="539"/>
      <c r="AK287" s="539"/>
      <c r="AL287" s="539"/>
    </row>
    <row r="288" spans="1:38" ht="14.25">
      <c r="A288" s="539"/>
      <c r="B288" s="539"/>
      <c r="C288" s="560"/>
      <c r="D288" s="539"/>
      <c r="E288" s="539"/>
      <c r="F288" s="561"/>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49"/>
      <c r="AC288" s="549"/>
      <c r="AD288" s="539"/>
      <c r="AE288" s="539"/>
      <c r="AF288" s="538"/>
      <c r="AG288" s="539"/>
      <c r="AH288" s="539"/>
      <c r="AI288" s="539"/>
      <c r="AJ288" s="539"/>
      <c r="AK288" s="539"/>
      <c r="AL288" s="539"/>
    </row>
    <row r="289" spans="1:38" ht="14.25">
      <c r="A289" s="539"/>
      <c r="B289" s="539"/>
      <c r="C289" s="560"/>
      <c r="D289" s="539"/>
      <c r="E289" s="539"/>
      <c r="F289" s="561"/>
      <c r="G289" s="539"/>
      <c r="H289" s="539"/>
      <c r="I289" s="539"/>
      <c r="J289" s="539"/>
      <c r="K289" s="539"/>
      <c r="L289" s="539"/>
      <c r="M289" s="539"/>
      <c r="N289" s="539"/>
      <c r="O289" s="539"/>
      <c r="P289" s="539"/>
      <c r="Q289" s="539"/>
      <c r="R289" s="539"/>
      <c r="S289" s="539"/>
      <c r="T289" s="539"/>
      <c r="U289" s="539"/>
      <c r="V289" s="539"/>
      <c r="W289" s="539"/>
      <c r="X289" s="539"/>
      <c r="Y289" s="539"/>
      <c r="Z289" s="539"/>
      <c r="AA289" s="539"/>
      <c r="AB289" s="549"/>
      <c r="AC289" s="549"/>
      <c r="AD289" s="539"/>
      <c r="AE289" s="539"/>
      <c r="AF289" s="538"/>
      <c r="AG289" s="539"/>
      <c r="AH289" s="539"/>
      <c r="AI289" s="539"/>
      <c r="AJ289" s="539"/>
      <c r="AK289" s="539"/>
      <c r="AL289" s="539"/>
    </row>
    <row r="290" spans="1:38" ht="14.25">
      <c r="A290" s="539"/>
      <c r="B290" s="539"/>
      <c r="C290" s="560"/>
      <c r="D290" s="539"/>
      <c r="E290" s="539"/>
      <c r="F290" s="561"/>
      <c r="G290" s="539"/>
      <c r="H290" s="539"/>
      <c r="I290" s="539"/>
      <c r="J290" s="539"/>
      <c r="K290" s="539"/>
      <c r="L290" s="539"/>
      <c r="M290" s="539"/>
      <c r="N290" s="539"/>
      <c r="O290" s="539"/>
      <c r="P290" s="539"/>
      <c r="Q290" s="539"/>
      <c r="R290" s="539"/>
      <c r="S290" s="539"/>
      <c r="T290" s="539"/>
      <c r="U290" s="539"/>
      <c r="V290" s="539"/>
      <c r="W290" s="539"/>
      <c r="X290" s="539"/>
      <c r="Y290" s="539"/>
      <c r="Z290" s="539"/>
      <c r="AA290" s="539"/>
      <c r="AB290" s="549"/>
      <c r="AC290" s="549"/>
      <c r="AD290" s="539"/>
      <c r="AE290" s="539"/>
      <c r="AF290" s="538"/>
      <c r="AG290" s="539"/>
      <c r="AH290" s="539"/>
      <c r="AI290" s="539"/>
      <c r="AJ290" s="539"/>
      <c r="AK290" s="539"/>
      <c r="AL290" s="539"/>
    </row>
    <row r="291" spans="1:38" ht="14.25">
      <c r="A291" s="539"/>
      <c r="B291" s="539"/>
      <c r="C291" s="560"/>
      <c r="D291" s="539"/>
      <c r="E291" s="539"/>
      <c r="F291" s="561"/>
      <c r="G291" s="539"/>
      <c r="H291" s="539"/>
      <c r="I291" s="539"/>
      <c r="J291" s="539"/>
      <c r="K291" s="539"/>
      <c r="L291" s="539"/>
      <c r="M291" s="539"/>
      <c r="N291" s="539"/>
      <c r="O291" s="539"/>
      <c r="P291" s="539"/>
      <c r="Q291" s="539"/>
      <c r="R291" s="539"/>
      <c r="S291" s="539"/>
      <c r="T291" s="539"/>
      <c r="U291" s="539"/>
      <c r="V291" s="539"/>
      <c r="W291" s="539"/>
      <c r="X291" s="539"/>
      <c r="Y291" s="539"/>
      <c r="Z291" s="539"/>
      <c r="AA291" s="539"/>
      <c r="AB291" s="549"/>
      <c r="AC291" s="549"/>
      <c r="AD291" s="539"/>
      <c r="AE291" s="539"/>
      <c r="AF291" s="538"/>
      <c r="AG291" s="539"/>
      <c r="AH291" s="539"/>
      <c r="AI291" s="539"/>
      <c r="AJ291" s="539"/>
      <c r="AK291" s="539"/>
      <c r="AL291" s="539"/>
    </row>
    <row r="292" spans="1:38" ht="14.25">
      <c r="A292" s="539"/>
      <c r="B292" s="539"/>
      <c r="C292" s="560"/>
      <c r="D292" s="539"/>
      <c r="E292" s="539"/>
      <c r="F292" s="561"/>
      <c r="G292" s="539"/>
      <c r="H292" s="539"/>
      <c r="I292" s="539"/>
      <c r="J292" s="539"/>
      <c r="K292" s="539"/>
      <c r="L292" s="539"/>
      <c r="M292" s="539"/>
      <c r="N292" s="539"/>
      <c r="O292" s="539"/>
      <c r="P292" s="539"/>
      <c r="Q292" s="539"/>
      <c r="R292" s="539"/>
      <c r="S292" s="539"/>
      <c r="T292" s="539"/>
      <c r="U292" s="539"/>
      <c r="V292" s="539"/>
      <c r="W292" s="539"/>
      <c r="X292" s="539"/>
      <c r="Y292" s="539"/>
      <c r="Z292" s="539"/>
      <c r="AA292" s="539"/>
      <c r="AB292" s="549"/>
      <c r="AC292" s="549"/>
      <c r="AD292" s="539"/>
      <c r="AE292" s="539"/>
      <c r="AF292" s="538"/>
      <c r="AG292" s="539"/>
      <c r="AH292" s="539"/>
      <c r="AI292" s="539"/>
      <c r="AJ292" s="539"/>
      <c r="AK292" s="539"/>
      <c r="AL292" s="539"/>
    </row>
    <row r="293" spans="1:38" ht="14.25">
      <c r="A293" s="539"/>
      <c r="B293" s="539"/>
      <c r="C293" s="560"/>
      <c r="D293" s="539"/>
      <c r="E293" s="539"/>
      <c r="F293" s="561"/>
      <c r="G293" s="539"/>
      <c r="H293" s="539"/>
      <c r="I293" s="539"/>
      <c r="J293" s="539"/>
      <c r="K293" s="539"/>
      <c r="L293" s="539"/>
      <c r="M293" s="539"/>
      <c r="N293" s="539"/>
      <c r="O293" s="539"/>
      <c r="P293" s="539"/>
      <c r="Q293" s="539"/>
      <c r="R293" s="539"/>
      <c r="S293" s="539"/>
      <c r="T293" s="539"/>
      <c r="U293" s="539"/>
      <c r="V293" s="539"/>
      <c r="W293" s="539"/>
      <c r="X293" s="539"/>
      <c r="Y293" s="539"/>
      <c r="Z293" s="539"/>
      <c r="AA293" s="539"/>
      <c r="AB293" s="549"/>
      <c r="AC293" s="549"/>
      <c r="AD293" s="539"/>
      <c r="AE293" s="539"/>
      <c r="AF293" s="538"/>
      <c r="AG293" s="539"/>
      <c r="AH293" s="539"/>
      <c r="AI293" s="539"/>
      <c r="AJ293" s="539"/>
      <c r="AK293" s="539"/>
      <c r="AL293" s="539"/>
    </row>
    <row r="294" spans="1:38" ht="14.25">
      <c r="A294" s="539"/>
      <c r="B294" s="539"/>
      <c r="C294" s="560"/>
      <c r="D294" s="539"/>
      <c r="E294" s="539"/>
      <c r="F294" s="561"/>
      <c r="G294" s="539"/>
      <c r="H294" s="539"/>
      <c r="I294" s="539"/>
      <c r="J294" s="539"/>
      <c r="K294" s="539"/>
      <c r="L294" s="539"/>
      <c r="M294" s="539"/>
      <c r="N294" s="539"/>
      <c r="O294" s="539"/>
      <c r="P294" s="539"/>
      <c r="Q294" s="539"/>
      <c r="R294" s="539"/>
      <c r="S294" s="539"/>
      <c r="T294" s="539"/>
      <c r="U294" s="539"/>
      <c r="V294" s="539"/>
      <c r="W294" s="539"/>
      <c r="X294" s="539"/>
      <c r="Y294" s="539"/>
      <c r="Z294" s="539"/>
      <c r="AA294" s="539"/>
      <c r="AB294" s="549"/>
      <c r="AC294" s="549"/>
      <c r="AD294" s="539"/>
      <c r="AE294" s="539"/>
      <c r="AF294" s="538"/>
      <c r="AG294" s="539"/>
      <c r="AH294" s="539"/>
      <c r="AI294" s="539"/>
      <c r="AJ294" s="539"/>
      <c r="AK294" s="539"/>
      <c r="AL294" s="539"/>
    </row>
    <row r="295" spans="1:38" ht="14.25">
      <c r="A295" s="539"/>
      <c r="B295" s="539"/>
      <c r="C295" s="560"/>
      <c r="D295" s="539"/>
      <c r="E295" s="539"/>
      <c r="F295" s="561"/>
      <c r="G295" s="539"/>
      <c r="H295" s="539"/>
      <c r="I295" s="539"/>
      <c r="J295" s="539"/>
      <c r="K295" s="539"/>
      <c r="L295" s="539"/>
      <c r="M295" s="539"/>
      <c r="N295" s="539"/>
      <c r="O295" s="539"/>
      <c r="P295" s="539"/>
      <c r="Q295" s="539"/>
      <c r="R295" s="539"/>
      <c r="S295" s="539"/>
      <c r="T295" s="539"/>
      <c r="U295" s="539"/>
      <c r="V295" s="539"/>
      <c r="W295" s="539"/>
      <c r="X295" s="539"/>
      <c r="Y295" s="539"/>
      <c r="Z295" s="539"/>
      <c r="AA295" s="539"/>
      <c r="AB295" s="549"/>
      <c r="AC295" s="549"/>
      <c r="AD295" s="539"/>
      <c r="AE295" s="539"/>
      <c r="AF295" s="538"/>
      <c r="AG295" s="539"/>
      <c r="AH295" s="539"/>
      <c r="AI295" s="539"/>
      <c r="AJ295" s="539"/>
      <c r="AK295" s="539"/>
      <c r="AL295" s="539"/>
    </row>
    <row r="296" spans="1:38" ht="14.25">
      <c r="A296" s="539"/>
      <c r="B296" s="539"/>
      <c r="C296" s="560"/>
      <c r="D296" s="539"/>
      <c r="E296" s="539"/>
      <c r="F296" s="561"/>
      <c r="G296" s="539"/>
      <c r="H296" s="539"/>
      <c r="I296" s="539"/>
      <c r="J296" s="539"/>
      <c r="K296" s="539"/>
      <c r="L296" s="539"/>
      <c r="M296" s="539"/>
      <c r="N296" s="539"/>
      <c r="O296" s="539"/>
      <c r="P296" s="539"/>
      <c r="Q296" s="539"/>
      <c r="R296" s="539"/>
      <c r="S296" s="539"/>
      <c r="T296" s="539"/>
      <c r="U296" s="539"/>
      <c r="V296" s="539"/>
      <c r="W296" s="539"/>
      <c r="X296" s="539"/>
      <c r="Y296" s="539"/>
      <c r="Z296" s="539"/>
      <c r="AA296" s="539"/>
      <c r="AB296" s="549"/>
      <c r="AC296" s="549"/>
      <c r="AD296" s="539"/>
      <c r="AE296" s="539"/>
      <c r="AF296" s="538"/>
      <c r="AG296" s="539"/>
      <c r="AH296" s="539"/>
      <c r="AI296" s="539"/>
      <c r="AJ296" s="539"/>
      <c r="AK296" s="539"/>
      <c r="AL296" s="539"/>
    </row>
    <row r="297" spans="1:38" ht="14.25">
      <c r="A297" s="539"/>
      <c r="B297" s="539"/>
      <c r="C297" s="560"/>
      <c r="D297" s="539"/>
      <c r="E297" s="539"/>
      <c r="F297" s="561"/>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49"/>
      <c r="AC297" s="549"/>
      <c r="AD297" s="539"/>
      <c r="AE297" s="539"/>
      <c r="AF297" s="538"/>
      <c r="AG297" s="539"/>
      <c r="AH297" s="539"/>
      <c r="AI297" s="539"/>
      <c r="AJ297" s="539"/>
      <c r="AK297" s="539"/>
      <c r="AL297" s="539"/>
    </row>
    <row r="298" spans="1:38" ht="14.25">
      <c r="A298" s="539"/>
      <c r="B298" s="539"/>
      <c r="C298" s="560"/>
      <c r="D298" s="539"/>
      <c r="E298" s="539"/>
      <c r="F298" s="561"/>
      <c r="G298" s="539"/>
      <c r="H298" s="539"/>
      <c r="I298" s="539"/>
      <c r="J298" s="539"/>
      <c r="K298" s="539"/>
      <c r="L298" s="539"/>
      <c r="M298" s="539"/>
      <c r="N298" s="539"/>
      <c r="O298" s="539"/>
      <c r="P298" s="539"/>
      <c r="Q298" s="539"/>
      <c r="R298" s="539"/>
      <c r="S298" s="539"/>
      <c r="T298" s="539"/>
      <c r="U298" s="539"/>
      <c r="V298" s="539"/>
      <c r="W298" s="539"/>
      <c r="X298" s="539"/>
      <c r="Y298" s="539"/>
      <c r="Z298" s="539"/>
      <c r="AA298" s="539"/>
      <c r="AB298" s="549"/>
      <c r="AC298" s="549"/>
      <c r="AD298" s="539"/>
      <c r="AE298" s="539"/>
      <c r="AF298" s="538"/>
      <c r="AG298" s="539"/>
      <c r="AH298" s="539"/>
      <c r="AI298" s="539"/>
      <c r="AJ298" s="539"/>
      <c r="AK298" s="539"/>
      <c r="AL298" s="539"/>
    </row>
    <row r="299" spans="1:38" ht="14.25">
      <c r="A299" s="539"/>
      <c r="B299" s="539"/>
      <c r="C299" s="560"/>
      <c r="D299" s="539"/>
      <c r="E299" s="539"/>
      <c r="F299" s="561"/>
      <c r="G299" s="539"/>
      <c r="H299" s="539"/>
      <c r="I299" s="539"/>
      <c r="J299" s="539"/>
      <c r="K299" s="539"/>
      <c r="L299" s="539"/>
      <c r="M299" s="539"/>
      <c r="N299" s="539"/>
      <c r="O299" s="539"/>
      <c r="P299" s="539"/>
      <c r="Q299" s="539"/>
      <c r="R299" s="539"/>
      <c r="S299" s="539"/>
      <c r="T299" s="539"/>
      <c r="U299" s="539"/>
      <c r="V299" s="539"/>
      <c r="W299" s="539"/>
      <c r="X299" s="539"/>
      <c r="Y299" s="539"/>
      <c r="Z299" s="539"/>
      <c r="AA299" s="539"/>
      <c r="AB299" s="549"/>
      <c r="AC299" s="549"/>
      <c r="AD299" s="539"/>
      <c r="AE299" s="539"/>
      <c r="AF299" s="538"/>
      <c r="AG299" s="539"/>
      <c r="AH299" s="539"/>
      <c r="AI299" s="539"/>
      <c r="AJ299" s="539"/>
      <c r="AK299" s="539"/>
      <c r="AL299" s="539"/>
    </row>
    <row r="300" spans="1:38" ht="14.25">
      <c r="A300" s="539"/>
      <c r="B300" s="539"/>
      <c r="C300" s="560"/>
      <c r="D300" s="539"/>
      <c r="E300" s="539"/>
      <c r="F300" s="561"/>
      <c r="G300" s="539"/>
      <c r="H300" s="539"/>
      <c r="I300" s="539"/>
      <c r="J300" s="539"/>
      <c r="K300" s="539"/>
      <c r="L300" s="539"/>
      <c r="M300" s="539"/>
      <c r="N300" s="539"/>
      <c r="O300" s="539"/>
      <c r="P300" s="539"/>
      <c r="Q300" s="539"/>
      <c r="R300" s="539"/>
      <c r="S300" s="539"/>
      <c r="T300" s="539"/>
      <c r="U300" s="539"/>
      <c r="V300" s="539"/>
      <c r="W300" s="539"/>
      <c r="X300" s="539"/>
      <c r="Y300" s="539"/>
      <c r="Z300" s="539"/>
      <c r="AA300" s="539"/>
      <c r="AB300" s="549"/>
      <c r="AC300" s="549"/>
      <c r="AD300" s="539"/>
      <c r="AE300" s="539"/>
      <c r="AF300" s="538"/>
      <c r="AG300" s="539"/>
      <c r="AH300" s="539"/>
      <c r="AI300" s="539"/>
      <c r="AJ300" s="539"/>
      <c r="AK300" s="539"/>
      <c r="AL300" s="539"/>
    </row>
    <row r="301" spans="1:38" ht="14.25">
      <c r="A301" s="539"/>
      <c r="B301" s="539"/>
      <c r="C301" s="560"/>
      <c r="D301" s="539"/>
      <c r="E301" s="539"/>
      <c r="F301" s="561"/>
      <c r="G301" s="539"/>
      <c r="H301" s="539"/>
      <c r="I301" s="539"/>
      <c r="J301" s="539"/>
      <c r="K301" s="539"/>
      <c r="L301" s="539"/>
      <c r="M301" s="539"/>
      <c r="N301" s="539"/>
      <c r="O301" s="539"/>
      <c r="P301" s="539"/>
      <c r="Q301" s="539"/>
      <c r="R301" s="539"/>
      <c r="S301" s="539"/>
      <c r="T301" s="539"/>
      <c r="U301" s="539"/>
      <c r="V301" s="539"/>
      <c r="W301" s="539"/>
      <c r="X301" s="539"/>
      <c r="Y301" s="539"/>
      <c r="Z301" s="539"/>
      <c r="AA301" s="539"/>
      <c r="AB301" s="549"/>
      <c r="AC301" s="549"/>
      <c r="AD301" s="539"/>
      <c r="AE301" s="539"/>
      <c r="AF301" s="538"/>
      <c r="AG301" s="539"/>
      <c r="AH301" s="539"/>
      <c r="AI301" s="539"/>
      <c r="AJ301" s="539"/>
      <c r="AK301" s="539"/>
      <c r="AL301" s="539"/>
    </row>
    <row r="302" spans="1:38" ht="14.25">
      <c r="A302" s="539"/>
      <c r="B302" s="539"/>
      <c r="C302" s="560"/>
      <c r="D302" s="539"/>
      <c r="E302" s="539"/>
      <c r="F302" s="561"/>
      <c r="G302" s="539"/>
      <c r="H302" s="539"/>
      <c r="I302" s="539"/>
      <c r="J302" s="539"/>
      <c r="K302" s="539"/>
      <c r="L302" s="539"/>
      <c r="M302" s="539"/>
      <c r="N302" s="539"/>
      <c r="O302" s="539"/>
      <c r="P302" s="539"/>
      <c r="Q302" s="539"/>
      <c r="R302" s="539"/>
      <c r="S302" s="539"/>
      <c r="T302" s="539"/>
      <c r="U302" s="539"/>
      <c r="V302" s="539"/>
      <c r="W302" s="539"/>
      <c r="X302" s="539"/>
      <c r="Y302" s="539"/>
      <c r="Z302" s="539"/>
      <c r="AA302" s="539"/>
      <c r="AB302" s="549"/>
      <c r="AC302" s="549"/>
      <c r="AD302" s="539"/>
      <c r="AE302" s="539"/>
      <c r="AF302" s="538"/>
      <c r="AG302" s="539"/>
      <c r="AH302" s="539"/>
      <c r="AI302" s="539"/>
      <c r="AJ302" s="539"/>
      <c r="AK302" s="539"/>
      <c r="AL302" s="539"/>
    </row>
    <row r="303" spans="1:38" ht="14.25">
      <c r="A303" s="539"/>
      <c r="B303" s="539"/>
      <c r="C303" s="560"/>
      <c r="D303" s="539"/>
      <c r="E303" s="539"/>
      <c r="F303" s="561"/>
      <c r="G303" s="539"/>
      <c r="H303" s="539"/>
      <c r="I303" s="539"/>
      <c r="J303" s="539"/>
      <c r="K303" s="539"/>
      <c r="L303" s="539"/>
      <c r="M303" s="539"/>
      <c r="N303" s="539"/>
      <c r="O303" s="539"/>
      <c r="P303" s="539"/>
      <c r="Q303" s="539"/>
      <c r="R303" s="539"/>
      <c r="S303" s="539"/>
      <c r="T303" s="539"/>
      <c r="U303" s="539"/>
      <c r="V303" s="539"/>
      <c r="W303" s="539"/>
      <c r="X303" s="539"/>
      <c r="Y303" s="539"/>
      <c r="Z303" s="539"/>
      <c r="AA303" s="539"/>
      <c r="AB303" s="549"/>
      <c r="AC303" s="549"/>
      <c r="AD303" s="539"/>
      <c r="AE303" s="539"/>
      <c r="AF303" s="538"/>
      <c r="AG303" s="539"/>
      <c r="AH303" s="539"/>
      <c r="AI303" s="539"/>
      <c r="AJ303" s="539"/>
      <c r="AK303" s="539"/>
      <c r="AL303" s="539"/>
    </row>
    <row r="304" spans="1:38" ht="14.25">
      <c r="A304" s="539"/>
      <c r="B304" s="539"/>
      <c r="C304" s="560"/>
      <c r="D304" s="539"/>
      <c r="E304" s="539"/>
      <c r="F304" s="561"/>
      <c r="G304" s="539"/>
      <c r="H304" s="539"/>
      <c r="I304" s="539"/>
      <c r="J304" s="539"/>
      <c r="K304" s="539"/>
      <c r="L304" s="539"/>
      <c r="M304" s="539"/>
      <c r="N304" s="539"/>
      <c r="O304" s="539"/>
      <c r="P304" s="539"/>
      <c r="Q304" s="539"/>
      <c r="R304" s="539"/>
      <c r="S304" s="539"/>
      <c r="T304" s="539"/>
      <c r="U304" s="539"/>
      <c r="V304" s="539"/>
      <c r="W304" s="539"/>
      <c r="X304" s="539"/>
      <c r="Y304" s="539"/>
      <c r="Z304" s="539"/>
      <c r="AA304" s="539"/>
      <c r="AB304" s="549"/>
      <c r="AC304" s="549"/>
      <c r="AD304" s="539"/>
      <c r="AE304" s="539"/>
      <c r="AF304" s="538"/>
      <c r="AG304" s="539"/>
      <c r="AH304" s="539"/>
      <c r="AI304" s="539"/>
      <c r="AJ304" s="539"/>
      <c r="AK304" s="539"/>
      <c r="AL304" s="539"/>
    </row>
    <row r="305" spans="1:38" ht="14.25">
      <c r="A305" s="539"/>
      <c r="B305" s="539"/>
      <c r="C305" s="560"/>
      <c r="D305" s="539"/>
      <c r="E305" s="539"/>
      <c r="F305" s="561"/>
      <c r="G305" s="539"/>
      <c r="H305" s="539"/>
      <c r="I305" s="539"/>
      <c r="J305" s="539"/>
      <c r="K305" s="539"/>
      <c r="L305" s="539"/>
      <c r="M305" s="539"/>
      <c r="N305" s="539"/>
      <c r="O305" s="539"/>
      <c r="P305" s="539"/>
      <c r="Q305" s="539"/>
      <c r="R305" s="539"/>
      <c r="S305" s="539"/>
      <c r="T305" s="539"/>
      <c r="U305" s="539"/>
      <c r="V305" s="539"/>
      <c r="W305" s="539"/>
      <c r="X305" s="539"/>
      <c r="Y305" s="539"/>
      <c r="Z305" s="539"/>
      <c r="AA305" s="539"/>
      <c r="AB305" s="549"/>
      <c r="AC305" s="549"/>
      <c r="AD305" s="539"/>
      <c r="AE305" s="539"/>
      <c r="AF305" s="538"/>
      <c r="AG305" s="539"/>
      <c r="AH305" s="539"/>
      <c r="AI305" s="539"/>
      <c r="AJ305" s="539"/>
      <c r="AK305" s="539"/>
      <c r="AL305" s="539"/>
    </row>
    <row r="306" spans="1:38" ht="14.25">
      <c r="A306" s="539"/>
      <c r="B306" s="539"/>
      <c r="C306" s="560"/>
      <c r="D306" s="539"/>
      <c r="E306" s="539"/>
      <c r="F306" s="561"/>
      <c r="G306" s="539"/>
      <c r="H306" s="539"/>
      <c r="I306" s="539"/>
      <c r="J306" s="539"/>
      <c r="K306" s="539"/>
      <c r="L306" s="539"/>
      <c r="M306" s="539"/>
      <c r="N306" s="539"/>
      <c r="O306" s="539"/>
      <c r="P306" s="539"/>
      <c r="Q306" s="539"/>
      <c r="R306" s="539"/>
      <c r="S306" s="539"/>
      <c r="T306" s="539"/>
      <c r="U306" s="539"/>
      <c r="V306" s="539"/>
      <c r="W306" s="539"/>
      <c r="X306" s="539"/>
      <c r="Y306" s="539"/>
      <c r="Z306" s="539"/>
      <c r="AA306" s="539"/>
      <c r="AB306" s="549"/>
      <c r="AC306" s="549"/>
      <c r="AD306" s="539"/>
      <c r="AE306" s="539"/>
      <c r="AF306" s="538"/>
      <c r="AG306" s="539"/>
      <c r="AH306" s="539"/>
      <c r="AI306" s="539"/>
      <c r="AJ306" s="539"/>
      <c r="AK306" s="539"/>
      <c r="AL306" s="539"/>
    </row>
    <row r="307" spans="1:38" ht="14.25">
      <c r="A307" s="539"/>
      <c r="B307" s="539"/>
      <c r="C307" s="560"/>
      <c r="D307" s="539"/>
      <c r="E307" s="539"/>
      <c r="F307" s="561"/>
      <c r="G307" s="539"/>
      <c r="H307" s="539"/>
      <c r="I307" s="539"/>
      <c r="J307" s="539"/>
      <c r="K307" s="539"/>
      <c r="L307" s="539"/>
      <c r="M307" s="539"/>
      <c r="N307" s="539"/>
      <c r="O307" s="539"/>
      <c r="P307" s="539"/>
      <c r="Q307" s="539"/>
      <c r="R307" s="539"/>
      <c r="S307" s="539"/>
      <c r="T307" s="539"/>
      <c r="U307" s="539"/>
      <c r="V307" s="539"/>
      <c r="W307" s="539"/>
      <c r="X307" s="539"/>
      <c r="Y307" s="539"/>
      <c r="Z307" s="539"/>
      <c r="AA307" s="539"/>
      <c r="AB307" s="549"/>
      <c r="AC307" s="549"/>
      <c r="AD307" s="539"/>
      <c r="AE307" s="539"/>
      <c r="AF307" s="538"/>
      <c r="AG307" s="539"/>
      <c r="AH307" s="539"/>
      <c r="AI307" s="539"/>
      <c r="AJ307" s="539"/>
      <c r="AK307" s="539"/>
      <c r="AL307" s="539"/>
    </row>
    <row r="308" spans="1:38" ht="14.25">
      <c r="A308" s="539"/>
      <c r="B308" s="539"/>
      <c r="C308" s="560"/>
      <c r="D308" s="539"/>
      <c r="E308" s="539"/>
      <c r="F308" s="561"/>
      <c r="G308" s="539"/>
      <c r="H308" s="539"/>
      <c r="I308" s="539"/>
      <c r="J308" s="539"/>
      <c r="K308" s="539"/>
      <c r="L308" s="539"/>
      <c r="M308" s="539"/>
      <c r="N308" s="539"/>
      <c r="O308" s="539"/>
      <c r="P308" s="539"/>
      <c r="Q308" s="539"/>
      <c r="R308" s="539"/>
      <c r="S308" s="539"/>
      <c r="T308" s="539"/>
      <c r="U308" s="539"/>
      <c r="V308" s="539"/>
      <c r="W308" s="539"/>
      <c r="X308" s="539"/>
      <c r="Y308" s="539"/>
      <c r="Z308" s="539"/>
      <c r="AA308" s="539"/>
      <c r="AB308" s="549"/>
      <c r="AC308" s="549"/>
      <c r="AD308" s="539"/>
      <c r="AE308" s="539"/>
      <c r="AF308" s="538"/>
      <c r="AG308" s="539"/>
      <c r="AH308" s="539"/>
      <c r="AI308" s="539"/>
      <c r="AJ308" s="539"/>
      <c r="AK308" s="539"/>
      <c r="AL308" s="539"/>
    </row>
    <row r="309" spans="1:38" ht="14.25">
      <c r="A309" s="539"/>
      <c r="B309" s="539"/>
      <c r="C309" s="560"/>
      <c r="D309" s="539"/>
      <c r="E309" s="539"/>
      <c r="F309" s="561"/>
      <c r="G309" s="539"/>
      <c r="H309" s="539"/>
      <c r="I309" s="539"/>
      <c r="J309" s="539"/>
      <c r="K309" s="539"/>
      <c r="L309" s="539"/>
      <c r="M309" s="539"/>
      <c r="N309" s="539"/>
      <c r="O309" s="539"/>
      <c r="P309" s="539"/>
      <c r="Q309" s="539"/>
      <c r="R309" s="539"/>
      <c r="S309" s="539"/>
      <c r="T309" s="539"/>
      <c r="U309" s="539"/>
      <c r="V309" s="539"/>
      <c r="W309" s="539"/>
      <c r="X309" s="539"/>
      <c r="Y309" s="539"/>
      <c r="Z309" s="539"/>
      <c r="AA309" s="539"/>
      <c r="AB309" s="549"/>
      <c r="AC309" s="549"/>
      <c r="AD309" s="539"/>
      <c r="AE309" s="539"/>
      <c r="AF309" s="538"/>
      <c r="AG309" s="539"/>
      <c r="AH309" s="539"/>
      <c r="AI309" s="539"/>
      <c r="AJ309" s="539"/>
      <c r="AK309" s="539"/>
      <c r="AL309" s="539"/>
    </row>
    <row r="310" spans="1:38" ht="14.25">
      <c r="A310" s="539"/>
      <c r="B310" s="539"/>
      <c r="C310" s="560"/>
      <c r="D310" s="539"/>
      <c r="E310" s="539"/>
      <c r="F310" s="561"/>
      <c r="G310" s="539"/>
      <c r="H310" s="539"/>
      <c r="I310" s="539"/>
      <c r="J310" s="539"/>
      <c r="K310" s="539"/>
      <c r="L310" s="539"/>
      <c r="M310" s="539"/>
      <c r="N310" s="539"/>
      <c r="O310" s="539"/>
      <c r="P310" s="539"/>
      <c r="Q310" s="539"/>
      <c r="R310" s="539"/>
      <c r="S310" s="539"/>
      <c r="T310" s="539"/>
      <c r="U310" s="539"/>
      <c r="V310" s="539"/>
      <c r="W310" s="539"/>
      <c r="X310" s="539"/>
      <c r="Y310" s="539"/>
      <c r="Z310" s="539"/>
      <c r="AA310" s="539"/>
      <c r="AB310" s="549"/>
      <c r="AC310" s="549"/>
      <c r="AD310" s="539"/>
      <c r="AE310" s="539"/>
      <c r="AF310" s="538"/>
      <c r="AG310" s="539"/>
      <c r="AH310" s="539"/>
      <c r="AI310" s="539"/>
      <c r="AJ310" s="539"/>
      <c r="AK310" s="539"/>
      <c r="AL310" s="539"/>
    </row>
    <row r="311" spans="1:38" ht="14.25">
      <c r="A311" s="539"/>
      <c r="B311" s="539"/>
      <c r="C311" s="560"/>
      <c r="D311" s="539"/>
      <c r="E311" s="539"/>
      <c r="F311" s="561"/>
      <c r="G311" s="539"/>
      <c r="H311" s="539"/>
      <c r="I311" s="539"/>
      <c r="J311" s="539"/>
      <c r="K311" s="539"/>
      <c r="L311" s="539"/>
      <c r="M311" s="539"/>
      <c r="N311" s="539"/>
      <c r="O311" s="539"/>
      <c r="P311" s="539"/>
      <c r="Q311" s="539"/>
      <c r="R311" s="539"/>
      <c r="S311" s="539"/>
      <c r="T311" s="539"/>
      <c r="U311" s="539"/>
      <c r="V311" s="539"/>
      <c r="W311" s="539"/>
      <c r="X311" s="539"/>
      <c r="Y311" s="539"/>
      <c r="Z311" s="539"/>
      <c r="AA311" s="539"/>
      <c r="AB311" s="549"/>
      <c r="AC311" s="549"/>
      <c r="AD311" s="539"/>
      <c r="AE311" s="539"/>
      <c r="AF311" s="538"/>
      <c r="AG311" s="539"/>
      <c r="AH311" s="539"/>
      <c r="AI311" s="539"/>
      <c r="AJ311" s="539"/>
      <c r="AK311" s="539"/>
      <c r="AL311" s="539"/>
    </row>
    <row r="312" spans="1:38" ht="14.25">
      <c r="A312" s="539"/>
      <c r="B312" s="539"/>
      <c r="C312" s="560"/>
      <c r="D312" s="539"/>
      <c r="E312" s="539"/>
      <c r="F312" s="561"/>
      <c r="G312" s="539"/>
      <c r="H312" s="539"/>
      <c r="I312" s="539"/>
      <c r="J312" s="539"/>
      <c r="K312" s="539"/>
      <c r="L312" s="539"/>
      <c r="M312" s="539"/>
      <c r="N312" s="539"/>
      <c r="O312" s="539"/>
      <c r="P312" s="539"/>
      <c r="Q312" s="539"/>
      <c r="R312" s="539"/>
      <c r="S312" s="539"/>
      <c r="T312" s="539"/>
      <c r="U312" s="539"/>
      <c r="V312" s="539"/>
      <c r="W312" s="539"/>
      <c r="X312" s="539"/>
      <c r="Y312" s="539"/>
      <c r="Z312" s="539"/>
      <c r="AA312" s="539"/>
      <c r="AB312" s="549"/>
      <c r="AC312" s="549"/>
      <c r="AD312" s="539"/>
      <c r="AE312" s="539"/>
      <c r="AF312" s="538"/>
      <c r="AG312" s="539"/>
      <c r="AH312" s="539"/>
      <c r="AI312" s="539"/>
      <c r="AJ312" s="539"/>
      <c r="AK312" s="539"/>
      <c r="AL312" s="539"/>
    </row>
    <row r="313" spans="1:38" ht="14.25">
      <c r="A313" s="539"/>
      <c r="B313" s="539"/>
      <c r="C313" s="560"/>
      <c r="D313" s="539"/>
      <c r="E313" s="539"/>
      <c r="F313" s="561"/>
      <c r="G313" s="539"/>
      <c r="H313" s="539"/>
      <c r="I313" s="539"/>
      <c r="J313" s="539"/>
      <c r="K313" s="539"/>
      <c r="L313" s="539"/>
      <c r="M313" s="539"/>
      <c r="N313" s="539"/>
      <c r="O313" s="539"/>
      <c r="P313" s="539"/>
      <c r="Q313" s="539"/>
      <c r="R313" s="539"/>
      <c r="S313" s="539"/>
      <c r="T313" s="539"/>
      <c r="U313" s="539"/>
      <c r="V313" s="539"/>
      <c r="W313" s="539"/>
      <c r="X313" s="539"/>
      <c r="Y313" s="539"/>
      <c r="Z313" s="539"/>
      <c r="AA313" s="539"/>
      <c r="AB313" s="549"/>
      <c r="AC313" s="549"/>
      <c r="AD313" s="539"/>
      <c r="AE313" s="539"/>
      <c r="AF313" s="538"/>
      <c r="AG313" s="539"/>
      <c r="AH313" s="539"/>
      <c r="AI313" s="539"/>
      <c r="AJ313" s="539"/>
      <c r="AK313" s="539"/>
      <c r="AL313" s="539"/>
    </row>
    <row r="314" spans="1:38" ht="14.25">
      <c r="A314" s="539"/>
      <c r="B314" s="539"/>
      <c r="C314" s="560"/>
      <c r="D314" s="539"/>
      <c r="E314" s="539"/>
      <c r="F314" s="561"/>
      <c r="G314" s="539"/>
      <c r="H314" s="539"/>
      <c r="I314" s="539"/>
      <c r="J314" s="539"/>
      <c r="K314" s="539"/>
      <c r="L314" s="539"/>
      <c r="M314" s="539"/>
      <c r="N314" s="539"/>
      <c r="O314" s="539"/>
      <c r="P314" s="539"/>
      <c r="Q314" s="539"/>
      <c r="R314" s="539"/>
      <c r="S314" s="539"/>
      <c r="T314" s="539"/>
      <c r="U314" s="539"/>
      <c r="V314" s="539"/>
      <c r="W314" s="539"/>
      <c r="X314" s="539"/>
      <c r="Y314" s="539"/>
      <c r="Z314" s="539"/>
      <c r="AA314" s="539"/>
      <c r="AB314" s="549"/>
      <c r="AC314" s="549"/>
      <c r="AD314" s="539"/>
      <c r="AE314" s="539"/>
      <c r="AF314" s="538"/>
      <c r="AG314" s="539"/>
      <c r="AH314" s="539"/>
      <c r="AI314" s="539"/>
      <c r="AJ314" s="539"/>
      <c r="AK314" s="539"/>
      <c r="AL314" s="539"/>
    </row>
    <row r="315" spans="1:38" ht="14.25">
      <c r="A315" s="539"/>
      <c r="B315" s="539"/>
      <c r="C315" s="560"/>
      <c r="D315" s="539"/>
      <c r="E315" s="539"/>
      <c r="F315" s="561"/>
      <c r="G315" s="539"/>
      <c r="H315" s="539"/>
      <c r="I315" s="539"/>
      <c r="J315" s="539"/>
      <c r="K315" s="539"/>
      <c r="L315" s="539"/>
      <c r="M315" s="539"/>
      <c r="N315" s="539"/>
      <c r="O315" s="539"/>
      <c r="P315" s="539"/>
      <c r="Q315" s="539"/>
      <c r="R315" s="539"/>
      <c r="S315" s="539"/>
      <c r="T315" s="539"/>
      <c r="U315" s="539"/>
      <c r="V315" s="539"/>
      <c r="W315" s="539"/>
      <c r="X315" s="539"/>
      <c r="Y315" s="539"/>
      <c r="Z315" s="539"/>
      <c r="AA315" s="539"/>
      <c r="AB315" s="549"/>
      <c r="AC315" s="549"/>
      <c r="AD315" s="539"/>
      <c r="AE315" s="539"/>
      <c r="AF315" s="538"/>
      <c r="AG315" s="539"/>
      <c r="AH315" s="539"/>
      <c r="AI315" s="539"/>
      <c r="AJ315" s="539"/>
      <c r="AK315" s="539"/>
      <c r="AL315" s="539"/>
    </row>
    <row r="316" spans="1:38" ht="14.25">
      <c r="A316" s="539"/>
      <c r="B316" s="539"/>
      <c r="C316" s="560"/>
      <c r="D316" s="539"/>
      <c r="E316" s="539"/>
      <c r="F316" s="561"/>
      <c r="G316" s="539"/>
      <c r="H316" s="539"/>
      <c r="I316" s="539"/>
      <c r="J316" s="539"/>
      <c r="K316" s="539"/>
      <c r="L316" s="539"/>
      <c r="M316" s="539"/>
      <c r="N316" s="539"/>
      <c r="O316" s="539"/>
      <c r="P316" s="539"/>
      <c r="Q316" s="539"/>
      <c r="R316" s="539"/>
      <c r="S316" s="539"/>
      <c r="T316" s="539"/>
      <c r="U316" s="539"/>
      <c r="V316" s="539"/>
      <c r="W316" s="539"/>
      <c r="X316" s="539"/>
      <c r="Y316" s="539"/>
      <c r="Z316" s="539"/>
      <c r="AA316" s="539"/>
      <c r="AB316" s="549"/>
      <c r="AC316" s="549"/>
      <c r="AD316" s="539"/>
      <c r="AE316" s="539"/>
      <c r="AF316" s="538"/>
      <c r="AG316" s="539"/>
      <c r="AH316" s="539"/>
      <c r="AI316" s="539"/>
      <c r="AJ316" s="539"/>
      <c r="AK316" s="539"/>
      <c r="AL316" s="539"/>
    </row>
    <row r="317" spans="1:38" ht="14.25">
      <c r="A317" s="539"/>
      <c r="B317" s="539"/>
      <c r="C317" s="560"/>
      <c r="D317" s="539"/>
      <c r="E317" s="539"/>
      <c r="F317" s="561"/>
      <c r="G317" s="539"/>
      <c r="H317" s="539"/>
      <c r="I317" s="539"/>
      <c r="J317" s="539"/>
      <c r="K317" s="539"/>
      <c r="L317" s="539"/>
      <c r="M317" s="539"/>
      <c r="N317" s="539"/>
      <c r="O317" s="539"/>
      <c r="P317" s="539"/>
      <c r="Q317" s="539"/>
      <c r="R317" s="539"/>
      <c r="S317" s="539"/>
      <c r="T317" s="539"/>
      <c r="U317" s="539"/>
      <c r="V317" s="539"/>
      <c r="W317" s="539"/>
      <c r="X317" s="539"/>
      <c r="Y317" s="539"/>
      <c r="Z317" s="539"/>
      <c r="AA317" s="539"/>
      <c r="AB317" s="549"/>
      <c r="AC317" s="549"/>
      <c r="AD317" s="539"/>
      <c r="AE317" s="539"/>
      <c r="AF317" s="538"/>
      <c r="AG317" s="539"/>
      <c r="AH317" s="539"/>
      <c r="AI317" s="539"/>
      <c r="AJ317" s="539"/>
      <c r="AK317" s="539"/>
      <c r="AL317" s="539"/>
    </row>
    <row r="318" spans="1:38" ht="14.25">
      <c r="A318" s="539"/>
      <c r="B318" s="539"/>
      <c r="C318" s="560"/>
      <c r="D318" s="539"/>
      <c r="E318" s="539"/>
      <c r="F318" s="561"/>
      <c r="G318" s="539"/>
      <c r="H318" s="539"/>
      <c r="I318" s="539"/>
      <c r="J318" s="539"/>
      <c r="K318" s="539"/>
      <c r="L318" s="539"/>
      <c r="M318" s="539"/>
      <c r="N318" s="539"/>
      <c r="O318" s="539"/>
      <c r="P318" s="539"/>
      <c r="Q318" s="539"/>
      <c r="R318" s="539"/>
      <c r="S318" s="539"/>
      <c r="T318" s="539"/>
      <c r="U318" s="539"/>
      <c r="V318" s="539"/>
      <c r="W318" s="539"/>
      <c r="X318" s="539"/>
      <c r="Y318" s="539"/>
      <c r="Z318" s="539"/>
      <c r="AA318" s="539"/>
      <c r="AB318" s="549"/>
      <c r="AC318" s="549"/>
      <c r="AD318" s="539"/>
      <c r="AE318" s="539"/>
      <c r="AF318" s="538"/>
      <c r="AG318" s="539"/>
      <c r="AH318" s="539"/>
      <c r="AI318" s="539"/>
      <c r="AJ318" s="539"/>
      <c r="AK318" s="539"/>
      <c r="AL318" s="539"/>
    </row>
    <row r="319" spans="1:38" ht="14.25">
      <c r="A319" s="539"/>
      <c r="B319" s="539"/>
      <c r="C319" s="560"/>
      <c r="D319" s="539"/>
      <c r="E319" s="539"/>
      <c r="F319" s="561"/>
      <c r="G319" s="539"/>
      <c r="H319" s="539"/>
      <c r="I319" s="539"/>
      <c r="J319" s="539"/>
      <c r="K319" s="539"/>
      <c r="L319" s="539"/>
      <c r="M319" s="539"/>
      <c r="N319" s="539"/>
      <c r="O319" s="539"/>
      <c r="P319" s="539"/>
      <c r="Q319" s="539"/>
      <c r="R319" s="539"/>
      <c r="S319" s="539"/>
      <c r="T319" s="539"/>
      <c r="U319" s="539"/>
      <c r="V319" s="539"/>
      <c r="W319" s="539"/>
      <c r="X319" s="539"/>
      <c r="Y319" s="539"/>
      <c r="Z319" s="539"/>
      <c r="AA319" s="539"/>
      <c r="AB319" s="549"/>
      <c r="AC319" s="549"/>
      <c r="AD319" s="539"/>
      <c r="AE319" s="539"/>
      <c r="AF319" s="538"/>
      <c r="AG319" s="539"/>
      <c r="AH319" s="539"/>
      <c r="AI319" s="539"/>
      <c r="AJ319" s="539"/>
      <c r="AK319" s="539"/>
      <c r="AL319" s="539"/>
    </row>
    <row r="320" spans="1:38" ht="14.25">
      <c r="A320" s="539"/>
      <c r="B320" s="539"/>
      <c r="C320" s="560"/>
      <c r="D320" s="539"/>
      <c r="E320" s="539"/>
      <c r="F320" s="561"/>
      <c r="G320" s="539"/>
      <c r="H320" s="539"/>
      <c r="I320" s="539"/>
      <c r="J320" s="539"/>
      <c r="K320" s="539"/>
      <c r="L320" s="539"/>
      <c r="M320" s="539"/>
      <c r="N320" s="539"/>
      <c r="O320" s="539"/>
      <c r="P320" s="539"/>
      <c r="Q320" s="539"/>
      <c r="R320" s="539"/>
      <c r="S320" s="539"/>
      <c r="T320" s="539"/>
      <c r="U320" s="539"/>
      <c r="V320" s="539"/>
      <c r="W320" s="539"/>
      <c r="X320" s="539"/>
      <c r="Y320" s="539"/>
      <c r="Z320" s="539"/>
      <c r="AA320" s="539"/>
      <c r="AB320" s="549"/>
      <c r="AC320" s="549"/>
      <c r="AD320" s="539"/>
      <c r="AE320" s="539"/>
      <c r="AF320" s="538"/>
      <c r="AG320" s="539"/>
      <c r="AH320" s="539"/>
      <c r="AI320" s="539"/>
      <c r="AJ320" s="539"/>
      <c r="AK320" s="539"/>
      <c r="AL320" s="539"/>
    </row>
    <row r="321" spans="1:38" ht="14.25">
      <c r="A321" s="539"/>
      <c r="B321" s="539"/>
      <c r="C321" s="560"/>
      <c r="D321" s="539"/>
      <c r="E321" s="539"/>
      <c r="F321" s="561"/>
      <c r="G321" s="539"/>
      <c r="H321" s="539"/>
      <c r="I321" s="539"/>
      <c r="J321" s="539"/>
      <c r="K321" s="539"/>
      <c r="L321" s="539"/>
      <c r="M321" s="539"/>
      <c r="N321" s="539"/>
      <c r="O321" s="539"/>
      <c r="P321" s="539"/>
      <c r="Q321" s="539"/>
      <c r="R321" s="539"/>
      <c r="S321" s="539"/>
      <c r="T321" s="539"/>
      <c r="U321" s="539"/>
      <c r="V321" s="539"/>
      <c r="W321" s="539"/>
      <c r="X321" s="539"/>
      <c r="Y321" s="539"/>
      <c r="Z321" s="539"/>
      <c r="AA321" s="539"/>
      <c r="AB321" s="549"/>
      <c r="AC321" s="549"/>
      <c r="AD321" s="539"/>
      <c r="AE321" s="539"/>
      <c r="AF321" s="538"/>
      <c r="AG321" s="539"/>
      <c r="AH321" s="539"/>
      <c r="AI321" s="539"/>
      <c r="AJ321" s="539"/>
      <c r="AK321" s="539"/>
      <c r="AL321" s="539"/>
    </row>
    <row r="322" spans="1:38" ht="14.25">
      <c r="A322" s="539"/>
      <c r="B322" s="539"/>
      <c r="C322" s="560"/>
      <c r="D322" s="539"/>
      <c r="E322" s="539"/>
      <c r="F322" s="561"/>
      <c r="G322" s="539"/>
      <c r="H322" s="539"/>
      <c r="I322" s="539"/>
      <c r="J322" s="539"/>
      <c r="K322" s="539"/>
      <c r="L322" s="539"/>
      <c r="M322" s="539"/>
      <c r="N322" s="539"/>
      <c r="O322" s="539"/>
      <c r="P322" s="539"/>
      <c r="Q322" s="539"/>
      <c r="R322" s="539"/>
      <c r="S322" s="539"/>
      <c r="T322" s="539"/>
      <c r="U322" s="539"/>
      <c r="V322" s="539"/>
      <c r="W322" s="539"/>
      <c r="X322" s="539"/>
      <c r="Y322" s="539"/>
      <c r="Z322" s="539"/>
      <c r="AA322" s="539"/>
      <c r="AB322" s="549"/>
      <c r="AC322" s="549"/>
      <c r="AD322" s="539"/>
      <c r="AE322" s="539"/>
      <c r="AF322" s="538"/>
      <c r="AG322" s="539"/>
      <c r="AH322" s="539"/>
      <c r="AI322" s="539"/>
      <c r="AJ322" s="539"/>
      <c r="AK322" s="539"/>
      <c r="AL322" s="539"/>
    </row>
    <row r="323" spans="1:38" ht="14.25">
      <c r="A323" s="539"/>
      <c r="B323" s="539"/>
      <c r="C323" s="560"/>
      <c r="D323" s="539"/>
      <c r="E323" s="539"/>
      <c r="F323" s="561"/>
      <c r="G323" s="539"/>
      <c r="H323" s="539"/>
      <c r="I323" s="539"/>
      <c r="J323" s="539"/>
      <c r="K323" s="539"/>
      <c r="L323" s="539"/>
      <c r="M323" s="539"/>
      <c r="N323" s="539"/>
      <c r="O323" s="539"/>
      <c r="P323" s="539"/>
      <c r="Q323" s="539"/>
      <c r="R323" s="539"/>
      <c r="S323" s="539"/>
      <c r="T323" s="539"/>
      <c r="U323" s="539"/>
      <c r="V323" s="539"/>
      <c r="W323" s="539"/>
      <c r="X323" s="539"/>
      <c r="Y323" s="539"/>
      <c r="Z323" s="539"/>
      <c r="AA323" s="539"/>
      <c r="AB323" s="549"/>
      <c r="AC323" s="549"/>
      <c r="AD323" s="539"/>
      <c r="AE323" s="539"/>
      <c r="AF323" s="538"/>
      <c r="AG323" s="539"/>
      <c r="AH323" s="539"/>
      <c r="AI323" s="539"/>
      <c r="AJ323" s="539"/>
      <c r="AK323" s="539"/>
      <c r="AL323" s="539"/>
    </row>
    <row r="324" spans="1:38" ht="14.25">
      <c r="A324" s="539"/>
      <c r="B324" s="539"/>
      <c r="C324" s="560"/>
      <c r="D324" s="539"/>
      <c r="E324" s="539"/>
      <c r="F324" s="561"/>
      <c r="G324" s="539"/>
      <c r="H324" s="539"/>
      <c r="I324" s="539"/>
      <c r="J324" s="539"/>
      <c r="K324" s="539"/>
      <c r="L324" s="539"/>
      <c r="M324" s="539"/>
      <c r="N324" s="539"/>
      <c r="O324" s="539"/>
      <c r="P324" s="539"/>
      <c r="Q324" s="539"/>
      <c r="R324" s="539"/>
      <c r="S324" s="539"/>
      <c r="T324" s="539"/>
      <c r="U324" s="539"/>
      <c r="V324" s="539"/>
      <c r="W324" s="539"/>
      <c r="X324" s="539"/>
      <c r="Y324" s="539"/>
      <c r="Z324" s="539"/>
      <c r="AA324" s="539"/>
      <c r="AB324" s="549"/>
      <c r="AC324" s="549"/>
      <c r="AD324" s="539"/>
      <c r="AE324" s="539"/>
      <c r="AF324" s="538"/>
      <c r="AG324" s="539"/>
      <c r="AH324" s="539"/>
      <c r="AI324" s="539"/>
      <c r="AJ324" s="539"/>
      <c r="AK324" s="539"/>
      <c r="AL324" s="539"/>
    </row>
    <row r="325" spans="1:38" ht="14.25">
      <c r="A325" s="539"/>
      <c r="B325" s="539"/>
      <c r="C325" s="560"/>
      <c r="D325" s="539"/>
      <c r="E325" s="539"/>
      <c r="F325" s="561"/>
      <c r="G325" s="539"/>
      <c r="H325" s="539"/>
      <c r="I325" s="539"/>
      <c r="J325" s="539"/>
      <c r="K325" s="539"/>
      <c r="L325" s="539"/>
      <c r="M325" s="539"/>
      <c r="N325" s="539"/>
      <c r="O325" s="539"/>
      <c r="P325" s="539"/>
      <c r="Q325" s="539"/>
      <c r="R325" s="539"/>
      <c r="S325" s="539"/>
      <c r="T325" s="539"/>
      <c r="U325" s="539"/>
      <c r="V325" s="539"/>
      <c r="W325" s="539"/>
      <c r="X325" s="539"/>
      <c r="Y325" s="539"/>
      <c r="Z325" s="539"/>
      <c r="AA325" s="539"/>
      <c r="AB325" s="549"/>
      <c r="AC325" s="549"/>
      <c r="AD325" s="539"/>
      <c r="AE325" s="539"/>
      <c r="AF325" s="538"/>
      <c r="AG325" s="539"/>
      <c r="AH325" s="539"/>
      <c r="AI325" s="539"/>
      <c r="AJ325" s="539"/>
      <c r="AK325" s="539"/>
      <c r="AL325" s="539"/>
    </row>
    <row r="326" spans="1:38" ht="14.25">
      <c r="A326" s="539"/>
      <c r="B326" s="539"/>
      <c r="C326" s="560"/>
      <c r="D326" s="539"/>
      <c r="E326" s="539"/>
      <c r="F326" s="561"/>
      <c r="G326" s="539"/>
      <c r="H326" s="539"/>
      <c r="I326" s="539"/>
      <c r="J326" s="539"/>
      <c r="K326" s="539"/>
      <c r="L326" s="539"/>
      <c r="M326" s="539"/>
      <c r="N326" s="539"/>
      <c r="O326" s="539"/>
      <c r="P326" s="539"/>
      <c r="Q326" s="539"/>
      <c r="R326" s="539"/>
      <c r="S326" s="539"/>
      <c r="T326" s="539"/>
      <c r="U326" s="539"/>
      <c r="V326" s="539"/>
      <c r="W326" s="539"/>
      <c r="X326" s="539"/>
      <c r="Y326" s="539"/>
      <c r="Z326" s="539"/>
      <c r="AA326" s="539"/>
      <c r="AB326" s="549"/>
      <c r="AC326" s="549"/>
      <c r="AD326" s="539"/>
      <c r="AE326" s="539"/>
      <c r="AF326" s="538"/>
      <c r="AG326" s="539"/>
      <c r="AH326" s="539"/>
      <c r="AI326" s="539"/>
      <c r="AJ326" s="539"/>
      <c r="AK326" s="539"/>
      <c r="AL326" s="539"/>
    </row>
    <row r="327" spans="1:38" ht="14.25">
      <c r="A327" s="539"/>
      <c r="B327" s="539"/>
      <c r="C327" s="560"/>
      <c r="D327" s="539"/>
      <c r="E327" s="539"/>
      <c r="F327" s="561"/>
      <c r="G327" s="539"/>
      <c r="H327" s="539"/>
      <c r="I327" s="539"/>
      <c r="J327" s="539"/>
      <c r="K327" s="539"/>
      <c r="L327" s="539"/>
      <c r="M327" s="539"/>
      <c r="N327" s="539"/>
      <c r="O327" s="539"/>
      <c r="P327" s="539"/>
      <c r="Q327" s="539"/>
      <c r="R327" s="539"/>
      <c r="S327" s="539"/>
      <c r="T327" s="539"/>
      <c r="U327" s="539"/>
      <c r="V327" s="539"/>
      <c r="W327" s="539"/>
      <c r="X327" s="539"/>
      <c r="Y327" s="539"/>
      <c r="Z327" s="539"/>
      <c r="AA327" s="539"/>
      <c r="AB327" s="549"/>
      <c r="AC327" s="549"/>
      <c r="AD327" s="539"/>
      <c r="AE327" s="539"/>
      <c r="AF327" s="538"/>
      <c r="AG327" s="539"/>
      <c r="AH327" s="539"/>
      <c r="AI327" s="539"/>
      <c r="AJ327" s="539"/>
      <c r="AK327" s="539"/>
      <c r="AL327" s="539"/>
    </row>
    <row r="328" spans="1:38" ht="14.25">
      <c r="A328" s="539"/>
      <c r="B328" s="539"/>
      <c r="C328" s="560"/>
      <c r="D328" s="539"/>
      <c r="E328" s="539"/>
      <c r="F328" s="561"/>
      <c r="G328" s="539"/>
      <c r="H328" s="539"/>
      <c r="I328" s="539"/>
      <c r="J328" s="539"/>
      <c r="K328" s="539"/>
      <c r="L328" s="539"/>
      <c r="M328" s="539"/>
      <c r="N328" s="539"/>
      <c r="O328" s="539"/>
      <c r="P328" s="539"/>
      <c r="Q328" s="539"/>
      <c r="R328" s="539"/>
      <c r="S328" s="539"/>
      <c r="T328" s="539"/>
      <c r="U328" s="539"/>
      <c r="V328" s="539"/>
      <c r="W328" s="539"/>
      <c r="X328" s="539"/>
      <c r="Y328" s="539"/>
      <c r="Z328" s="539"/>
      <c r="AA328" s="539"/>
      <c r="AB328" s="549"/>
      <c r="AC328" s="549"/>
      <c r="AD328" s="539"/>
      <c r="AE328" s="539"/>
      <c r="AF328" s="538"/>
      <c r="AG328" s="539"/>
      <c r="AH328" s="539"/>
      <c r="AI328" s="539"/>
      <c r="AJ328" s="539"/>
      <c r="AK328" s="539"/>
      <c r="AL328" s="539"/>
    </row>
    <row r="329" spans="1:38" ht="14.25">
      <c r="A329" s="539"/>
      <c r="B329" s="539"/>
      <c r="C329" s="560"/>
      <c r="D329" s="539"/>
      <c r="E329" s="539"/>
      <c r="F329" s="561"/>
      <c r="G329" s="539"/>
      <c r="H329" s="539"/>
      <c r="I329" s="539"/>
      <c r="J329" s="539"/>
      <c r="K329" s="539"/>
      <c r="L329" s="539"/>
      <c r="M329" s="539"/>
      <c r="N329" s="539"/>
      <c r="O329" s="539"/>
      <c r="P329" s="539"/>
      <c r="Q329" s="539"/>
      <c r="R329" s="539"/>
      <c r="S329" s="539"/>
      <c r="T329" s="539"/>
      <c r="U329" s="539"/>
      <c r="V329" s="539"/>
      <c r="W329" s="539"/>
      <c r="X329" s="539"/>
      <c r="Y329" s="539"/>
      <c r="Z329" s="539"/>
      <c r="AA329" s="539"/>
      <c r="AB329" s="549"/>
      <c r="AC329" s="549"/>
      <c r="AD329" s="539"/>
      <c r="AE329" s="539"/>
      <c r="AF329" s="538"/>
      <c r="AG329" s="539"/>
      <c r="AH329" s="539"/>
      <c r="AI329" s="539"/>
      <c r="AJ329" s="539"/>
      <c r="AK329" s="539"/>
      <c r="AL329" s="539"/>
    </row>
    <row r="330" spans="1:38" ht="14.25">
      <c r="A330" s="539"/>
      <c r="B330" s="539"/>
      <c r="C330" s="560"/>
      <c r="D330" s="539"/>
      <c r="E330" s="539"/>
      <c r="F330" s="561"/>
      <c r="G330" s="539"/>
      <c r="H330" s="539"/>
      <c r="I330" s="539"/>
      <c r="J330" s="539"/>
      <c r="K330" s="539"/>
      <c r="L330" s="539"/>
      <c r="M330" s="539"/>
      <c r="N330" s="539"/>
      <c r="O330" s="539"/>
      <c r="P330" s="539"/>
      <c r="Q330" s="539"/>
      <c r="R330" s="539"/>
      <c r="S330" s="539"/>
      <c r="T330" s="539"/>
      <c r="U330" s="539"/>
      <c r="V330" s="539"/>
      <c r="W330" s="539"/>
      <c r="X330" s="539"/>
      <c r="Y330" s="539"/>
      <c r="Z330" s="539"/>
      <c r="AA330" s="539"/>
      <c r="AB330" s="549"/>
      <c r="AC330" s="549"/>
      <c r="AD330" s="539"/>
      <c r="AE330" s="539"/>
      <c r="AF330" s="538"/>
      <c r="AG330" s="539"/>
      <c r="AH330" s="539"/>
      <c r="AI330" s="539"/>
      <c r="AJ330" s="539"/>
      <c r="AK330" s="539"/>
      <c r="AL330" s="539"/>
    </row>
    <row r="331" spans="1:38" ht="14.25">
      <c r="A331" s="539"/>
      <c r="B331" s="539"/>
      <c r="C331" s="560"/>
      <c r="D331" s="539"/>
      <c r="E331" s="539"/>
      <c r="F331" s="561"/>
      <c r="G331" s="539"/>
      <c r="H331" s="539"/>
      <c r="I331" s="539"/>
      <c r="J331" s="539"/>
      <c r="K331" s="539"/>
      <c r="L331" s="539"/>
      <c r="M331" s="539"/>
      <c r="N331" s="539"/>
      <c r="O331" s="539"/>
      <c r="P331" s="539"/>
      <c r="Q331" s="539"/>
      <c r="R331" s="539"/>
      <c r="S331" s="539"/>
      <c r="T331" s="539"/>
      <c r="U331" s="539"/>
      <c r="V331" s="539"/>
      <c r="W331" s="539"/>
      <c r="X331" s="539"/>
      <c r="Y331" s="539"/>
      <c r="Z331" s="539"/>
      <c r="AA331" s="539"/>
      <c r="AB331" s="549"/>
      <c r="AC331" s="549"/>
      <c r="AD331" s="539"/>
      <c r="AE331" s="539"/>
      <c r="AF331" s="538"/>
      <c r="AG331" s="539"/>
      <c r="AH331" s="539"/>
      <c r="AI331" s="539"/>
      <c r="AJ331" s="539"/>
      <c r="AK331" s="539"/>
      <c r="AL331" s="539"/>
    </row>
    <row r="332" spans="1:38" ht="14.25">
      <c r="A332" s="539"/>
      <c r="B332" s="539"/>
      <c r="C332" s="560"/>
      <c r="D332" s="539"/>
      <c r="E332" s="539"/>
      <c r="F332" s="561"/>
      <c r="G332" s="539"/>
      <c r="H332" s="539"/>
      <c r="I332" s="539"/>
      <c r="J332" s="539"/>
      <c r="K332" s="539"/>
      <c r="L332" s="539"/>
      <c r="M332" s="539"/>
      <c r="N332" s="539"/>
      <c r="O332" s="539"/>
      <c r="P332" s="539"/>
      <c r="Q332" s="539"/>
      <c r="R332" s="539"/>
      <c r="S332" s="539"/>
      <c r="T332" s="539"/>
      <c r="U332" s="539"/>
      <c r="V332" s="539"/>
      <c r="W332" s="539"/>
      <c r="X332" s="539"/>
      <c r="Y332" s="539"/>
      <c r="Z332" s="539"/>
      <c r="AA332" s="539"/>
      <c r="AB332" s="549"/>
      <c r="AC332" s="549"/>
      <c r="AD332" s="539"/>
      <c r="AE332" s="539"/>
      <c r="AF332" s="538"/>
      <c r="AG332" s="539"/>
      <c r="AH332" s="539"/>
      <c r="AI332" s="539"/>
      <c r="AJ332" s="539"/>
      <c r="AK332" s="539"/>
      <c r="AL332" s="539"/>
    </row>
    <row r="333" spans="1:38" ht="14.25">
      <c r="A333" s="539"/>
      <c r="B333" s="539"/>
      <c r="C333" s="560"/>
      <c r="D333" s="539"/>
      <c r="E333" s="539"/>
      <c r="F333" s="561"/>
      <c r="G333" s="539"/>
      <c r="H333" s="539"/>
      <c r="I333" s="539"/>
      <c r="J333" s="539"/>
      <c r="K333" s="539"/>
      <c r="L333" s="539"/>
      <c r="M333" s="539"/>
      <c r="N333" s="539"/>
      <c r="O333" s="539"/>
      <c r="P333" s="539"/>
      <c r="Q333" s="539"/>
      <c r="R333" s="539"/>
      <c r="S333" s="539"/>
      <c r="T333" s="539"/>
      <c r="U333" s="539"/>
      <c r="V333" s="539"/>
      <c r="W333" s="539"/>
      <c r="X333" s="539"/>
      <c r="Y333" s="539"/>
      <c r="Z333" s="539"/>
      <c r="AA333" s="539"/>
      <c r="AB333" s="549"/>
      <c r="AC333" s="549"/>
      <c r="AD333" s="539"/>
      <c r="AE333" s="539"/>
      <c r="AF333" s="538"/>
      <c r="AG333" s="539"/>
      <c r="AH333" s="539"/>
      <c r="AI333" s="539"/>
      <c r="AJ333" s="539"/>
      <c r="AK333" s="539"/>
      <c r="AL333" s="539"/>
    </row>
    <row r="334" spans="1:38" ht="14.25">
      <c r="A334" s="539"/>
      <c r="B334" s="539"/>
      <c r="C334" s="560"/>
      <c r="D334" s="539"/>
      <c r="E334" s="539"/>
      <c r="F334" s="561"/>
      <c r="G334" s="539"/>
      <c r="H334" s="539"/>
      <c r="I334" s="539"/>
      <c r="J334" s="539"/>
      <c r="K334" s="539"/>
      <c r="L334" s="539"/>
      <c r="M334" s="539"/>
      <c r="N334" s="539"/>
      <c r="O334" s="539"/>
      <c r="P334" s="539"/>
      <c r="Q334" s="539"/>
      <c r="R334" s="539"/>
      <c r="S334" s="539"/>
      <c r="T334" s="539"/>
      <c r="U334" s="539"/>
      <c r="V334" s="539"/>
      <c r="W334" s="539"/>
      <c r="X334" s="539"/>
      <c r="Y334" s="539"/>
      <c r="Z334" s="539"/>
      <c r="AA334" s="539"/>
      <c r="AB334" s="549"/>
      <c r="AC334" s="549"/>
      <c r="AD334" s="539"/>
      <c r="AE334" s="539"/>
      <c r="AF334" s="538"/>
      <c r="AG334" s="539"/>
      <c r="AH334" s="539"/>
      <c r="AI334" s="539"/>
      <c r="AJ334" s="539"/>
      <c r="AK334" s="539"/>
      <c r="AL334" s="539"/>
    </row>
    <row r="335" spans="1:38" ht="14.25">
      <c r="A335" s="539"/>
      <c r="B335" s="539"/>
      <c r="C335" s="560"/>
      <c r="D335" s="539"/>
      <c r="E335" s="539"/>
      <c r="F335" s="561"/>
      <c r="G335" s="539"/>
      <c r="H335" s="539"/>
      <c r="I335" s="539"/>
      <c r="J335" s="539"/>
      <c r="K335" s="539"/>
      <c r="L335" s="539"/>
      <c r="M335" s="539"/>
      <c r="N335" s="539"/>
      <c r="O335" s="539"/>
      <c r="P335" s="539"/>
      <c r="Q335" s="539"/>
      <c r="R335" s="539"/>
      <c r="S335" s="539"/>
      <c r="T335" s="539"/>
      <c r="U335" s="539"/>
      <c r="V335" s="539"/>
      <c r="W335" s="539"/>
      <c r="X335" s="539"/>
      <c r="Y335" s="539"/>
      <c r="Z335" s="539"/>
      <c r="AA335" s="539"/>
      <c r="AB335" s="549"/>
      <c r="AC335" s="549"/>
      <c r="AD335" s="539"/>
      <c r="AE335" s="539"/>
      <c r="AF335" s="538"/>
      <c r="AG335" s="539"/>
      <c r="AH335" s="539"/>
      <c r="AI335" s="539"/>
      <c r="AJ335" s="539"/>
      <c r="AK335" s="539"/>
      <c r="AL335" s="539"/>
    </row>
    <row r="336" spans="1:38" ht="14.25">
      <c r="A336" s="539"/>
      <c r="B336" s="539"/>
      <c r="C336" s="560"/>
      <c r="D336" s="539"/>
      <c r="E336" s="539"/>
      <c r="F336" s="561"/>
      <c r="G336" s="539"/>
      <c r="H336" s="539"/>
      <c r="I336" s="539"/>
      <c r="J336" s="539"/>
      <c r="K336" s="539"/>
      <c r="L336" s="539"/>
      <c r="M336" s="539"/>
      <c r="N336" s="539"/>
      <c r="O336" s="539"/>
      <c r="P336" s="539"/>
      <c r="Q336" s="539"/>
      <c r="R336" s="539"/>
      <c r="S336" s="539"/>
      <c r="T336" s="539"/>
      <c r="U336" s="539"/>
      <c r="V336" s="539"/>
      <c r="W336" s="539"/>
      <c r="X336" s="539"/>
      <c r="Y336" s="539"/>
      <c r="Z336" s="539"/>
      <c r="AA336" s="539"/>
      <c r="AB336" s="549"/>
      <c r="AC336" s="549"/>
      <c r="AD336" s="539"/>
      <c r="AE336" s="539"/>
      <c r="AF336" s="538"/>
      <c r="AG336" s="539"/>
      <c r="AH336" s="539"/>
      <c r="AI336" s="539"/>
      <c r="AJ336" s="539"/>
      <c r="AK336" s="539"/>
      <c r="AL336" s="539"/>
    </row>
    <row r="337" spans="1:38" ht="14.25">
      <c r="A337" s="539"/>
      <c r="B337" s="539"/>
      <c r="C337" s="560"/>
      <c r="D337" s="539"/>
      <c r="E337" s="539"/>
      <c r="F337" s="561"/>
      <c r="G337" s="539"/>
      <c r="H337" s="539"/>
      <c r="I337" s="539"/>
      <c r="J337" s="539"/>
      <c r="K337" s="539"/>
      <c r="L337" s="539"/>
      <c r="M337" s="539"/>
      <c r="N337" s="539"/>
      <c r="O337" s="539"/>
      <c r="P337" s="539"/>
      <c r="Q337" s="539"/>
      <c r="R337" s="539"/>
      <c r="S337" s="539"/>
      <c r="T337" s="539"/>
      <c r="U337" s="539"/>
      <c r="V337" s="539"/>
      <c r="W337" s="539"/>
      <c r="X337" s="539"/>
      <c r="Y337" s="539"/>
      <c r="Z337" s="539"/>
      <c r="AA337" s="539"/>
      <c r="AB337" s="549"/>
      <c r="AC337" s="549"/>
      <c r="AD337" s="539"/>
      <c r="AE337" s="539"/>
      <c r="AF337" s="538"/>
      <c r="AG337" s="539"/>
      <c r="AH337" s="539"/>
      <c r="AI337" s="539"/>
      <c r="AJ337" s="539"/>
      <c r="AK337" s="539"/>
      <c r="AL337" s="539"/>
    </row>
    <row r="338" spans="1:38" ht="14.25">
      <c r="A338" s="539"/>
      <c r="B338" s="539"/>
      <c r="C338" s="560"/>
      <c r="D338" s="539"/>
      <c r="E338" s="539"/>
      <c r="F338" s="561"/>
      <c r="G338" s="539"/>
      <c r="H338" s="539"/>
      <c r="I338" s="539"/>
      <c r="J338" s="539"/>
      <c r="K338" s="539"/>
      <c r="L338" s="539"/>
      <c r="M338" s="539"/>
      <c r="N338" s="539"/>
      <c r="O338" s="539"/>
      <c r="P338" s="539"/>
      <c r="Q338" s="539"/>
      <c r="R338" s="539"/>
      <c r="S338" s="539"/>
      <c r="T338" s="539"/>
      <c r="U338" s="539"/>
      <c r="V338" s="539"/>
      <c r="W338" s="539"/>
      <c r="X338" s="539"/>
      <c r="Y338" s="539"/>
      <c r="Z338" s="539"/>
      <c r="AA338" s="539"/>
      <c r="AB338" s="549"/>
      <c r="AC338" s="549"/>
      <c r="AD338" s="539"/>
      <c r="AE338" s="539"/>
      <c r="AF338" s="538"/>
      <c r="AG338" s="539"/>
      <c r="AH338" s="539"/>
      <c r="AI338" s="539"/>
      <c r="AJ338" s="539"/>
      <c r="AK338" s="539"/>
      <c r="AL338" s="539"/>
    </row>
    <row r="339" spans="1:38" ht="14.25">
      <c r="A339" s="539"/>
      <c r="B339" s="539"/>
      <c r="C339" s="560"/>
      <c r="D339" s="539"/>
      <c r="E339" s="539"/>
      <c r="F339" s="561"/>
      <c r="G339" s="539"/>
      <c r="H339" s="539"/>
      <c r="I339" s="539"/>
      <c r="J339" s="539"/>
      <c r="K339" s="539"/>
      <c r="L339" s="539"/>
      <c r="M339" s="539"/>
      <c r="N339" s="539"/>
      <c r="O339" s="539"/>
      <c r="P339" s="539"/>
      <c r="Q339" s="539"/>
      <c r="R339" s="539"/>
      <c r="S339" s="539"/>
      <c r="T339" s="539"/>
      <c r="U339" s="539"/>
      <c r="V339" s="539"/>
      <c r="W339" s="539"/>
      <c r="X339" s="539"/>
      <c r="Y339" s="539"/>
      <c r="Z339" s="539"/>
      <c r="AA339" s="539"/>
      <c r="AB339" s="549"/>
      <c r="AC339" s="549"/>
      <c r="AD339" s="539"/>
      <c r="AE339" s="539"/>
      <c r="AF339" s="538"/>
      <c r="AG339" s="539"/>
      <c r="AH339" s="539"/>
      <c r="AI339" s="539"/>
      <c r="AJ339" s="539"/>
      <c r="AK339" s="539"/>
      <c r="AL339" s="539"/>
    </row>
    <row r="340" spans="1:38" ht="14.25">
      <c r="A340" s="539"/>
      <c r="B340" s="539"/>
      <c r="C340" s="560"/>
      <c r="D340" s="539"/>
      <c r="E340" s="539"/>
      <c r="F340" s="561"/>
      <c r="G340" s="539"/>
      <c r="H340" s="539"/>
      <c r="I340" s="539"/>
      <c r="J340" s="539"/>
      <c r="K340" s="539"/>
      <c r="L340" s="539"/>
      <c r="M340" s="539"/>
      <c r="N340" s="539"/>
      <c r="O340" s="539"/>
      <c r="P340" s="539"/>
      <c r="Q340" s="539"/>
      <c r="R340" s="539"/>
      <c r="S340" s="539"/>
      <c r="T340" s="539"/>
      <c r="U340" s="539"/>
      <c r="V340" s="539"/>
      <c r="W340" s="539"/>
      <c r="X340" s="539"/>
      <c r="Y340" s="539"/>
      <c r="Z340" s="539"/>
      <c r="AA340" s="539"/>
      <c r="AB340" s="549"/>
      <c r="AC340" s="549"/>
      <c r="AD340" s="539"/>
      <c r="AE340" s="539"/>
      <c r="AF340" s="538"/>
      <c r="AG340" s="539"/>
      <c r="AH340" s="539"/>
      <c r="AI340" s="539"/>
      <c r="AJ340" s="539"/>
      <c r="AK340" s="539"/>
      <c r="AL340" s="539"/>
    </row>
    <row r="341" spans="1:38" ht="14.25">
      <c r="A341" s="539"/>
      <c r="B341" s="539"/>
      <c r="C341" s="560"/>
      <c r="D341" s="539"/>
      <c r="E341" s="539"/>
      <c r="F341" s="561"/>
      <c r="G341" s="539"/>
      <c r="H341" s="539"/>
      <c r="I341" s="539"/>
      <c r="J341" s="539"/>
      <c r="K341" s="539"/>
      <c r="L341" s="539"/>
      <c r="M341" s="539"/>
      <c r="N341" s="539"/>
      <c r="O341" s="539"/>
      <c r="P341" s="539"/>
      <c r="Q341" s="539"/>
      <c r="R341" s="539"/>
      <c r="S341" s="539"/>
      <c r="T341" s="539"/>
      <c r="U341" s="539"/>
      <c r="V341" s="539"/>
      <c r="W341" s="539"/>
      <c r="X341" s="539"/>
      <c r="Y341" s="539"/>
      <c r="Z341" s="539"/>
      <c r="AA341" s="539"/>
      <c r="AB341" s="549"/>
      <c r="AC341" s="549"/>
      <c r="AD341" s="539"/>
      <c r="AE341" s="539"/>
      <c r="AF341" s="538"/>
      <c r="AG341" s="539"/>
      <c r="AH341" s="539"/>
      <c r="AI341" s="539"/>
      <c r="AJ341" s="539"/>
      <c r="AK341" s="539"/>
      <c r="AL341" s="539"/>
    </row>
    <row r="342" spans="1:38" ht="14.25">
      <c r="A342" s="539"/>
      <c r="B342" s="539"/>
      <c r="C342" s="560"/>
      <c r="D342" s="539"/>
      <c r="E342" s="539"/>
      <c r="F342" s="561"/>
      <c r="G342" s="539"/>
      <c r="H342" s="539"/>
      <c r="I342" s="539"/>
      <c r="J342" s="539"/>
      <c r="K342" s="539"/>
      <c r="L342" s="539"/>
      <c r="M342" s="539"/>
      <c r="N342" s="539"/>
      <c r="O342" s="539"/>
      <c r="P342" s="539"/>
      <c r="Q342" s="539"/>
      <c r="R342" s="539"/>
      <c r="S342" s="539"/>
      <c r="T342" s="539"/>
      <c r="U342" s="539"/>
      <c r="V342" s="539"/>
      <c r="W342" s="539"/>
      <c r="X342" s="539"/>
      <c r="Y342" s="539"/>
      <c r="Z342" s="539"/>
      <c r="AA342" s="539"/>
      <c r="AB342" s="549"/>
      <c r="AC342" s="549"/>
      <c r="AD342" s="539"/>
      <c r="AE342" s="539"/>
      <c r="AF342" s="538"/>
      <c r="AG342" s="539"/>
      <c r="AH342" s="539"/>
      <c r="AI342" s="539"/>
      <c r="AJ342" s="539"/>
      <c r="AK342" s="539"/>
      <c r="AL342" s="539"/>
    </row>
    <row r="343" spans="1:38" ht="14.25">
      <c r="A343" s="539"/>
      <c r="B343" s="539"/>
      <c r="C343" s="560"/>
      <c r="D343" s="539"/>
      <c r="E343" s="539"/>
      <c r="F343" s="561"/>
      <c r="G343" s="539"/>
      <c r="H343" s="539"/>
      <c r="I343" s="539"/>
      <c r="J343" s="539"/>
      <c r="K343" s="539"/>
      <c r="L343" s="539"/>
      <c r="M343" s="539"/>
      <c r="N343" s="539"/>
      <c r="O343" s="539"/>
      <c r="P343" s="539"/>
      <c r="Q343" s="539"/>
      <c r="R343" s="539"/>
      <c r="S343" s="539"/>
      <c r="T343" s="539"/>
      <c r="U343" s="539"/>
      <c r="V343" s="539"/>
      <c r="W343" s="539"/>
      <c r="X343" s="539"/>
      <c r="Y343" s="539"/>
      <c r="Z343" s="539"/>
      <c r="AA343" s="539"/>
      <c r="AB343" s="549"/>
      <c r="AC343" s="549"/>
      <c r="AD343" s="539"/>
      <c r="AE343" s="539"/>
      <c r="AF343" s="538"/>
      <c r="AG343" s="539"/>
      <c r="AH343" s="539"/>
      <c r="AI343" s="539"/>
      <c r="AJ343" s="539"/>
      <c r="AK343" s="539"/>
      <c r="AL343" s="539"/>
    </row>
    <row r="344" spans="1:38" ht="14.25">
      <c r="A344" s="539"/>
      <c r="B344" s="539"/>
      <c r="C344" s="560"/>
      <c r="D344" s="539"/>
      <c r="E344" s="539"/>
      <c r="F344" s="561"/>
      <c r="G344" s="539"/>
      <c r="H344" s="539"/>
      <c r="I344" s="539"/>
      <c r="J344" s="539"/>
      <c r="K344" s="539"/>
      <c r="L344" s="539"/>
      <c r="M344" s="539"/>
      <c r="N344" s="539"/>
      <c r="O344" s="539"/>
      <c r="P344" s="539"/>
      <c r="Q344" s="539"/>
      <c r="R344" s="539"/>
      <c r="S344" s="539"/>
      <c r="T344" s="539"/>
      <c r="U344" s="539"/>
      <c r="V344" s="539"/>
      <c r="W344" s="539"/>
      <c r="X344" s="539"/>
      <c r="Y344" s="539"/>
      <c r="Z344" s="539"/>
      <c r="AA344" s="539"/>
      <c r="AB344" s="549"/>
      <c r="AC344" s="549"/>
      <c r="AD344" s="539"/>
      <c r="AE344" s="539"/>
      <c r="AF344" s="538"/>
      <c r="AG344" s="539"/>
      <c r="AH344" s="539"/>
      <c r="AI344" s="539"/>
      <c r="AJ344" s="539"/>
      <c r="AK344" s="539"/>
      <c r="AL344" s="539"/>
    </row>
    <row r="345" spans="1:38" ht="14.25">
      <c r="A345" s="539"/>
      <c r="B345" s="539"/>
      <c r="C345" s="560"/>
      <c r="D345" s="539"/>
      <c r="E345" s="539"/>
      <c r="F345" s="561"/>
      <c r="G345" s="539"/>
      <c r="H345" s="539"/>
      <c r="I345" s="539"/>
      <c r="J345" s="539"/>
      <c r="K345" s="539"/>
      <c r="L345" s="539"/>
      <c r="M345" s="539"/>
      <c r="N345" s="539"/>
      <c r="O345" s="539"/>
      <c r="P345" s="539"/>
      <c r="Q345" s="539"/>
      <c r="R345" s="539"/>
      <c r="S345" s="539"/>
      <c r="T345" s="539"/>
      <c r="U345" s="539"/>
      <c r="V345" s="539"/>
      <c r="W345" s="539"/>
      <c r="X345" s="539"/>
      <c r="Y345" s="539"/>
      <c r="Z345" s="539"/>
      <c r="AA345" s="539"/>
      <c r="AB345" s="549"/>
      <c r="AC345" s="549"/>
      <c r="AD345" s="539"/>
      <c r="AE345" s="539"/>
      <c r="AF345" s="538"/>
      <c r="AG345" s="539"/>
      <c r="AH345" s="539"/>
      <c r="AI345" s="539"/>
      <c r="AJ345" s="539"/>
      <c r="AK345" s="539"/>
      <c r="AL345" s="539"/>
    </row>
    <row r="346" spans="1:38" ht="14.25">
      <c r="A346" s="539"/>
      <c r="B346" s="539"/>
      <c r="C346" s="560"/>
      <c r="D346" s="539"/>
      <c r="E346" s="539"/>
      <c r="F346" s="561"/>
      <c r="G346" s="539"/>
      <c r="H346" s="539"/>
      <c r="I346" s="539"/>
      <c r="J346" s="539"/>
      <c r="K346" s="539"/>
      <c r="L346" s="539"/>
      <c r="M346" s="539"/>
      <c r="N346" s="539"/>
      <c r="O346" s="539"/>
      <c r="P346" s="539"/>
      <c r="Q346" s="539"/>
      <c r="R346" s="539"/>
      <c r="S346" s="539"/>
      <c r="T346" s="539"/>
      <c r="U346" s="539"/>
      <c r="V346" s="539"/>
      <c r="W346" s="539"/>
      <c r="X346" s="539"/>
      <c r="Y346" s="539"/>
      <c r="Z346" s="539"/>
      <c r="AA346" s="539"/>
      <c r="AB346" s="549"/>
      <c r="AC346" s="549"/>
      <c r="AD346" s="539"/>
      <c r="AE346" s="539"/>
      <c r="AF346" s="538"/>
      <c r="AG346" s="539"/>
      <c r="AH346" s="539"/>
      <c r="AI346" s="539"/>
      <c r="AJ346" s="539"/>
      <c r="AK346" s="539"/>
      <c r="AL346" s="539"/>
    </row>
    <row r="347" spans="1:38" ht="14.25">
      <c r="A347" s="539"/>
      <c r="B347" s="539"/>
      <c r="C347" s="560"/>
      <c r="D347" s="539"/>
      <c r="E347" s="539"/>
      <c r="F347" s="561"/>
      <c r="G347" s="539"/>
      <c r="H347" s="539"/>
      <c r="I347" s="539"/>
      <c r="J347" s="539"/>
      <c r="K347" s="539"/>
      <c r="L347" s="539"/>
      <c r="M347" s="539"/>
      <c r="N347" s="539"/>
      <c r="O347" s="539"/>
      <c r="P347" s="539"/>
      <c r="Q347" s="539"/>
      <c r="R347" s="539"/>
      <c r="S347" s="539"/>
      <c r="T347" s="539"/>
      <c r="U347" s="539"/>
      <c r="V347" s="539"/>
      <c r="W347" s="539"/>
      <c r="X347" s="539"/>
      <c r="Y347" s="539"/>
      <c r="Z347" s="539"/>
      <c r="AA347" s="539"/>
      <c r="AB347" s="549"/>
      <c r="AC347" s="549"/>
      <c r="AD347" s="539"/>
      <c r="AE347" s="539"/>
      <c r="AF347" s="538"/>
      <c r="AG347" s="539"/>
      <c r="AH347" s="539"/>
      <c r="AI347" s="539"/>
      <c r="AJ347" s="539"/>
      <c r="AK347" s="539"/>
      <c r="AL347" s="539"/>
    </row>
    <row r="348" spans="1:38" ht="14.25">
      <c r="A348" s="539"/>
      <c r="B348" s="539"/>
      <c r="C348" s="560"/>
      <c r="D348" s="539"/>
      <c r="E348" s="539"/>
      <c r="F348" s="561"/>
      <c r="G348" s="539"/>
      <c r="H348" s="539"/>
      <c r="I348" s="539"/>
      <c r="J348" s="539"/>
      <c r="K348" s="539"/>
      <c r="L348" s="539"/>
      <c r="M348" s="539"/>
      <c r="N348" s="539"/>
      <c r="O348" s="539"/>
      <c r="P348" s="539"/>
      <c r="Q348" s="539"/>
      <c r="R348" s="539"/>
      <c r="S348" s="539"/>
      <c r="T348" s="539"/>
      <c r="U348" s="539"/>
      <c r="V348" s="539"/>
      <c r="W348" s="539"/>
      <c r="X348" s="539"/>
      <c r="Y348" s="539"/>
      <c r="Z348" s="539"/>
      <c r="AA348" s="539"/>
      <c r="AB348" s="549"/>
      <c r="AC348" s="549"/>
      <c r="AD348" s="539"/>
      <c r="AE348" s="539"/>
      <c r="AF348" s="538"/>
      <c r="AG348" s="539"/>
      <c r="AH348" s="539"/>
      <c r="AI348" s="539"/>
      <c r="AJ348" s="539"/>
      <c r="AK348" s="539"/>
      <c r="AL348" s="539"/>
    </row>
    <row r="349" spans="1:38" ht="14.25">
      <c r="A349" s="539"/>
      <c r="B349" s="539"/>
      <c r="C349" s="560"/>
      <c r="D349" s="539"/>
      <c r="E349" s="539"/>
      <c r="F349" s="561"/>
      <c r="G349" s="539"/>
      <c r="H349" s="539"/>
      <c r="I349" s="539"/>
      <c r="J349" s="539"/>
      <c r="K349" s="539"/>
      <c r="L349" s="539"/>
      <c r="M349" s="539"/>
      <c r="N349" s="539"/>
      <c r="O349" s="539"/>
      <c r="P349" s="539"/>
      <c r="Q349" s="539"/>
      <c r="R349" s="539"/>
      <c r="S349" s="539"/>
      <c r="T349" s="539"/>
      <c r="U349" s="539"/>
      <c r="V349" s="539"/>
      <c r="W349" s="539"/>
      <c r="X349" s="539"/>
      <c r="Y349" s="539"/>
      <c r="Z349" s="539"/>
      <c r="AA349" s="539"/>
      <c r="AB349" s="549"/>
      <c r="AC349" s="549"/>
      <c r="AD349" s="539"/>
      <c r="AE349" s="539"/>
      <c r="AF349" s="538"/>
      <c r="AG349" s="539"/>
      <c r="AH349" s="539"/>
      <c r="AI349" s="539"/>
      <c r="AJ349" s="539"/>
      <c r="AK349" s="539"/>
      <c r="AL349" s="539"/>
    </row>
    <row r="350" spans="1:38" ht="14.25">
      <c r="A350" s="539"/>
      <c r="B350" s="539"/>
      <c r="C350" s="560"/>
      <c r="D350" s="539"/>
      <c r="E350" s="539"/>
      <c r="F350" s="561"/>
      <c r="G350" s="539"/>
      <c r="H350" s="539"/>
      <c r="I350" s="539"/>
      <c r="J350" s="539"/>
      <c r="K350" s="539"/>
      <c r="L350" s="539"/>
      <c r="M350" s="539"/>
      <c r="N350" s="539"/>
      <c r="O350" s="539"/>
      <c r="P350" s="539"/>
      <c r="Q350" s="539"/>
      <c r="R350" s="539"/>
      <c r="S350" s="539"/>
      <c r="T350" s="539"/>
      <c r="U350" s="539"/>
      <c r="V350" s="539"/>
      <c r="W350" s="539"/>
      <c r="X350" s="539"/>
      <c r="Y350" s="539"/>
      <c r="Z350" s="539"/>
      <c r="AA350" s="539"/>
      <c r="AB350" s="549"/>
      <c r="AC350" s="549"/>
      <c r="AD350" s="539"/>
      <c r="AE350" s="539"/>
      <c r="AF350" s="538"/>
      <c r="AG350" s="539"/>
      <c r="AH350" s="539"/>
      <c r="AI350" s="539"/>
      <c r="AJ350" s="539"/>
      <c r="AK350" s="539"/>
      <c r="AL350" s="539"/>
    </row>
    <row r="351" spans="1:38" ht="14.25">
      <c r="A351" s="539"/>
      <c r="B351" s="539"/>
      <c r="C351" s="560"/>
      <c r="D351" s="539"/>
      <c r="E351" s="539"/>
      <c r="F351" s="561"/>
      <c r="G351" s="539"/>
      <c r="H351" s="539"/>
      <c r="I351" s="539"/>
      <c r="J351" s="539"/>
      <c r="K351" s="539"/>
      <c r="L351" s="539"/>
      <c r="M351" s="539"/>
      <c r="N351" s="539"/>
      <c r="O351" s="539"/>
      <c r="P351" s="539"/>
      <c r="Q351" s="539"/>
      <c r="R351" s="539"/>
      <c r="S351" s="539"/>
      <c r="T351" s="539"/>
      <c r="U351" s="539"/>
      <c r="V351" s="539"/>
      <c r="W351" s="539"/>
      <c r="X351" s="539"/>
      <c r="Y351" s="539"/>
      <c r="Z351" s="539"/>
      <c r="AA351" s="539"/>
      <c r="AB351" s="549"/>
      <c r="AC351" s="549"/>
      <c r="AD351" s="539"/>
      <c r="AE351" s="539"/>
      <c r="AF351" s="538"/>
      <c r="AG351" s="539"/>
      <c r="AH351" s="539"/>
      <c r="AI351" s="539"/>
      <c r="AJ351" s="539"/>
      <c r="AK351" s="539"/>
      <c r="AL351" s="539"/>
    </row>
    <row r="352" spans="1:38" ht="14.25">
      <c r="A352" s="539"/>
      <c r="B352" s="539"/>
      <c r="C352" s="560"/>
      <c r="D352" s="539"/>
      <c r="E352" s="539"/>
      <c r="F352" s="561"/>
      <c r="G352" s="539"/>
      <c r="H352" s="539"/>
      <c r="I352" s="539"/>
      <c r="J352" s="539"/>
      <c r="K352" s="539"/>
      <c r="L352" s="539"/>
      <c r="M352" s="539"/>
      <c r="N352" s="539"/>
      <c r="O352" s="539"/>
      <c r="P352" s="539"/>
      <c r="Q352" s="539"/>
      <c r="R352" s="539"/>
      <c r="S352" s="539"/>
      <c r="T352" s="539"/>
      <c r="U352" s="539"/>
      <c r="V352" s="539"/>
      <c r="W352" s="539"/>
      <c r="X352" s="539"/>
      <c r="Y352" s="539"/>
      <c r="Z352" s="539"/>
      <c r="AA352" s="539"/>
      <c r="AB352" s="549"/>
      <c r="AC352" s="549"/>
      <c r="AD352" s="539"/>
      <c r="AE352" s="539"/>
      <c r="AF352" s="538"/>
      <c r="AG352" s="539"/>
      <c r="AH352" s="539"/>
      <c r="AI352" s="539"/>
      <c r="AJ352" s="539"/>
      <c r="AK352" s="539"/>
      <c r="AL352" s="539"/>
    </row>
    <row r="353" spans="1:38" ht="14.25">
      <c r="A353" s="539"/>
      <c r="B353" s="539"/>
      <c r="C353" s="560"/>
      <c r="D353" s="539"/>
      <c r="E353" s="539"/>
      <c r="F353" s="561"/>
      <c r="G353" s="539"/>
      <c r="H353" s="539"/>
      <c r="I353" s="539"/>
      <c r="J353" s="539"/>
      <c r="K353" s="539"/>
      <c r="L353" s="539"/>
      <c r="M353" s="539"/>
      <c r="N353" s="539"/>
      <c r="O353" s="539"/>
      <c r="P353" s="539"/>
      <c r="Q353" s="539"/>
      <c r="R353" s="539"/>
      <c r="S353" s="539"/>
      <c r="T353" s="539"/>
      <c r="U353" s="539"/>
      <c r="V353" s="539"/>
      <c r="W353" s="539"/>
      <c r="X353" s="539"/>
      <c r="Y353" s="539"/>
      <c r="Z353" s="539"/>
      <c r="AA353" s="539"/>
      <c r="AB353" s="549"/>
      <c r="AC353" s="549"/>
      <c r="AD353" s="539"/>
      <c r="AE353" s="539"/>
      <c r="AF353" s="538"/>
      <c r="AG353" s="539"/>
      <c r="AH353" s="539"/>
      <c r="AI353" s="539"/>
      <c r="AJ353" s="539"/>
      <c r="AK353" s="539"/>
      <c r="AL353" s="539"/>
    </row>
    <row r="354" spans="1:38" ht="14.25">
      <c r="A354" s="539"/>
      <c r="B354" s="539"/>
      <c r="C354" s="560"/>
      <c r="D354" s="539"/>
      <c r="E354" s="539"/>
      <c r="F354" s="561"/>
      <c r="G354" s="539"/>
      <c r="H354" s="539"/>
      <c r="I354" s="539"/>
      <c r="J354" s="539"/>
      <c r="K354" s="539"/>
      <c r="L354" s="539"/>
      <c r="M354" s="539"/>
      <c r="N354" s="539"/>
      <c r="O354" s="539"/>
      <c r="P354" s="539"/>
      <c r="Q354" s="539"/>
      <c r="R354" s="539"/>
      <c r="S354" s="539"/>
      <c r="T354" s="539"/>
      <c r="U354" s="539"/>
      <c r="V354" s="539"/>
      <c r="W354" s="539"/>
      <c r="X354" s="539"/>
      <c r="Y354" s="539"/>
      <c r="Z354" s="539"/>
      <c r="AA354" s="539"/>
      <c r="AB354" s="549"/>
      <c r="AC354" s="549"/>
      <c r="AD354" s="539"/>
      <c r="AE354" s="539"/>
      <c r="AF354" s="538"/>
      <c r="AG354" s="539"/>
      <c r="AH354" s="539"/>
      <c r="AI354" s="539"/>
      <c r="AJ354" s="539"/>
      <c r="AK354" s="539"/>
      <c r="AL354" s="539"/>
    </row>
    <row r="355" spans="1:38" ht="14.25">
      <c r="A355" s="539"/>
      <c r="B355" s="539"/>
      <c r="C355" s="560"/>
      <c r="D355" s="539"/>
      <c r="E355" s="539"/>
      <c r="F355" s="561"/>
      <c r="G355" s="539"/>
      <c r="H355" s="539"/>
      <c r="I355" s="539"/>
      <c r="J355" s="539"/>
      <c r="K355" s="539"/>
      <c r="L355" s="539"/>
      <c r="M355" s="539"/>
      <c r="N355" s="539"/>
      <c r="O355" s="539"/>
      <c r="P355" s="539"/>
      <c r="Q355" s="539"/>
      <c r="R355" s="539"/>
      <c r="S355" s="539"/>
      <c r="T355" s="539"/>
      <c r="U355" s="539"/>
      <c r="V355" s="539"/>
      <c r="W355" s="539"/>
      <c r="X355" s="539"/>
      <c r="Y355" s="539"/>
      <c r="Z355" s="539"/>
      <c r="AA355" s="539"/>
      <c r="AB355" s="549"/>
      <c r="AC355" s="549"/>
      <c r="AD355" s="539"/>
      <c r="AE355" s="539"/>
      <c r="AF355" s="538"/>
      <c r="AG355" s="539"/>
      <c r="AH355" s="539"/>
      <c r="AI355" s="539"/>
      <c r="AJ355" s="539"/>
      <c r="AK355" s="539"/>
      <c r="AL355" s="539"/>
    </row>
    <row r="356" spans="1:38" ht="14.25">
      <c r="A356" s="539"/>
      <c r="B356" s="539"/>
      <c r="C356" s="560"/>
      <c r="D356" s="539"/>
      <c r="E356" s="539"/>
      <c r="F356" s="561"/>
      <c r="G356" s="539"/>
      <c r="H356" s="539"/>
      <c r="I356" s="539"/>
      <c r="J356" s="539"/>
      <c r="K356" s="539"/>
      <c r="L356" s="539"/>
      <c r="M356" s="539"/>
      <c r="N356" s="539"/>
      <c r="O356" s="539"/>
      <c r="P356" s="539"/>
      <c r="Q356" s="539"/>
      <c r="R356" s="539"/>
      <c r="S356" s="539"/>
      <c r="T356" s="539"/>
      <c r="U356" s="539"/>
      <c r="V356" s="539"/>
      <c r="W356" s="539"/>
      <c r="X356" s="539"/>
      <c r="Y356" s="539"/>
      <c r="Z356" s="539"/>
      <c r="AA356" s="539"/>
      <c r="AB356" s="549"/>
      <c r="AC356" s="549"/>
      <c r="AD356" s="539"/>
      <c r="AE356" s="539"/>
      <c r="AF356" s="538"/>
      <c r="AG356" s="539"/>
      <c r="AH356" s="539"/>
      <c r="AI356" s="539"/>
      <c r="AJ356" s="539"/>
      <c r="AK356" s="539"/>
      <c r="AL356" s="539"/>
    </row>
    <row r="357" spans="1:38" ht="14.25">
      <c r="A357" s="539"/>
      <c r="B357" s="539"/>
      <c r="C357" s="560"/>
      <c r="D357" s="539"/>
      <c r="E357" s="539"/>
      <c r="F357" s="561"/>
      <c r="G357" s="539"/>
      <c r="H357" s="539"/>
      <c r="I357" s="539"/>
      <c r="J357" s="539"/>
      <c r="K357" s="539"/>
      <c r="L357" s="539"/>
      <c r="M357" s="539"/>
      <c r="N357" s="539"/>
      <c r="O357" s="539"/>
      <c r="P357" s="539"/>
      <c r="Q357" s="539"/>
      <c r="R357" s="539"/>
      <c r="S357" s="539"/>
      <c r="T357" s="539"/>
      <c r="U357" s="539"/>
      <c r="V357" s="539"/>
      <c r="W357" s="539"/>
      <c r="X357" s="539"/>
      <c r="Y357" s="539"/>
      <c r="Z357" s="539"/>
      <c r="AA357" s="539"/>
      <c r="AB357" s="549"/>
      <c r="AC357" s="549"/>
      <c r="AD357" s="539"/>
      <c r="AE357" s="539"/>
      <c r="AF357" s="538"/>
      <c r="AG357" s="539"/>
      <c r="AH357" s="539"/>
      <c r="AI357" s="539"/>
      <c r="AJ357" s="539"/>
      <c r="AK357" s="539"/>
      <c r="AL357" s="539"/>
    </row>
    <row r="358" spans="1:38" ht="14.25">
      <c r="A358" s="539"/>
      <c r="B358" s="539"/>
      <c r="C358" s="560"/>
      <c r="D358" s="539"/>
      <c r="E358" s="539"/>
      <c r="F358" s="561"/>
      <c r="G358" s="539"/>
      <c r="H358" s="539"/>
      <c r="I358" s="539"/>
      <c r="J358" s="539"/>
      <c r="K358" s="539"/>
      <c r="L358" s="539"/>
      <c r="M358" s="539"/>
      <c r="N358" s="539"/>
      <c r="O358" s="539"/>
      <c r="P358" s="539"/>
      <c r="Q358" s="539"/>
      <c r="R358" s="539"/>
      <c r="S358" s="539"/>
      <c r="T358" s="539"/>
      <c r="U358" s="539"/>
      <c r="V358" s="539"/>
      <c r="W358" s="539"/>
      <c r="X358" s="539"/>
      <c r="Y358" s="539"/>
      <c r="Z358" s="539"/>
      <c r="AA358" s="539"/>
      <c r="AB358" s="549"/>
      <c r="AC358" s="549"/>
      <c r="AD358" s="539"/>
      <c r="AE358" s="539"/>
      <c r="AF358" s="538"/>
      <c r="AG358" s="539"/>
      <c r="AH358" s="539"/>
      <c r="AI358" s="539"/>
      <c r="AJ358" s="539"/>
      <c r="AK358" s="539"/>
      <c r="AL358" s="539"/>
    </row>
    <row r="359" spans="1:38" ht="14.25">
      <c r="A359" s="539"/>
      <c r="B359" s="539"/>
      <c r="C359" s="560"/>
      <c r="D359" s="539"/>
      <c r="E359" s="539"/>
      <c r="F359" s="561"/>
      <c r="G359" s="539"/>
      <c r="H359" s="539"/>
      <c r="I359" s="539"/>
      <c r="J359" s="539"/>
      <c r="K359" s="539"/>
      <c r="L359" s="539"/>
      <c r="M359" s="539"/>
      <c r="N359" s="539"/>
      <c r="O359" s="539"/>
      <c r="P359" s="539"/>
      <c r="Q359" s="539"/>
      <c r="R359" s="539"/>
      <c r="S359" s="539"/>
      <c r="T359" s="539"/>
      <c r="U359" s="539"/>
      <c r="V359" s="539"/>
      <c r="W359" s="539"/>
      <c r="X359" s="539"/>
      <c r="Y359" s="539"/>
      <c r="Z359" s="539"/>
      <c r="AA359" s="539"/>
      <c r="AB359" s="549"/>
      <c r="AC359" s="549"/>
      <c r="AD359" s="539"/>
      <c r="AE359" s="539"/>
      <c r="AF359" s="538"/>
      <c r="AG359" s="539"/>
      <c r="AH359" s="539"/>
      <c r="AI359" s="539"/>
      <c r="AJ359" s="539"/>
      <c r="AK359" s="539"/>
      <c r="AL359" s="539"/>
    </row>
    <row r="360" spans="1:38" ht="14.25">
      <c r="A360" s="539"/>
      <c r="B360" s="539"/>
      <c r="C360" s="560"/>
      <c r="D360" s="539"/>
      <c r="E360" s="539"/>
      <c r="F360" s="561"/>
      <c r="G360" s="539"/>
      <c r="H360" s="539"/>
      <c r="I360" s="539"/>
      <c r="J360" s="539"/>
      <c r="K360" s="539"/>
      <c r="L360" s="539"/>
      <c r="M360" s="539"/>
      <c r="N360" s="539"/>
      <c r="O360" s="539"/>
      <c r="P360" s="539"/>
      <c r="Q360" s="539"/>
      <c r="R360" s="539"/>
      <c r="S360" s="539"/>
      <c r="T360" s="539"/>
      <c r="U360" s="539"/>
      <c r="V360" s="539"/>
      <c r="W360" s="539"/>
      <c r="X360" s="539"/>
      <c r="Y360" s="539"/>
      <c r="Z360" s="539"/>
      <c r="AA360" s="539"/>
      <c r="AB360" s="549"/>
      <c r="AC360" s="549"/>
      <c r="AD360" s="539"/>
      <c r="AE360" s="539"/>
      <c r="AF360" s="538"/>
      <c r="AG360" s="539"/>
      <c r="AH360" s="539"/>
      <c r="AI360" s="539"/>
      <c r="AJ360" s="539"/>
      <c r="AK360" s="539"/>
      <c r="AL360" s="539"/>
    </row>
    <row r="361" spans="1:38" ht="14.25">
      <c r="A361" s="539"/>
      <c r="B361" s="539"/>
      <c r="C361" s="560"/>
      <c r="D361" s="539"/>
      <c r="E361" s="539"/>
      <c r="F361" s="561"/>
      <c r="G361" s="539"/>
      <c r="H361" s="539"/>
      <c r="I361" s="539"/>
      <c r="J361" s="539"/>
      <c r="K361" s="539"/>
      <c r="L361" s="539"/>
      <c r="M361" s="539"/>
      <c r="N361" s="539"/>
      <c r="O361" s="539"/>
      <c r="P361" s="539"/>
      <c r="Q361" s="539"/>
      <c r="R361" s="539"/>
      <c r="S361" s="539"/>
      <c r="T361" s="539"/>
      <c r="U361" s="539"/>
      <c r="V361" s="539"/>
      <c r="W361" s="539"/>
      <c r="X361" s="539"/>
      <c r="Y361" s="539"/>
      <c r="Z361" s="539"/>
      <c r="AA361" s="539"/>
      <c r="AB361" s="549"/>
      <c r="AC361" s="549"/>
      <c r="AD361" s="539"/>
      <c r="AE361" s="539"/>
      <c r="AF361" s="538"/>
      <c r="AG361" s="539"/>
      <c r="AH361" s="539"/>
      <c r="AI361" s="539"/>
      <c r="AJ361" s="539"/>
      <c r="AK361" s="539"/>
      <c r="AL361" s="539"/>
    </row>
    <row r="362" spans="1:38" ht="14.25">
      <c r="A362" s="539"/>
      <c r="B362" s="539"/>
      <c r="C362" s="560"/>
      <c r="D362" s="539"/>
      <c r="E362" s="539"/>
      <c r="F362" s="561"/>
      <c r="G362" s="539"/>
      <c r="H362" s="539"/>
      <c r="I362" s="539"/>
      <c r="J362" s="539"/>
      <c r="K362" s="539"/>
      <c r="L362" s="539"/>
      <c r="M362" s="539"/>
      <c r="N362" s="539"/>
      <c r="O362" s="539"/>
      <c r="P362" s="539"/>
      <c r="Q362" s="539"/>
      <c r="R362" s="539"/>
      <c r="S362" s="539"/>
      <c r="T362" s="539"/>
      <c r="U362" s="539"/>
      <c r="V362" s="539"/>
      <c r="W362" s="539"/>
      <c r="X362" s="539"/>
      <c r="Y362" s="539"/>
      <c r="Z362" s="539"/>
      <c r="AA362" s="539"/>
      <c r="AB362" s="549"/>
      <c r="AC362" s="549"/>
      <c r="AD362" s="539"/>
      <c r="AE362" s="539"/>
      <c r="AF362" s="538"/>
      <c r="AG362" s="539"/>
      <c r="AH362" s="539"/>
      <c r="AI362" s="539"/>
      <c r="AJ362" s="539"/>
      <c r="AK362" s="539"/>
      <c r="AL362" s="539"/>
    </row>
    <row r="363" spans="1:38" ht="14.25">
      <c r="A363" s="539"/>
      <c r="B363" s="539"/>
      <c r="C363" s="560"/>
      <c r="D363" s="539"/>
      <c r="E363" s="539"/>
      <c r="F363" s="561"/>
      <c r="G363" s="539"/>
      <c r="H363" s="539"/>
      <c r="I363" s="539"/>
      <c r="J363" s="539"/>
      <c r="K363" s="539"/>
      <c r="L363" s="539"/>
      <c r="M363" s="539"/>
      <c r="N363" s="539"/>
      <c r="O363" s="539"/>
      <c r="P363" s="539"/>
      <c r="Q363" s="539"/>
      <c r="R363" s="539"/>
      <c r="S363" s="539"/>
      <c r="T363" s="539"/>
      <c r="U363" s="539"/>
      <c r="V363" s="539"/>
      <c r="W363" s="539"/>
      <c r="X363" s="539"/>
      <c r="Y363" s="539"/>
      <c r="Z363" s="539"/>
      <c r="AA363" s="539"/>
      <c r="AB363" s="549"/>
      <c r="AC363" s="549"/>
      <c r="AD363" s="539"/>
      <c r="AE363" s="539"/>
      <c r="AF363" s="538"/>
      <c r="AG363" s="539"/>
      <c r="AH363" s="539"/>
      <c r="AI363" s="539"/>
      <c r="AJ363" s="539"/>
      <c r="AK363" s="539"/>
      <c r="AL363" s="539"/>
    </row>
    <row r="364" spans="1:38" ht="14.25">
      <c r="A364" s="539"/>
      <c r="B364" s="539"/>
      <c r="C364" s="560"/>
      <c r="D364" s="539"/>
      <c r="E364" s="539"/>
      <c r="F364" s="561"/>
      <c r="G364" s="539"/>
      <c r="H364" s="539"/>
      <c r="I364" s="539"/>
      <c r="J364" s="539"/>
      <c r="K364" s="539"/>
      <c r="L364" s="539"/>
      <c r="M364" s="539"/>
      <c r="N364" s="539"/>
      <c r="O364" s="539"/>
      <c r="P364" s="539"/>
      <c r="Q364" s="539"/>
      <c r="R364" s="539"/>
      <c r="S364" s="539"/>
      <c r="T364" s="539"/>
      <c r="U364" s="539"/>
      <c r="V364" s="539"/>
      <c r="W364" s="539"/>
      <c r="X364" s="539"/>
      <c r="Y364" s="539"/>
      <c r="Z364" s="539"/>
      <c r="AA364" s="539"/>
      <c r="AB364" s="549"/>
      <c r="AC364" s="549"/>
      <c r="AD364" s="539"/>
      <c r="AE364" s="539"/>
      <c r="AF364" s="538"/>
      <c r="AG364" s="539"/>
      <c r="AH364" s="539"/>
      <c r="AI364" s="539"/>
      <c r="AJ364" s="539"/>
      <c r="AK364" s="539"/>
      <c r="AL364" s="539"/>
    </row>
    <row r="365" spans="1:38" ht="14.25">
      <c r="A365" s="539"/>
      <c r="B365" s="539"/>
      <c r="C365" s="560"/>
      <c r="D365" s="539"/>
      <c r="E365" s="539"/>
      <c r="F365" s="561"/>
      <c r="G365" s="539"/>
      <c r="H365" s="539"/>
      <c r="I365" s="539"/>
      <c r="J365" s="539"/>
      <c r="K365" s="539"/>
      <c r="L365" s="539"/>
      <c r="M365" s="539"/>
      <c r="N365" s="539"/>
      <c r="O365" s="539"/>
      <c r="P365" s="539"/>
      <c r="Q365" s="539"/>
      <c r="R365" s="539"/>
      <c r="S365" s="539"/>
      <c r="T365" s="539"/>
      <c r="U365" s="539"/>
      <c r="V365" s="539"/>
      <c r="W365" s="539"/>
      <c r="X365" s="539"/>
      <c r="Y365" s="539"/>
      <c r="Z365" s="539"/>
      <c r="AA365" s="539"/>
      <c r="AB365" s="549"/>
      <c r="AC365" s="549"/>
      <c r="AD365" s="539"/>
      <c r="AE365" s="539"/>
      <c r="AF365" s="538"/>
      <c r="AG365" s="539"/>
      <c r="AH365" s="539"/>
      <c r="AI365" s="539"/>
      <c r="AJ365" s="539"/>
      <c r="AK365" s="539"/>
      <c r="AL365" s="539"/>
    </row>
    <row r="366" spans="1:38" ht="14.25">
      <c r="A366" s="539"/>
      <c r="B366" s="539"/>
      <c r="C366" s="560"/>
      <c r="D366" s="539"/>
      <c r="E366" s="539"/>
      <c r="F366" s="561"/>
      <c r="G366" s="539"/>
      <c r="H366" s="539"/>
      <c r="I366" s="539"/>
      <c r="J366" s="539"/>
      <c r="K366" s="539"/>
      <c r="L366" s="539"/>
      <c r="M366" s="539"/>
      <c r="N366" s="539"/>
      <c r="O366" s="539"/>
      <c r="P366" s="539"/>
      <c r="Q366" s="539"/>
      <c r="R366" s="539"/>
      <c r="S366" s="539"/>
      <c r="T366" s="539"/>
      <c r="U366" s="539"/>
      <c r="V366" s="539"/>
      <c r="W366" s="539"/>
      <c r="X366" s="539"/>
      <c r="Y366" s="539"/>
      <c r="Z366" s="539"/>
      <c r="AA366" s="539"/>
      <c r="AB366" s="549"/>
      <c r="AC366" s="549"/>
      <c r="AD366" s="539"/>
      <c r="AE366" s="539"/>
      <c r="AF366" s="538"/>
      <c r="AG366" s="539"/>
      <c r="AH366" s="539"/>
      <c r="AI366" s="539"/>
      <c r="AJ366" s="539"/>
      <c r="AK366" s="539"/>
      <c r="AL366" s="539"/>
    </row>
    <row r="367" spans="1:38" ht="14.25">
      <c r="A367" s="539"/>
      <c r="B367" s="539"/>
      <c r="C367" s="560"/>
      <c r="D367" s="539"/>
      <c r="E367" s="539"/>
      <c r="F367" s="561"/>
      <c r="G367" s="539"/>
      <c r="H367" s="539"/>
      <c r="I367" s="539"/>
      <c r="J367" s="539"/>
      <c r="K367" s="539"/>
      <c r="L367" s="539"/>
      <c r="M367" s="539"/>
      <c r="N367" s="539"/>
      <c r="O367" s="539"/>
      <c r="P367" s="539"/>
      <c r="Q367" s="539"/>
      <c r="R367" s="539"/>
      <c r="S367" s="539"/>
      <c r="T367" s="539"/>
      <c r="U367" s="539"/>
      <c r="V367" s="539"/>
      <c r="W367" s="539"/>
      <c r="X367" s="539"/>
      <c r="Y367" s="539"/>
      <c r="Z367" s="539"/>
      <c r="AA367" s="539"/>
      <c r="AB367" s="549"/>
      <c r="AC367" s="549"/>
      <c r="AD367" s="539"/>
      <c r="AE367" s="539"/>
      <c r="AF367" s="538"/>
      <c r="AG367" s="539"/>
      <c r="AH367" s="539"/>
      <c r="AI367" s="539"/>
      <c r="AJ367" s="539"/>
      <c r="AK367" s="539"/>
      <c r="AL367" s="539"/>
    </row>
    <row r="368" spans="1:38" ht="14.25">
      <c r="A368" s="539"/>
      <c r="B368" s="539"/>
      <c r="C368" s="560"/>
      <c r="D368" s="539"/>
      <c r="E368" s="539"/>
      <c r="F368" s="561"/>
      <c r="G368" s="539"/>
      <c r="H368" s="539"/>
      <c r="I368" s="539"/>
      <c r="J368" s="539"/>
      <c r="K368" s="539"/>
      <c r="L368" s="539"/>
      <c r="M368" s="539"/>
      <c r="N368" s="539"/>
      <c r="O368" s="539"/>
      <c r="P368" s="539"/>
      <c r="Q368" s="539"/>
      <c r="R368" s="539"/>
      <c r="S368" s="539"/>
      <c r="T368" s="539"/>
      <c r="U368" s="539"/>
      <c r="V368" s="539"/>
      <c r="W368" s="539"/>
      <c r="X368" s="539"/>
      <c r="Y368" s="539"/>
      <c r="Z368" s="539"/>
      <c r="AA368" s="539"/>
      <c r="AB368" s="549"/>
      <c r="AC368" s="549"/>
      <c r="AD368" s="539"/>
      <c r="AE368" s="539"/>
      <c r="AF368" s="538"/>
      <c r="AG368" s="539"/>
      <c r="AH368" s="539"/>
      <c r="AI368" s="539"/>
      <c r="AJ368" s="539"/>
      <c r="AK368" s="539"/>
      <c r="AL368" s="539"/>
    </row>
    <row r="369" spans="1:38" ht="14.25">
      <c r="A369" s="539"/>
      <c r="B369" s="539"/>
      <c r="C369" s="560"/>
      <c r="D369" s="539"/>
      <c r="E369" s="539"/>
      <c r="F369" s="561"/>
      <c r="G369" s="539"/>
      <c r="H369" s="539"/>
      <c r="I369" s="539"/>
      <c r="J369" s="539"/>
      <c r="K369" s="539"/>
      <c r="L369" s="539"/>
      <c r="M369" s="539"/>
      <c r="N369" s="539"/>
      <c r="O369" s="539"/>
      <c r="P369" s="539"/>
      <c r="Q369" s="539"/>
      <c r="R369" s="539"/>
      <c r="S369" s="539"/>
      <c r="T369" s="539"/>
      <c r="U369" s="539"/>
      <c r="V369" s="539"/>
      <c r="W369" s="539"/>
      <c r="X369" s="539"/>
      <c r="Y369" s="539"/>
      <c r="Z369" s="539"/>
      <c r="AA369" s="539"/>
      <c r="AB369" s="549"/>
      <c r="AC369" s="549"/>
      <c r="AD369" s="539"/>
      <c r="AE369" s="539"/>
      <c r="AF369" s="538"/>
      <c r="AG369" s="539"/>
      <c r="AH369" s="539"/>
      <c r="AI369" s="539"/>
      <c r="AJ369" s="539"/>
      <c r="AK369" s="539"/>
      <c r="AL369" s="539"/>
    </row>
    <row r="370" spans="1:38" ht="14.25">
      <c r="A370" s="539"/>
      <c r="B370" s="539"/>
      <c r="C370" s="560"/>
      <c r="D370" s="539"/>
      <c r="E370" s="539"/>
      <c r="F370" s="561"/>
      <c r="G370" s="539"/>
      <c r="H370" s="539"/>
      <c r="I370" s="539"/>
      <c r="J370" s="539"/>
      <c r="K370" s="539"/>
      <c r="L370" s="539"/>
      <c r="M370" s="539"/>
      <c r="N370" s="539"/>
      <c r="O370" s="539"/>
      <c r="P370" s="539"/>
      <c r="Q370" s="539"/>
      <c r="R370" s="539"/>
      <c r="S370" s="539"/>
      <c r="T370" s="539"/>
      <c r="U370" s="539"/>
      <c r="V370" s="539"/>
      <c r="W370" s="539"/>
      <c r="X370" s="539"/>
      <c r="Y370" s="539"/>
      <c r="Z370" s="539"/>
      <c r="AA370" s="539"/>
      <c r="AB370" s="549"/>
      <c r="AC370" s="549"/>
      <c r="AD370" s="539"/>
      <c r="AE370" s="539"/>
      <c r="AF370" s="538"/>
      <c r="AG370" s="539"/>
      <c r="AH370" s="539"/>
      <c r="AI370" s="539"/>
      <c r="AJ370" s="539"/>
      <c r="AK370" s="539"/>
      <c r="AL370" s="539"/>
    </row>
    <row r="371" spans="1:38" ht="14.25">
      <c r="A371" s="539"/>
      <c r="B371" s="539"/>
      <c r="C371" s="560"/>
      <c r="D371" s="539"/>
      <c r="E371" s="539"/>
      <c r="F371" s="561"/>
      <c r="G371" s="539"/>
      <c r="H371" s="539"/>
      <c r="I371" s="539"/>
      <c r="J371" s="539"/>
      <c r="K371" s="539"/>
      <c r="L371" s="539"/>
      <c r="M371" s="539"/>
      <c r="N371" s="539"/>
      <c r="O371" s="539"/>
      <c r="P371" s="539"/>
      <c r="Q371" s="539"/>
      <c r="R371" s="539"/>
      <c r="S371" s="539"/>
      <c r="T371" s="539"/>
      <c r="U371" s="539"/>
      <c r="V371" s="539"/>
      <c r="W371" s="539"/>
      <c r="X371" s="539"/>
      <c r="Y371" s="539"/>
      <c r="Z371" s="539"/>
      <c r="AA371" s="539"/>
      <c r="AB371" s="549"/>
      <c r="AC371" s="549"/>
      <c r="AD371" s="539"/>
      <c r="AE371" s="539"/>
      <c r="AF371" s="538"/>
      <c r="AG371" s="539"/>
      <c r="AH371" s="539"/>
      <c r="AI371" s="539"/>
      <c r="AJ371" s="539"/>
      <c r="AK371" s="539"/>
      <c r="AL371" s="539"/>
    </row>
    <row r="372" spans="1:38" ht="14.25">
      <c r="A372" s="539"/>
      <c r="B372" s="539"/>
      <c r="C372" s="560"/>
      <c r="D372" s="539"/>
      <c r="E372" s="539"/>
      <c r="F372" s="561"/>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49"/>
      <c r="AC372" s="549"/>
      <c r="AD372" s="539"/>
      <c r="AE372" s="539"/>
      <c r="AF372" s="538"/>
      <c r="AG372" s="539"/>
      <c r="AH372" s="539"/>
      <c r="AI372" s="539"/>
      <c r="AJ372" s="539"/>
      <c r="AK372" s="539"/>
      <c r="AL372" s="539"/>
    </row>
    <row r="373" spans="1:38" ht="14.25">
      <c r="A373" s="539"/>
      <c r="B373" s="539"/>
      <c r="C373" s="560"/>
      <c r="D373" s="539"/>
      <c r="E373" s="539"/>
      <c r="F373" s="561"/>
      <c r="G373" s="539"/>
      <c r="H373" s="539"/>
      <c r="I373" s="539"/>
      <c r="J373" s="539"/>
      <c r="K373" s="539"/>
      <c r="L373" s="539"/>
      <c r="M373" s="539"/>
      <c r="N373" s="539"/>
      <c r="O373" s="539"/>
      <c r="P373" s="539"/>
      <c r="Q373" s="539"/>
      <c r="R373" s="539"/>
      <c r="S373" s="539"/>
      <c r="T373" s="539"/>
      <c r="U373" s="539"/>
      <c r="V373" s="539"/>
      <c r="W373" s="539"/>
      <c r="X373" s="539"/>
      <c r="Y373" s="539"/>
      <c r="Z373" s="539"/>
      <c r="AA373" s="539"/>
      <c r="AB373" s="549"/>
      <c r="AC373" s="549"/>
      <c r="AD373" s="539"/>
      <c r="AE373" s="539"/>
      <c r="AF373" s="538"/>
      <c r="AG373" s="539"/>
      <c r="AH373" s="539"/>
      <c r="AI373" s="539"/>
      <c r="AJ373" s="539"/>
      <c r="AK373" s="539"/>
      <c r="AL373" s="539"/>
    </row>
    <row r="374" spans="1:38" ht="14.25">
      <c r="A374" s="539"/>
      <c r="B374" s="539"/>
      <c r="C374" s="560"/>
      <c r="D374" s="539"/>
      <c r="E374" s="539"/>
      <c r="F374" s="561"/>
      <c r="G374" s="539"/>
      <c r="H374" s="539"/>
      <c r="I374" s="539"/>
      <c r="J374" s="539"/>
      <c r="K374" s="539"/>
      <c r="L374" s="539"/>
      <c r="M374" s="539"/>
      <c r="N374" s="539"/>
      <c r="O374" s="539"/>
      <c r="P374" s="539"/>
      <c r="Q374" s="539"/>
      <c r="R374" s="539"/>
      <c r="S374" s="539"/>
      <c r="T374" s="539"/>
      <c r="U374" s="539"/>
      <c r="V374" s="539"/>
      <c r="W374" s="539"/>
      <c r="X374" s="539"/>
      <c r="Y374" s="539"/>
      <c r="Z374" s="539"/>
      <c r="AA374" s="539"/>
      <c r="AB374" s="549"/>
      <c r="AC374" s="549"/>
      <c r="AD374" s="539"/>
      <c r="AE374" s="539"/>
      <c r="AF374" s="538"/>
      <c r="AG374" s="539"/>
      <c r="AH374" s="539"/>
      <c r="AI374" s="539"/>
      <c r="AJ374" s="539"/>
      <c r="AK374" s="539"/>
      <c r="AL374" s="539"/>
    </row>
    <row r="375" spans="1:38" ht="14.25">
      <c r="A375" s="539"/>
      <c r="B375" s="539"/>
      <c r="C375" s="560"/>
      <c r="D375" s="539"/>
      <c r="E375" s="539"/>
      <c r="F375" s="561"/>
      <c r="G375" s="539"/>
      <c r="H375" s="539"/>
      <c r="I375" s="539"/>
      <c r="J375" s="539"/>
      <c r="K375" s="539"/>
      <c r="L375" s="539"/>
      <c r="M375" s="539"/>
      <c r="N375" s="539"/>
      <c r="O375" s="539"/>
      <c r="P375" s="539"/>
      <c r="Q375" s="539"/>
      <c r="R375" s="539"/>
      <c r="S375" s="539"/>
      <c r="T375" s="539"/>
      <c r="U375" s="539"/>
      <c r="V375" s="539"/>
      <c r="W375" s="539"/>
      <c r="X375" s="539"/>
      <c r="Y375" s="539"/>
      <c r="Z375" s="539"/>
      <c r="AA375" s="539"/>
      <c r="AB375" s="549"/>
      <c r="AC375" s="549"/>
      <c r="AD375" s="539"/>
      <c r="AE375" s="539"/>
      <c r="AF375" s="538"/>
      <c r="AG375" s="539"/>
      <c r="AH375" s="539"/>
      <c r="AI375" s="539"/>
      <c r="AJ375" s="539"/>
      <c r="AK375" s="539"/>
      <c r="AL375" s="539"/>
    </row>
    <row r="376" spans="1:38" ht="14.25">
      <c r="A376" s="539"/>
      <c r="B376" s="539"/>
      <c r="C376" s="560"/>
      <c r="D376" s="539"/>
      <c r="E376" s="539"/>
      <c r="F376" s="561"/>
      <c r="G376" s="539"/>
      <c r="H376" s="539"/>
      <c r="I376" s="539"/>
      <c r="J376" s="539"/>
      <c r="K376" s="539"/>
      <c r="L376" s="539"/>
      <c r="M376" s="539"/>
      <c r="N376" s="539"/>
      <c r="O376" s="539"/>
      <c r="P376" s="539"/>
      <c r="Q376" s="539"/>
      <c r="R376" s="539"/>
      <c r="S376" s="539"/>
      <c r="T376" s="539"/>
      <c r="U376" s="539"/>
      <c r="V376" s="539"/>
      <c r="W376" s="539"/>
      <c r="X376" s="539"/>
      <c r="Y376" s="539"/>
      <c r="Z376" s="539"/>
      <c r="AA376" s="539"/>
      <c r="AB376" s="549"/>
      <c r="AC376" s="549"/>
      <c r="AD376" s="539"/>
      <c r="AE376" s="539"/>
      <c r="AF376" s="538"/>
      <c r="AG376" s="539"/>
      <c r="AH376" s="539"/>
      <c r="AI376" s="539"/>
      <c r="AJ376" s="539"/>
      <c r="AK376" s="539"/>
      <c r="AL376" s="539"/>
    </row>
    <row r="377" spans="1:38" ht="14.25">
      <c r="A377" s="539"/>
      <c r="B377" s="539"/>
      <c r="C377" s="560"/>
      <c r="D377" s="539"/>
      <c r="E377" s="539"/>
      <c r="F377" s="561"/>
      <c r="G377" s="539"/>
      <c r="H377" s="539"/>
      <c r="I377" s="539"/>
      <c r="J377" s="539"/>
      <c r="K377" s="539"/>
      <c r="L377" s="539"/>
      <c r="M377" s="539"/>
      <c r="N377" s="539"/>
      <c r="O377" s="539"/>
      <c r="P377" s="539"/>
      <c r="Q377" s="539"/>
      <c r="R377" s="539"/>
      <c r="S377" s="539"/>
      <c r="T377" s="539"/>
      <c r="U377" s="539"/>
      <c r="V377" s="539"/>
      <c r="W377" s="539"/>
      <c r="X377" s="539"/>
      <c r="Y377" s="539"/>
      <c r="Z377" s="539"/>
      <c r="AA377" s="539"/>
      <c r="AB377" s="549"/>
      <c r="AC377" s="549"/>
      <c r="AD377" s="539"/>
      <c r="AE377" s="539"/>
      <c r="AF377" s="538"/>
      <c r="AG377" s="539"/>
      <c r="AH377" s="539"/>
      <c r="AI377" s="539"/>
      <c r="AJ377" s="539"/>
      <c r="AK377" s="539"/>
      <c r="AL377" s="539"/>
    </row>
    <row r="378" spans="1:38" ht="14.25">
      <c r="A378" s="539"/>
      <c r="B378" s="539"/>
      <c r="C378" s="560"/>
      <c r="D378" s="539"/>
      <c r="E378" s="539"/>
      <c r="F378" s="561"/>
      <c r="G378" s="539"/>
      <c r="H378" s="539"/>
      <c r="I378" s="539"/>
      <c r="J378" s="539"/>
      <c r="K378" s="539"/>
      <c r="L378" s="539"/>
      <c r="M378" s="539"/>
      <c r="N378" s="539"/>
      <c r="O378" s="539"/>
      <c r="P378" s="539"/>
      <c r="Q378" s="539"/>
      <c r="R378" s="539"/>
      <c r="S378" s="539"/>
      <c r="T378" s="539"/>
      <c r="U378" s="539"/>
      <c r="V378" s="539"/>
      <c r="W378" s="539"/>
      <c r="X378" s="539"/>
      <c r="Y378" s="539"/>
      <c r="Z378" s="539"/>
      <c r="AA378" s="539"/>
      <c r="AB378" s="549"/>
      <c r="AC378" s="549"/>
      <c r="AD378" s="539"/>
      <c r="AE378" s="539"/>
      <c r="AF378" s="538"/>
      <c r="AG378" s="539"/>
      <c r="AH378" s="539"/>
      <c r="AI378" s="539"/>
      <c r="AJ378" s="539"/>
      <c r="AK378" s="539"/>
      <c r="AL378" s="539"/>
    </row>
    <row r="379" spans="1:38" ht="14.25">
      <c r="A379" s="539"/>
      <c r="B379" s="539"/>
      <c r="C379" s="560"/>
      <c r="D379" s="539"/>
      <c r="E379" s="539"/>
      <c r="F379" s="561"/>
      <c r="G379" s="539"/>
      <c r="H379" s="539"/>
      <c r="I379" s="539"/>
      <c r="J379" s="539"/>
      <c r="K379" s="539"/>
      <c r="L379" s="539"/>
      <c r="M379" s="539"/>
      <c r="N379" s="539"/>
      <c r="O379" s="539"/>
      <c r="P379" s="539"/>
      <c r="Q379" s="539"/>
      <c r="R379" s="539"/>
      <c r="S379" s="539"/>
      <c r="T379" s="539"/>
      <c r="U379" s="539"/>
      <c r="V379" s="539"/>
      <c r="W379" s="539"/>
      <c r="X379" s="539"/>
      <c r="Y379" s="539"/>
      <c r="Z379" s="539"/>
      <c r="AA379" s="539"/>
      <c r="AB379" s="549"/>
      <c r="AC379" s="549"/>
      <c r="AD379" s="539"/>
      <c r="AE379" s="539"/>
      <c r="AF379" s="538"/>
      <c r="AG379" s="539"/>
      <c r="AH379" s="539"/>
      <c r="AI379" s="539"/>
      <c r="AJ379" s="539"/>
      <c r="AK379" s="539"/>
      <c r="AL379" s="539"/>
    </row>
    <row r="380" spans="1:38" ht="14.25">
      <c r="A380" s="539"/>
      <c r="B380" s="539"/>
      <c r="C380" s="560"/>
      <c r="D380" s="539"/>
      <c r="E380" s="539"/>
      <c r="F380" s="561"/>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49"/>
      <c r="AC380" s="549"/>
      <c r="AD380" s="539"/>
      <c r="AE380" s="539"/>
      <c r="AF380" s="538"/>
      <c r="AG380" s="539"/>
      <c r="AH380" s="539"/>
      <c r="AI380" s="539"/>
      <c r="AJ380" s="539"/>
      <c r="AK380" s="539"/>
      <c r="AL380" s="539"/>
    </row>
    <row r="381" spans="1:38" ht="14.25">
      <c r="A381" s="539"/>
      <c r="B381" s="539"/>
      <c r="C381" s="560"/>
      <c r="D381" s="539"/>
      <c r="E381" s="539"/>
      <c r="F381" s="561"/>
      <c r="G381" s="539"/>
      <c r="H381" s="539"/>
      <c r="I381" s="539"/>
      <c r="J381" s="539"/>
      <c r="K381" s="539"/>
      <c r="L381" s="539"/>
      <c r="M381" s="539"/>
      <c r="N381" s="539"/>
      <c r="O381" s="539"/>
      <c r="P381" s="539"/>
      <c r="Q381" s="539"/>
      <c r="R381" s="539"/>
      <c r="S381" s="539"/>
      <c r="T381" s="539"/>
      <c r="U381" s="539"/>
      <c r="V381" s="539"/>
      <c r="W381" s="539"/>
      <c r="X381" s="539"/>
      <c r="Y381" s="539"/>
      <c r="Z381" s="539"/>
      <c r="AA381" s="539"/>
      <c r="AB381" s="549"/>
      <c r="AC381" s="549"/>
      <c r="AD381" s="539"/>
      <c r="AE381" s="539"/>
      <c r="AF381" s="538"/>
      <c r="AG381" s="539"/>
      <c r="AH381" s="539"/>
      <c r="AI381" s="539"/>
      <c r="AJ381" s="539"/>
      <c r="AK381" s="539"/>
      <c r="AL381" s="539"/>
    </row>
    <row r="382" spans="1:38" ht="14.25">
      <c r="A382" s="539"/>
      <c r="B382" s="539"/>
      <c r="C382" s="560"/>
      <c r="D382" s="539"/>
      <c r="E382" s="539"/>
      <c r="F382" s="561"/>
      <c r="G382" s="539"/>
      <c r="H382" s="539"/>
      <c r="I382" s="539"/>
      <c r="J382" s="539"/>
      <c r="K382" s="539"/>
      <c r="L382" s="539"/>
      <c r="M382" s="539"/>
      <c r="N382" s="539"/>
      <c r="O382" s="539"/>
      <c r="P382" s="539"/>
      <c r="Q382" s="539"/>
      <c r="R382" s="539"/>
      <c r="S382" s="539"/>
      <c r="T382" s="539"/>
      <c r="U382" s="539"/>
      <c r="V382" s="539"/>
      <c r="W382" s="539"/>
      <c r="X382" s="539"/>
      <c r="Y382" s="539"/>
      <c r="Z382" s="539"/>
      <c r="AA382" s="539"/>
      <c r="AB382" s="549"/>
      <c r="AC382" s="549"/>
      <c r="AD382" s="539"/>
      <c r="AE382" s="539"/>
      <c r="AF382" s="538"/>
      <c r="AG382" s="539"/>
      <c r="AH382" s="539"/>
      <c r="AI382" s="539"/>
      <c r="AJ382" s="539"/>
      <c r="AK382" s="539"/>
      <c r="AL382" s="539"/>
    </row>
    <row r="383" spans="1:38" ht="14.25">
      <c r="A383" s="539"/>
      <c r="B383" s="539"/>
      <c r="C383" s="560"/>
      <c r="D383" s="539"/>
      <c r="E383" s="539"/>
      <c r="F383" s="561"/>
      <c r="G383" s="539"/>
      <c r="H383" s="539"/>
      <c r="I383" s="539"/>
      <c r="J383" s="539"/>
      <c r="K383" s="539"/>
      <c r="L383" s="539"/>
      <c r="M383" s="539"/>
      <c r="N383" s="539"/>
      <c r="O383" s="539"/>
      <c r="P383" s="539"/>
      <c r="Q383" s="539"/>
      <c r="R383" s="539"/>
      <c r="S383" s="539"/>
      <c r="T383" s="539"/>
      <c r="U383" s="539"/>
      <c r="V383" s="539"/>
      <c r="W383" s="539"/>
      <c r="X383" s="539"/>
      <c r="Y383" s="539"/>
      <c r="Z383" s="539"/>
      <c r="AA383" s="539"/>
      <c r="AB383" s="549"/>
      <c r="AC383" s="549"/>
      <c r="AD383" s="539"/>
      <c r="AE383" s="539"/>
      <c r="AF383" s="538"/>
      <c r="AG383" s="539"/>
      <c r="AH383" s="539"/>
      <c r="AI383" s="539"/>
      <c r="AJ383" s="539"/>
      <c r="AK383" s="539"/>
      <c r="AL383" s="539"/>
    </row>
    <row r="384" spans="1:38" ht="14.25">
      <c r="A384" s="539"/>
      <c r="B384" s="539"/>
      <c r="C384" s="560"/>
      <c r="D384" s="539"/>
      <c r="E384" s="539"/>
      <c r="F384" s="561"/>
      <c r="G384" s="539"/>
      <c r="H384" s="539"/>
      <c r="I384" s="539"/>
      <c r="J384" s="539"/>
      <c r="K384" s="539"/>
      <c r="L384" s="539"/>
      <c r="M384" s="539"/>
      <c r="N384" s="539"/>
      <c r="O384" s="539"/>
      <c r="P384" s="539"/>
      <c r="Q384" s="539"/>
      <c r="R384" s="539"/>
      <c r="S384" s="539"/>
      <c r="T384" s="539"/>
      <c r="U384" s="539"/>
      <c r="V384" s="539"/>
      <c r="W384" s="539"/>
      <c r="X384" s="539"/>
      <c r="Y384" s="539"/>
      <c r="Z384" s="539"/>
      <c r="AA384" s="539"/>
      <c r="AB384" s="549"/>
      <c r="AC384" s="549"/>
      <c r="AD384" s="539"/>
      <c r="AE384" s="539"/>
      <c r="AF384" s="538"/>
      <c r="AG384" s="539"/>
      <c r="AH384" s="539"/>
      <c r="AI384" s="539"/>
      <c r="AJ384" s="539"/>
      <c r="AK384" s="539"/>
      <c r="AL384" s="539"/>
    </row>
    <row r="385" spans="1:38" ht="14.25">
      <c r="A385" s="539"/>
      <c r="B385" s="539"/>
      <c r="C385" s="560"/>
      <c r="D385" s="539"/>
      <c r="E385" s="539"/>
      <c r="F385" s="561"/>
      <c r="G385" s="539"/>
      <c r="H385" s="539"/>
      <c r="I385" s="539"/>
      <c r="J385" s="539"/>
      <c r="K385" s="539"/>
      <c r="L385" s="539"/>
      <c r="M385" s="539"/>
      <c r="N385" s="539"/>
      <c r="O385" s="539"/>
      <c r="P385" s="539"/>
      <c r="Q385" s="539"/>
      <c r="R385" s="539"/>
      <c r="S385" s="539"/>
      <c r="T385" s="539"/>
      <c r="U385" s="539"/>
      <c r="V385" s="539"/>
      <c r="W385" s="539"/>
      <c r="X385" s="539"/>
      <c r="Y385" s="539"/>
      <c r="Z385" s="539"/>
      <c r="AA385" s="539"/>
      <c r="AB385" s="549"/>
      <c r="AC385" s="549"/>
      <c r="AD385" s="539"/>
      <c r="AE385" s="539"/>
      <c r="AF385" s="538"/>
      <c r="AG385" s="539"/>
      <c r="AH385" s="539"/>
      <c r="AI385" s="539"/>
      <c r="AJ385" s="539"/>
      <c r="AK385" s="539"/>
      <c r="AL385" s="539"/>
    </row>
    <row r="386" spans="1:38" ht="14.25">
      <c r="A386" s="539"/>
      <c r="B386" s="539"/>
      <c r="C386" s="560"/>
      <c r="D386" s="539"/>
      <c r="E386" s="539"/>
      <c r="F386" s="561"/>
      <c r="G386" s="539"/>
      <c r="H386" s="539"/>
      <c r="I386" s="539"/>
      <c r="J386" s="539"/>
      <c r="K386" s="539"/>
      <c r="L386" s="539"/>
      <c r="M386" s="539"/>
      <c r="N386" s="539"/>
      <c r="O386" s="539"/>
      <c r="P386" s="539"/>
      <c r="Q386" s="539"/>
      <c r="R386" s="539"/>
      <c r="S386" s="539"/>
      <c r="T386" s="539"/>
      <c r="U386" s="539"/>
      <c r="V386" s="539"/>
      <c r="W386" s="539"/>
      <c r="X386" s="539"/>
      <c r="Y386" s="539"/>
      <c r="Z386" s="539"/>
      <c r="AA386" s="539"/>
      <c r="AB386" s="549"/>
      <c r="AC386" s="549"/>
      <c r="AD386" s="539"/>
      <c r="AE386" s="539"/>
      <c r="AF386" s="538"/>
      <c r="AG386" s="539"/>
      <c r="AH386" s="539"/>
      <c r="AI386" s="539"/>
      <c r="AJ386" s="539"/>
      <c r="AK386" s="539"/>
      <c r="AL386" s="539"/>
    </row>
    <row r="387" spans="1:38" ht="14.25">
      <c r="A387" s="539"/>
      <c r="B387" s="539"/>
      <c r="C387" s="560"/>
      <c r="D387" s="539"/>
      <c r="E387" s="539"/>
      <c r="F387" s="561"/>
      <c r="G387" s="539"/>
      <c r="H387" s="539"/>
      <c r="I387" s="539"/>
      <c r="J387" s="539"/>
      <c r="K387" s="539"/>
      <c r="L387" s="539"/>
      <c r="M387" s="539"/>
      <c r="N387" s="539"/>
      <c r="O387" s="539"/>
      <c r="P387" s="539"/>
      <c r="Q387" s="539"/>
      <c r="R387" s="539"/>
      <c r="S387" s="539"/>
      <c r="T387" s="539"/>
      <c r="U387" s="539"/>
      <c r="V387" s="539"/>
      <c r="W387" s="539"/>
      <c r="X387" s="539"/>
      <c r="Y387" s="539"/>
      <c r="Z387" s="539"/>
      <c r="AA387" s="539"/>
      <c r="AB387" s="549"/>
      <c r="AC387" s="549"/>
      <c r="AD387" s="539"/>
      <c r="AE387" s="539"/>
      <c r="AF387" s="538"/>
      <c r="AG387" s="539"/>
      <c r="AH387" s="539"/>
      <c r="AI387" s="539"/>
      <c r="AJ387" s="539"/>
      <c r="AK387" s="539"/>
      <c r="AL387" s="539"/>
    </row>
    <row r="388" spans="1:38" ht="14.25">
      <c r="A388" s="539"/>
      <c r="B388" s="539"/>
      <c r="C388" s="560"/>
      <c r="D388" s="539"/>
      <c r="E388" s="539"/>
      <c r="F388" s="561"/>
      <c r="G388" s="539"/>
      <c r="H388" s="539"/>
      <c r="I388" s="539"/>
      <c r="J388" s="539"/>
      <c r="K388" s="539"/>
      <c r="L388" s="539"/>
      <c r="M388" s="539"/>
      <c r="N388" s="539"/>
      <c r="O388" s="539"/>
      <c r="P388" s="539"/>
      <c r="Q388" s="539"/>
      <c r="R388" s="539"/>
      <c r="S388" s="539"/>
      <c r="T388" s="539"/>
      <c r="U388" s="539"/>
      <c r="V388" s="539"/>
      <c r="W388" s="539"/>
      <c r="X388" s="539"/>
      <c r="Y388" s="539"/>
      <c r="Z388" s="539"/>
      <c r="AA388" s="539"/>
      <c r="AB388" s="549"/>
      <c r="AC388" s="549"/>
      <c r="AD388" s="539"/>
      <c r="AE388" s="539"/>
      <c r="AF388" s="538"/>
      <c r="AG388" s="539"/>
      <c r="AH388" s="539"/>
      <c r="AI388" s="539"/>
      <c r="AJ388" s="539"/>
      <c r="AK388" s="539"/>
      <c r="AL388" s="539"/>
    </row>
    <row r="389" spans="1:38" ht="14.25">
      <c r="A389" s="539"/>
      <c r="B389" s="539"/>
      <c r="C389" s="560"/>
      <c r="D389" s="539"/>
      <c r="E389" s="539"/>
      <c r="F389" s="561"/>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49"/>
      <c r="AC389" s="549"/>
      <c r="AD389" s="539"/>
      <c r="AE389" s="539"/>
      <c r="AF389" s="538"/>
      <c r="AG389" s="539"/>
      <c r="AH389" s="539"/>
      <c r="AI389" s="539"/>
      <c r="AJ389" s="539"/>
      <c r="AK389" s="539"/>
      <c r="AL389" s="539"/>
    </row>
    <row r="390" spans="1:38" ht="14.25">
      <c r="A390" s="539"/>
      <c r="B390" s="539"/>
      <c r="C390" s="560"/>
      <c r="D390" s="539"/>
      <c r="E390" s="539"/>
      <c r="F390" s="561"/>
      <c r="G390" s="539"/>
      <c r="H390" s="539"/>
      <c r="I390" s="539"/>
      <c r="J390" s="539"/>
      <c r="K390" s="539"/>
      <c r="L390" s="539"/>
      <c r="M390" s="539"/>
      <c r="N390" s="539"/>
      <c r="O390" s="539"/>
      <c r="P390" s="539"/>
      <c r="Q390" s="539"/>
      <c r="R390" s="539"/>
      <c r="S390" s="539"/>
      <c r="T390" s="539"/>
      <c r="U390" s="539"/>
      <c r="V390" s="539"/>
      <c r="W390" s="539"/>
      <c r="X390" s="539"/>
      <c r="Y390" s="539"/>
      <c r="Z390" s="539"/>
      <c r="AA390" s="539"/>
      <c r="AB390" s="549"/>
      <c r="AC390" s="549"/>
      <c r="AD390" s="539"/>
      <c r="AE390" s="539"/>
      <c r="AF390" s="538"/>
      <c r="AG390" s="539"/>
      <c r="AH390" s="539"/>
      <c r="AI390" s="539"/>
      <c r="AJ390" s="539"/>
      <c r="AK390" s="539"/>
      <c r="AL390" s="539"/>
    </row>
    <row r="391" spans="1:38" ht="14.25">
      <c r="A391" s="539"/>
      <c r="B391" s="539"/>
      <c r="C391" s="560"/>
      <c r="D391" s="539"/>
      <c r="E391" s="539"/>
      <c r="F391" s="561"/>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49"/>
      <c r="AC391" s="549"/>
      <c r="AD391" s="539"/>
      <c r="AE391" s="539"/>
      <c r="AF391" s="538"/>
      <c r="AG391" s="539"/>
      <c r="AH391" s="539"/>
      <c r="AI391" s="539"/>
      <c r="AJ391" s="539"/>
      <c r="AK391" s="539"/>
      <c r="AL391" s="539"/>
    </row>
    <row r="392" spans="1:38" ht="14.25">
      <c r="A392" s="539"/>
      <c r="B392" s="539"/>
      <c r="C392" s="560"/>
      <c r="D392" s="539"/>
      <c r="E392" s="539"/>
      <c r="F392" s="561"/>
      <c r="G392" s="539"/>
      <c r="H392" s="539"/>
      <c r="I392" s="539"/>
      <c r="J392" s="539"/>
      <c r="K392" s="539"/>
      <c r="L392" s="539"/>
      <c r="M392" s="539"/>
      <c r="N392" s="539"/>
      <c r="O392" s="539"/>
      <c r="P392" s="539"/>
      <c r="Q392" s="539"/>
      <c r="R392" s="539"/>
      <c r="S392" s="539"/>
      <c r="T392" s="539"/>
      <c r="U392" s="539"/>
      <c r="V392" s="539"/>
      <c r="W392" s="539"/>
      <c r="X392" s="539"/>
      <c r="Y392" s="539"/>
      <c r="Z392" s="539"/>
      <c r="AA392" s="539"/>
      <c r="AB392" s="549"/>
      <c r="AC392" s="549"/>
      <c r="AD392" s="539"/>
      <c r="AE392" s="539"/>
      <c r="AF392" s="538"/>
      <c r="AG392" s="539"/>
      <c r="AH392" s="539"/>
      <c r="AI392" s="539"/>
      <c r="AJ392" s="539"/>
      <c r="AK392" s="539"/>
      <c r="AL392" s="539"/>
    </row>
    <row r="393" spans="1:38" ht="14.25">
      <c r="A393" s="539"/>
      <c r="B393" s="539"/>
      <c r="C393" s="560"/>
      <c r="D393" s="539"/>
      <c r="E393" s="539"/>
      <c r="F393" s="561"/>
      <c r="G393" s="539"/>
      <c r="H393" s="539"/>
      <c r="I393" s="539"/>
      <c r="J393" s="539"/>
      <c r="K393" s="539"/>
      <c r="L393" s="539"/>
      <c r="M393" s="539"/>
      <c r="N393" s="539"/>
      <c r="O393" s="539"/>
      <c r="P393" s="539"/>
      <c r="Q393" s="539"/>
      <c r="R393" s="539"/>
      <c r="S393" s="539"/>
      <c r="T393" s="539"/>
      <c r="U393" s="539"/>
      <c r="V393" s="539"/>
      <c r="W393" s="539"/>
      <c r="X393" s="539"/>
      <c r="Y393" s="539"/>
      <c r="Z393" s="539"/>
      <c r="AA393" s="539"/>
      <c r="AB393" s="549"/>
      <c r="AC393" s="549"/>
      <c r="AD393" s="539"/>
      <c r="AE393" s="539"/>
      <c r="AF393" s="538"/>
      <c r="AG393" s="539"/>
      <c r="AH393" s="539"/>
      <c r="AI393" s="539"/>
      <c r="AJ393" s="539"/>
      <c r="AK393" s="539"/>
      <c r="AL393" s="539"/>
    </row>
    <row r="394" spans="1:38" ht="14.25">
      <c r="A394" s="539"/>
      <c r="B394" s="539"/>
      <c r="C394" s="560"/>
      <c r="D394" s="539"/>
      <c r="E394" s="539"/>
      <c r="F394" s="561"/>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49"/>
      <c r="AC394" s="549"/>
      <c r="AD394" s="539"/>
      <c r="AE394" s="539"/>
      <c r="AF394" s="538"/>
      <c r="AG394" s="539"/>
      <c r="AH394" s="539"/>
      <c r="AI394" s="539"/>
      <c r="AJ394" s="539"/>
      <c r="AK394" s="539"/>
      <c r="AL394" s="539"/>
    </row>
    <row r="395" spans="1:38" ht="14.25">
      <c r="A395" s="539"/>
      <c r="B395" s="539"/>
      <c r="C395" s="560"/>
      <c r="D395" s="539"/>
      <c r="E395" s="539"/>
      <c r="F395" s="561"/>
      <c r="G395" s="539"/>
      <c r="H395" s="539"/>
      <c r="I395" s="539"/>
      <c r="J395" s="539"/>
      <c r="K395" s="539"/>
      <c r="L395" s="539"/>
      <c r="M395" s="539"/>
      <c r="N395" s="539"/>
      <c r="O395" s="539"/>
      <c r="P395" s="539"/>
      <c r="Q395" s="539"/>
      <c r="R395" s="539"/>
      <c r="S395" s="539"/>
      <c r="T395" s="539"/>
      <c r="U395" s="539"/>
      <c r="V395" s="539"/>
      <c r="W395" s="539"/>
      <c r="X395" s="539"/>
      <c r="Y395" s="539"/>
      <c r="Z395" s="539"/>
      <c r="AA395" s="539"/>
      <c r="AB395" s="549"/>
      <c r="AC395" s="549"/>
      <c r="AD395" s="539"/>
      <c r="AE395" s="539"/>
      <c r="AF395" s="538"/>
      <c r="AG395" s="539"/>
      <c r="AH395" s="539"/>
      <c r="AI395" s="539"/>
      <c r="AJ395" s="539"/>
      <c r="AK395" s="539"/>
      <c r="AL395" s="539"/>
    </row>
    <row r="396" spans="1:38" ht="14.25">
      <c r="A396" s="539"/>
      <c r="B396" s="539"/>
      <c r="C396" s="560"/>
      <c r="D396" s="539"/>
      <c r="E396" s="539"/>
      <c r="F396" s="561"/>
      <c r="G396" s="539"/>
      <c r="H396" s="539"/>
      <c r="I396" s="539"/>
      <c r="J396" s="539"/>
      <c r="K396" s="539"/>
      <c r="L396" s="539"/>
      <c r="M396" s="539"/>
      <c r="N396" s="539"/>
      <c r="O396" s="539"/>
      <c r="P396" s="539"/>
      <c r="Q396" s="539"/>
      <c r="R396" s="539"/>
      <c r="S396" s="539"/>
      <c r="T396" s="539"/>
      <c r="U396" s="539"/>
      <c r="V396" s="539"/>
      <c r="W396" s="539"/>
      <c r="X396" s="539"/>
      <c r="Y396" s="539"/>
      <c r="Z396" s="539"/>
      <c r="AA396" s="539"/>
      <c r="AB396" s="549"/>
      <c r="AC396" s="549"/>
      <c r="AD396" s="539"/>
      <c r="AE396" s="539"/>
      <c r="AF396" s="538"/>
      <c r="AG396" s="539"/>
      <c r="AH396" s="539"/>
      <c r="AI396" s="539"/>
      <c r="AJ396" s="539"/>
      <c r="AK396" s="539"/>
      <c r="AL396" s="539"/>
    </row>
    <row r="397" spans="1:38" ht="14.25">
      <c r="A397" s="539"/>
      <c r="B397" s="539"/>
      <c r="C397" s="560"/>
      <c r="D397" s="539"/>
      <c r="E397" s="539"/>
      <c r="F397" s="561"/>
      <c r="G397" s="539"/>
      <c r="H397" s="539"/>
      <c r="I397" s="539"/>
      <c r="J397" s="539"/>
      <c r="K397" s="539"/>
      <c r="L397" s="539"/>
      <c r="M397" s="539"/>
      <c r="N397" s="539"/>
      <c r="O397" s="539"/>
      <c r="P397" s="539"/>
      <c r="Q397" s="539"/>
      <c r="R397" s="539"/>
      <c r="S397" s="539"/>
      <c r="T397" s="539"/>
      <c r="U397" s="539"/>
      <c r="V397" s="539"/>
      <c r="W397" s="539"/>
      <c r="X397" s="539"/>
      <c r="Y397" s="539"/>
      <c r="Z397" s="539"/>
      <c r="AA397" s="539"/>
      <c r="AB397" s="549"/>
      <c r="AC397" s="549"/>
      <c r="AD397" s="539"/>
      <c r="AE397" s="539"/>
      <c r="AF397" s="538"/>
      <c r="AG397" s="539"/>
      <c r="AH397" s="539"/>
      <c r="AI397" s="539"/>
      <c r="AJ397" s="539"/>
      <c r="AK397" s="539"/>
      <c r="AL397" s="539"/>
    </row>
    <row r="398" spans="1:38" ht="14.25">
      <c r="A398" s="539"/>
      <c r="B398" s="539"/>
      <c r="C398" s="560"/>
      <c r="D398" s="539"/>
      <c r="E398" s="539"/>
      <c r="F398" s="561"/>
      <c r="G398" s="539"/>
      <c r="H398" s="539"/>
      <c r="I398" s="539"/>
      <c r="J398" s="539"/>
      <c r="K398" s="539"/>
      <c r="L398" s="539"/>
      <c r="M398" s="539"/>
      <c r="N398" s="539"/>
      <c r="O398" s="539"/>
      <c r="P398" s="539"/>
      <c r="Q398" s="539"/>
      <c r="R398" s="539"/>
      <c r="S398" s="539"/>
      <c r="T398" s="539"/>
      <c r="U398" s="539"/>
      <c r="V398" s="539"/>
      <c r="W398" s="539"/>
      <c r="X398" s="539"/>
      <c r="Y398" s="539"/>
      <c r="Z398" s="539"/>
      <c r="AA398" s="539"/>
      <c r="AB398" s="549"/>
      <c r="AC398" s="549"/>
      <c r="AD398" s="539"/>
      <c r="AE398" s="539"/>
      <c r="AF398" s="538"/>
      <c r="AG398" s="539"/>
      <c r="AH398" s="539"/>
      <c r="AI398" s="539"/>
      <c r="AJ398" s="539"/>
      <c r="AK398" s="539"/>
      <c r="AL398" s="539"/>
    </row>
    <row r="399" spans="1:38" ht="14.25">
      <c r="A399" s="539"/>
      <c r="B399" s="539"/>
      <c r="C399" s="560"/>
      <c r="D399" s="539"/>
      <c r="E399" s="539"/>
      <c r="F399" s="561"/>
      <c r="G399" s="539"/>
      <c r="H399" s="539"/>
      <c r="I399" s="539"/>
      <c r="J399" s="539"/>
      <c r="K399" s="539"/>
      <c r="L399" s="539"/>
      <c r="M399" s="539"/>
      <c r="N399" s="539"/>
      <c r="O399" s="539"/>
      <c r="P399" s="539"/>
      <c r="Q399" s="539"/>
      <c r="R399" s="539"/>
      <c r="S399" s="539"/>
      <c r="T399" s="539"/>
      <c r="U399" s="539"/>
      <c r="V399" s="539"/>
      <c r="W399" s="539"/>
      <c r="X399" s="539"/>
      <c r="Y399" s="539"/>
      <c r="Z399" s="539"/>
      <c r="AA399" s="539"/>
      <c r="AB399" s="549"/>
      <c r="AC399" s="549"/>
      <c r="AD399" s="539"/>
      <c r="AE399" s="539"/>
      <c r="AF399" s="538"/>
      <c r="AG399" s="539"/>
      <c r="AH399" s="539"/>
      <c r="AI399" s="539"/>
      <c r="AJ399" s="539"/>
      <c r="AK399" s="539"/>
      <c r="AL399" s="539"/>
    </row>
    <row r="400" spans="1:38" ht="14.25">
      <c r="A400" s="539"/>
      <c r="B400" s="539"/>
      <c r="C400" s="560"/>
      <c r="D400" s="539"/>
      <c r="E400" s="539"/>
      <c r="F400" s="561"/>
      <c r="G400" s="539"/>
      <c r="H400" s="539"/>
      <c r="I400" s="539"/>
      <c r="J400" s="539"/>
      <c r="K400" s="539"/>
      <c r="L400" s="539"/>
      <c r="M400" s="539"/>
      <c r="N400" s="539"/>
      <c r="O400" s="539"/>
      <c r="P400" s="539"/>
      <c r="Q400" s="539"/>
      <c r="R400" s="539"/>
      <c r="S400" s="539"/>
      <c r="T400" s="539"/>
      <c r="U400" s="539"/>
      <c r="V400" s="539"/>
      <c r="W400" s="539"/>
      <c r="X400" s="539"/>
      <c r="Y400" s="539"/>
      <c r="Z400" s="539"/>
      <c r="AA400" s="539"/>
      <c r="AB400" s="549"/>
      <c r="AC400" s="549"/>
      <c r="AD400" s="539"/>
      <c r="AE400" s="539"/>
      <c r="AF400" s="538"/>
      <c r="AG400" s="539"/>
      <c r="AH400" s="539"/>
      <c r="AI400" s="539"/>
      <c r="AJ400" s="539"/>
      <c r="AK400" s="539"/>
      <c r="AL400" s="539"/>
    </row>
    <row r="401" spans="1:38" ht="14.25">
      <c r="A401" s="539"/>
      <c r="B401" s="539"/>
      <c r="C401" s="560"/>
      <c r="D401" s="539"/>
      <c r="E401" s="539"/>
      <c r="F401" s="561"/>
      <c r="G401" s="539"/>
      <c r="H401" s="539"/>
      <c r="I401" s="539"/>
      <c r="J401" s="539"/>
      <c r="K401" s="539"/>
      <c r="L401" s="539"/>
      <c r="M401" s="539"/>
      <c r="N401" s="539"/>
      <c r="O401" s="539"/>
      <c r="P401" s="539"/>
      <c r="Q401" s="539"/>
      <c r="R401" s="539"/>
      <c r="S401" s="539"/>
      <c r="T401" s="539"/>
      <c r="U401" s="539"/>
      <c r="V401" s="539"/>
      <c r="W401" s="539"/>
      <c r="X401" s="539"/>
      <c r="Y401" s="539"/>
      <c r="Z401" s="539"/>
      <c r="AA401" s="539"/>
      <c r="AB401" s="549"/>
      <c r="AC401" s="549"/>
      <c r="AD401" s="539"/>
      <c r="AE401" s="539"/>
      <c r="AF401" s="538"/>
      <c r="AG401" s="539"/>
      <c r="AH401" s="539"/>
      <c r="AI401" s="539"/>
      <c r="AJ401" s="539"/>
      <c r="AK401" s="539"/>
      <c r="AL401" s="539"/>
    </row>
    <row r="402" spans="1:38" ht="14.25">
      <c r="A402" s="539"/>
      <c r="B402" s="539"/>
      <c r="C402" s="560"/>
      <c r="D402" s="539"/>
      <c r="E402" s="539"/>
      <c r="F402" s="561"/>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49"/>
      <c r="AC402" s="549"/>
      <c r="AD402" s="539"/>
      <c r="AE402" s="539"/>
      <c r="AF402" s="538"/>
      <c r="AG402" s="539"/>
      <c r="AH402" s="539"/>
      <c r="AI402" s="539"/>
      <c r="AJ402" s="539"/>
      <c r="AK402" s="539"/>
      <c r="AL402" s="539"/>
    </row>
    <row r="403" spans="1:38" ht="14.25">
      <c r="A403" s="539"/>
      <c r="B403" s="539"/>
      <c r="C403" s="560"/>
      <c r="D403" s="539"/>
      <c r="E403" s="539"/>
      <c r="F403" s="561"/>
      <c r="G403" s="539"/>
      <c r="H403" s="539"/>
      <c r="I403" s="539"/>
      <c r="J403" s="539"/>
      <c r="K403" s="539"/>
      <c r="L403" s="539"/>
      <c r="M403" s="539"/>
      <c r="N403" s="539"/>
      <c r="O403" s="539"/>
      <c r="P403" s="539"/>
      <c r="Q403" s="539"/>
      <c r="R403" s="539"/>
      <c r="S403" s="539"/>
      <c r="T403" s="539"/>
      <c r="U403" s="539"/>
      <c r="V403" s="539"/>
      <c r="W403" s="539"/>
      <c r="X403" s="539"/>
      <c r="Y403" s="539"/>
      <c r="Z403" s="539"/>
      <c r="AA403" s="539"/>
      <c r="AB403" s="549"/>
      <c r="AC403" s="549"/>
      <c r="AD403" s="539"/>
      <c r="AE403" s="539"/>
      <c r="AF403" s="538"/>
      <c r="AG403" s="539"/>
      <c r="AH403" s="539"/>
      <c r="AI403" s="539"/>
      <c r="AJ403" s="539"/>
      <c r="AK403" s="539"/>
      <c r="AL403" s="539"/>
    </row>
    <row r="404" spans="1:38" ht="14.25">
      <c r="A404" s="539"/>
      <c r="B404" s="539"/>
      <c r="C404" s="560"/>
      <c r="D404" s="539"/>
      <c r="E404" s="539"/>
      <c r="F404" s="561"/>
      <c r="G404" s="539"/>
      <c r="H404" s="539"/>
      <c r="I404" s="539"/>
      <c r="J404" s="539"/>
      <c r="K404" s="539"/>
      <c r="L404" s="539"/>
      <c r="M404" s="539"/>
      <c r="N404" s="539"/>
      <c r="O404" s="539"/>
      <c r="P404" s="539"/>
      <c r="Q404" s="539"/>
      <c r="R404" s="539"/>
      <c r="S404" s="539"/>
      <c r="T404" s="539"/>
      <c r="U404" s="539"/>
      <c r="V404" s="539"/>
      <c r="W404" s="539"/>
      <c r="X404" s="539"/>
      <c r="Y404" s="539"/>
      <c r="Z404" s="539"/>
      <c r="AA404" s="539"/>
      <c r="AB404" s="549"/>
      <c r="AC404" s="549"/>
      <c r="AD404" s="539"/>
      <c r="AE404" s="539"/>
      <c r="AF404" s="538"/>
      <c r="AG404" s="539"/>
      <c r="AH404" s="539"/>
      <c r="AI404" s="539"/>
      <c r="AJ404" s="539"/>
      <c r="AK404" s="539"/>
      <c r="AL404" s="539"/>
    </row>
    <row r="405" spans="1:38" ht="14.25">
      <c r="A405" s="539"/>
      <c r="B405" s="539"/>
      <c r="C405" s="560"/>
      <c r="D405" s="539"/>
      <c r="E405" s="539"/>
      <c r="F405" s="561"/>
      <c r="G405" s="539"/>
      <c r="H405" s="539"/>
      <c r="I405" s="539"/>
      <c r="J405" s="539"/>
      <c r="K405" s="539"/>
      <c r="L405" s="539"/>
      <c r="M405" s="539"/>
      <c r="N405" s="539"/>
      <c r="O405" s="539"/>
      <c r="P405" s="539"/>
      <c r="Q405" s="539"/>
      <c r="R405" s="539"/>
      <c r="S405" s="539"/>
      <c r="T405" s="539"/>
      <c r="U405" s="539"/>
      <c r="V405" s="539"/>
      <c r="W405" s="539"/>
      <c r="X405" s="539"/>
      <c r="Y405" s="539"/>
      <c r="Z405" s="539"/>
      <c r="AA405" s="539"/>
      <c r="AB405" s="549"/>
      <c r="AC405" s="549"/>
      <c r="AD405" s="539"/>
      <c r="AE405" s="539"/>
      <c r="AF405" s="538"/>
      <c r="AG405" s="539"/>
      <c r="AH405" s="539"/>
      <c r="AI405" s="539"/>
      <c r="AJ405" s="539"/>
      <c r="AK405" s="539"/>
      <c r="AL405" s="539"/>
    </row>
    <row r="406" spans="1:38" ht="14.25">
      <c r="A406" s="539"/>
      <c r="B406" s="539"/>
      <c r="C406" s="560"/>
      <c r="D406" s="539"/>
      <c r="E406" s="539"/>
      <c r="F406" s="561"/>
      <c r="G406" s="539"/>
      <c r="H406" s="539"/>
      <c r="I406" s="539"/>
      <c r="J406" s="539"/>
      <c r="K406" s="539"/>
      <c r="L406" s="539"/>
      <c r="M406" s="539"/>
      <c r="N406" s="539"/>
      <c r="O406" s="539"/>
      <c r="P406" s="539"/>
      <c r="Q406" s="539"/>
      <c r="R406" s="539"/>
      <c r="S406" s="539"/>
      <c r="T406" s="539"/>
      <c r="U406" s="539"/>
      <c r="V406" s="539"/>
      <c r="W406" s="539"/>
      <c r="X406" s="539"/>
      <c r="Y406" s="539"/>
      <c r="Z406" s="539"/>
      <c r="AA406" s="539"/>
      <c r="AB406" s="549"/>
      <c r="AC406" s="549"/>
      <c r="AD406" s="539"/>
      <c r="AE406" s="539"/>
      <c r="AF406" s="538"/>
      <c r="AG406" s="539"/>
      <c r="AH406" s="539"/>
      <c r="AI406" s="539"/>
      <c r="AJ406" s="539"/>
      <c r="AK406" s="539"/>
      <c r="AL406" s="539"/>
    </row>
    <row r="407" spans="1:38" ht="14.25">
      <c r="A407" s="539"/>
      <c r="B407" s="539"/>
      <c r="C407" s="560"/>
      <c r="D407" s="539"/>
      <c r="E407" s="539"/>
      <c r="F407" s="561"/>
      <c r="G407" s="539"/>
      <c r="H407" s="539"/>
      <c r="I407" s="539"/>
      <c r="J407" s="539"/>
      <c r="K407" s="539"/>
      <c r="L407" s="539"/>
      <c r="M407" s="539"/>
      <c r="N407" s="539"/>
      <c r="O407" s="539"/>
      <c r="P407" s="539"/>
      <c r="Q407" s="539"/>
      <c r="R407" s="539"/>
      <c r="S407" s="539"/>
      <c r="T407" s="539"/>
      <c r="U407" s="539"/>
      <c r="V407" s="539"/>
      <c r="W407" s="539"/>
      <c r="X407" s="539"/>
      <c r="Y407" s="539"/>
      <c r="Z407" s="539"/>
      <c r="AA407" s="539"/>
      <c r="AB407" s="549"/>
      <c r="AC407" s="549"/>
      <c r="AD407" s="539"/>
      <c r="AE407" s="539"/>
      <c r="AF407" s="538"/>
      <c r="AG407" s="539"/>
      <c r="AH407" s="539"/>
      <c r="AI407" s="539"/>
      <c r="AJ407" s="539"/>
      <c r="AK407" s="539"/>
      <c r="AL407" s="539"/>
    </row>
    <row r="408" spans="1:38" ht="14.25">
      <c r="A408" s="539"/>
      <c r="B408" s="539"/>
      <c r="C408" s="560"/>
      <c r="D408" s="539"/>
      <c r="E408" s="539"/>
      <c r="F408" s="561"/>
      <c r="G408" s="539"/>
      <c r="H408" s="539"/>
      <c r="I408" s="539"/>
      <c r="J408" s="539"/>
      <c r="K408" s="539"/>
      <c r="L408" s="539"/>
      <c r="M408" s="539"/>
      <c r="N408" s="539"/>
      <c r="O408" s="539"/>
      <c r="P408" s="539"/>
      <c r="Q408" s="539"/>
      <c r="R408" s="539"/>
      <c r="S408" s="539"/>
      <c r="T408" s="539"/>
      <c r="U408" s="539"/>
      <c r="V408" s="539"/>
      <c r="W408" s="539"/>
      <c r="X408" s="539"/>
      <c r="Y408" s="539"/>
      <c r="Z408" s="539"/>
      <c r="AA408" s="539"/>
      <c r="AB408" s="549"/>
      <c r="AC408" s="549"/>
      <c r="AD408" s="539"/>
      <c r="AE408" s="539"/>
      <c r="AF408" s="538"/>
      <c r="AG408" s="539"/>
      <c r="AH408" s="539"/>
      <c r="AI408" s="539"/>
      <c r="AJ408" s="539"/>
      <c r="AK408" s="539"/>
      <c r="AL408" s="539"/>
    </row>
    <row r="409" spans="1:38" ht="14.25">
      <c r="A409" s="539"/>
      <c r="B409" s="539"/>
      <c r="C409" s="560"/>
      <c r="D409" s="539"/>
      <c r="E409" s="539"/>
      <c r="F409" s="561"/>
      <c r="G409" s="539"/>
      <c r="H409" s="539"/>
      <c r="I409" s="539"/>
      <c r="J409" s="539"/>
      <c r="K409" s="539"/>
      <c r="L409" s="539"/>
      <c r="M409" s="539"/>
      <c r="N409" s="539"/>
      <c r="O409" s="539"/>
      <c r="P409" s="539"/>
      <c r="Q409" s="539"/>
      <c r="R409" s="539"/>
      <c r="S409" s="539"/>
      <c r="T409" s="539"/>
      <c r="U409" s="539"/>
      <c r="V409" s="539"/>
      <c r="W409" s="539"/>
      <c r="X409" s="539"/>
      <c r="Y409" s="539"/>
      <c r="Z409" s="539"/>
      <c r="AA409" s="539"/>
      <c r="AB409" s="549"/>
      <c r="AC409" s="549"/>
      <c r="AD409" s="539"/>
      <c r="AE409" s="539"/>
      <c r="AF409" s="538"/>
      <c r="AG409" s="539"/>
      <c r="AH409" s="539"/>
      <c r="AI409" s="539"/>
      <c r="AJ409" s="539"/>
      <c r="AK409" s="539"/>
      <c r="AL409" s="539"/>
    </row>
    <row r="410" spans="1:38" ht="14.25">
      <c r="A410" s="539"/>
      <c r="B410" s="539"/>
      <c r="C410" s="560"/>
      <c r="D410" s="539"/>
      <c r="E410" s="539"/>
      <c r="F410" s="561"/>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49"/>
      <c r="AC410" s="549"/>
      <c r="AD410" s="539"/>
      <c r="AE410" s="539"/>
      <c r="AF410" s="538"/>
      <c r="AG410" s="539"/>
      <c r="AH410" s="539"/>
      <c r="AI410" s="539"/>
      <c r="AJ410" s="539"/>
      <c r="AK410" s="539"/>
      <c r="AL410" s="539"/>
    </row>
    <row r="411" spans="1:38" ht="14.25">
      <c r="A411" s="539"/>
      <c r="B411" s="539"/>
      <c r="C411" s="560"/>
      <c r="D411" s="539"/>
      <c r="E411" s="539"/>
      <c r="F411" s="561"/>
      <c r="G411" s="539"/>
      <c r="H411" s="539"/>
      <c r="I411" s="539"/>
      <c r="J411" s="539"/>
      <c r="K411" s="539"/>
      <c r="L411" s="539"/>
      <c r="M411" s="539"/>
      <c r="N411" s="539"/>
      <c r="O411" s="539"/>
      <c r="P411" s="539"/>
      <c r="Q411" s="539"/>
      <c r="R411" s="539"/>
      <c r="S411" s="539"/>
      <c r="T411" s="539"/>
      <c r="U411" s="539"/>
      <c r="V411" s="539"/>
      <c r="W411" s="539"/>
      <c r="X411" s="539"/>
      <c r="Y411" s="539"/>
      <c r="Z411" s="539"/>
      <c r="AA411" s="539"/>
      <c r="AB411" s="549"/>
      <c r="AC411" s="549"/>
      <c r="AD411" s="539"/>
      <c r="AE411" s="539"/>
      <c r="AF411" s="538"/>
      <c r="AG411" s="539"/>
      <c r="AH411" s="539"/>
      <c r="AI411" s="539"/>
      <c r="AJ411" s="539"/>
      <c r="AK411" s="539"/>
      <c r="AL411" s="539"/>
    </row>
    <row r="412" spans="1:38" ht="14.25">
      <c r="A412" s="539"/>
      <c r="B412" s="539"/>
      <c r="C412" s="560"/>
      <c r="D412" s="539"/>
      <c r="E412" s="539"/>
      <c r="F412" s="561"/>
      <c r="G412" s="539"/>
      <c r="H412" s="539"/>
      <c r="I412" s="539"/>
      <c r="J412" s="539"/>
      <c r="K412" s="539"/>
      <c r="L412" s="539"/>
      <c r="M412" s="539"/>
      <c r="N412" s="539"/>
      <c r="O412" s="539"/>
      <c r="P412" s="539"/>
      <c r="Q412" s="539"/>
      <c r="R412" s="539"/>
      <c r="S412" s="539"/>
      <c r="T412" s="539"/>
      <c r="U412" s="539"/>
      <c r="V412" s="539"/>
      <c r="W412" s="539"/>
      <c r="X412" s="539"/>
      <c r="Y412" s="539"/>
      <c r="Z412" s="539"/>
      <c r="AA412" s="539"/>
      <c r="AB412" s="549"/>
      <c r="AC412" s="549"/>
      <c r="AD412" s="539"/>
      <c r="AE412" s="539"/>
      <c r="AF412" s="538"/>
      <c r="AG412" s="539"/>
      <c r="AH412" s="539"/>
      <c r="AI412" s="539"/>
      <c r="AJ412" s="539"/>
      <c r="AK412" s="539"/>
      <c r="AL412" s="539"/>
    </row>
    <row r="413" spans="1:38" ht="14.25">
      <c r="A413" s="539"/>
      <c r="B413" s="539"/>
      <c r="C413" s="560"/>
      <c r="D413" s="539"/>
      <c r="E413" s="539"/>
      <c r="F413" s="561"/>
      <c r="G413" s="539"/>
      <c r="H413" s="539"/>
      <c r="I413" s="539"/>
      <c r="J413" s="539"/>
      <c r="K413" s="539"/>
      <c r="L413" s="539"/>
      <c r="M413" s="539"/>
      <c r="N413" s="539"/>
      <c r="O413" s="539"/>
      <c r="P413" s="539"/>
      <c r="Q413" s="539"/>
      <c r="R413" s="539"/>
      <c r="S413" s="539"/>
      <c r="T413" s="539"/>
      <c r="U413" s="539"/>
      <c r="V413" s="539"/>
      <c r="W413" s="539"/>
      <c r="X413" s="539"/>
      <c r="Y413" s="539"/>
      <c r="Z413" s="539"/>
      <c r="AA413" s="539"/>
      <c r="AB413" s="549"/>
      <c r="AC413" s="549"/>
      <c r="AD413" s="539"/>
      <c r="AE413" s="539"/>
      <c r="AF413" s="538"/>
      <c r="AG413" s="539"/>
      <c r="AH413" s="539"/>
      <c r="AI413" s="539"/>
      <c r="AJ413" s="539"/>
      <c r="AK413" s="539"/>
      <c r="AL413" s="539"/>
    </row>
    <row r="414" spans="1:38" ht="14.25">
      <c r="A414" s="539"/>
      <c r="B414" s="539"/>
      <c r="C414" s="560"/>
      <c r="D414" s="539"/>
      <c r="E414" s="539"/>
      <c r="F414" s="561"/>
      <c r="G414" s="539"/>
      <c r="H414" s="539"/>
      <c r="I414" s="539"/>
      <c r="J414" s="539"/>
      <c r="K414" s="539"/>
      <c r="L414" s="539"/>
      <c r="M414" s="539"/>
      <c r="N414" s="539"/>
      <c r="O414" s="539"/>
      <c r="P414" s="539"/>
      <c r="Q414" s="539"/>
      <c r="R414" s="539"/>
      <c r="S414" s="539"/>
      <c r="T414" s="539"/>
      <c r="U414" s="539"/>
      <c r="V414" s="539"/>
      <c r="W414" s="539"/>
      <c r="X414" s="539"/>
      <c r="Y414" s="539"/>
      <c r="Z414" s="539"/>
      <c r="AA414" s="539"/>
      <c r="AB414" s="549"/>
      <c r="AC414" s="549"/>
      <c r="AD414" s="539"/>
      <c r="AE414" s="539"/>
      <c r="AF414" s="538"/>
      <c r="AG414" s="539"/>
      <c r="AH414" s="539"/>
      <c r="AI414" s="539"/>
      <c r="AJ414" s="539"/>
      <c r="AK414" s="539"/>
      <c r="AL414" s="539"/>
    </row>
    <row r="415" spans="1:38" ht="14.25">
      <c r="A415" s="539"/>
      <c r="B415" s="539"/>
      <c r="C415" s="560"/>
      <c r="D415" s="539"/>
      <c r="E415" s="539"/>
      <c r="F415" s="561"/>
      <c r="G415" s="539"/>
      <c r="H415" s="539"/>
      <c r="I415" s="539"/>
      <c r="J415" s="539"/>
      <c r="K415" s="539"/>
      <c r="L415" s="539"/>
      <c r="M415" s="539"/>
      <c r="N415" s="539"/>
      <c r="O415" s="539"/>
      <c r="P415" s="539"/>
      <c r="Q415" s="539"/>
      <c r="R415" s="539"/>
      <c r="S415" s="539"/>
      <c r="T415" s="539"/>
      <c r="U415" s="539"/>
      <c r="V415" s="539"/>
      <c r="W415" s="539"/>
      <c r="X415" s="539"/>
      <c r="Y415" s="539"/>
      <c r="Z415" s="539"/>
      <c r="AA415" s="539"/>
      <c r="AB415" s="549"/>
      <c r="AC415" s="549"/>
      <c r="AD415" s="539"/>
      <c r="AE415" s="539"/>
      <c r="AF415" s="538"/>
      <c r="AG415" s="539"/>
      <c r="AH415" s="539"/>
      <c r="AI415" s="539"/>
      <c r="AJ415" s="539"/>
      <c r="AK415" s="539"/>
      <c r="AL415" s="539"/>
    </row>
    <row r="416" spans="1:38" ht="14.25">
      <c r="A416" s="539"/>
      <c r="B416" s="539"/>
      <c r="C416" s="560"/>
      <c r="D416" s="539"/>
      <c r="E416" s="539"/>
      <c r="F416" s="561"/>
      <c r="G416" s="539"/>
      <c r="H416" s="539"/>
      <c r="I416" s="539"/>
      <c r="J416" s="539"/>
      <c r="K416" s="539"/>
      <c r="L416" s="539"/>
      <c r="M416" s="539"/>
      <c r="N416" s="539"/>
      <c r="O416" s="539"/>
      <c r="P416" s="539"/>
      <c r="Q416" s="539"/>
      <c r="R416" s="539"/>
      <c r="S416" s="539"/>
      <c r="T416" s="539"/>
      <c r="U416" s="539"/>
      <c r="V416" s="539"/>
      <c r="W416" s="539"/>
      <c r="X416" s="539"/>
      <c r="Y416" s="539"/>
      <c r="Z416" s="539"/>
      <c r="AA416" s="539"/>
      <c r="AB416" s="549"/>
      <c r="AC416" s="549"/>
      <c r="AD416" s="539"/>
      <c r="AE416" s="539"/>
      <c r="AF416" s="538"/>
      <c r="AG416" s="539"/>
      <c r="AH416" s="539"/>
      <c r="AI416" s="539"/>
      <c r="AJ416" s="539"/>
      <c r="AK416" s="539"/>
      <c r="AL416" s="539"/>
    </row>
    <row r="417" spans="1:38" ht="14.25">
      <c r="A417" s="539"/>
      <c r="B417" s="539"/>
      <c r="C417" s="560"/>
      <c r="D417" s="539"/>
      <c r="E417" s="539"/>
      <c r="F417" s="561"/>
      <c r="G417" s="539"/>
      <c r="H417" s="539"/>
      <c r="I417" s="539"/>
      <c r="J417" s="539"/>
      <c r="K417" s="539"/>
      <c r="L417" s="539"/>
      <c r="M417" s="539"/>
      <c r="N417" s="539"/>
      <c r="O417" s="539"/>
      <c r="P417" s="539"/>
      <c r="Q417" s="539"/>
      <c r="R417" s="539"/>
      <c r="S417" s="539"/>
      <c r="T417" s="539"/>
      <c r="U417" s="539"/>
      <c r="V417" s="539"/>
      <c r="W417" s="539"/>
      <c r="X417" s="539"/>
      <c r="Y417" s="539"/>
      <c r="Z417" s="539"/>
      <c r="AA417" s="539"/>
      <c r="AB417" s="549"/>
      <c r="AC417" s="549"/>
      <c r="AD417" s="539"/>
      <c r="AE417" s="539"/>
      <c r="AF417" s="538"/>
      <c r="AG417" s="539"/>
      <c r="AH417" s="539"/>
      <c r="AI417" s="539"/>
      <c r="AJ417" s="539"/>
      <c r="AK417" s="539"/>
      <c r="AL417" s="539"/>
    </row>
    <row r="418" spans="1:38" ht="14.25">
      <c r="A418" s="539"/>
      <c r="B418" s="539"/>
      <c r="C418" s="560"/>
      <c r="D418" s="539"/>
      <c r="E418" s="539"/>
      <c r="F418" s="561"/>
      <c r="G418" s="539"/>
      <c r="H418" s="539"/>
      <c r="I418" s="539"/>
      <c r="J418" s="539"/>
      <c r="K418" s="539"/>
      <c r="L418" s="539"/>
      <c r="M418" s="539"/>
      <c r="N418" s="539"/>
      <c r="O418" s="539"/>
      <c r="P418" s="539"/>
      <c r="Q418" s="539"/>
      <c r="R418" s="539"/>
      <c r="S418" s="539"/>
      <c r="T418" s="539"/>
      <c r="U418" s="539"/>
      <c r="V418" s="539"/>
      <c r="W418" s="539"/>
      <c r="X418" s="539"/>
      <c r="Y418" s="539"/>
      <c r="Z418" s="539"/>
      <c r="AA418" s="539"/>
      <c r="AB418" s="549"/>
      <c r="AC418" s="549"/>
      <c r="AD418" s="539"/>
      <c r="AE418" s="539"/>
      <c r="AF418" s="538"/>
      <c r="AG418" s="539"/>
      <c r="AH418" s="539"/>
      <c r="AI418" s="539"/>
      <c r="AJ418" s="539"/>
      <c r="AK418" s="539"/>
      <c r="AL418" s="539"/>
    </row>
    <row r="419" spans="1:38" ht="14.25">
      <c r="A419" s="539"/>
      <c r="B419" s="539"/>
      <c r="C419" s="560"/>
      <c r="D419" s="539"/>
      <c r="E419" s="539"/>
      <c r="F419" s="561"/>
      <c r="G419" s="539"/>
      <c r="H419" s="539"/>
      <c r="I419" s="539"/>
      <c r="J419" s="539"/>
      <c r="K419" s="539"/>
      <c r="L419" s="539"/>
      <c r="M419" s="539"/>
      <c r="N419" s="539"/>
      <c r="O419" s="539"/>
      <c r="P419" s="539"/>
      <c r="Q419" s="539"/>
      <c r="R419" s="539"/>
      <c r="S419" s="539"/>
      <c r="T419" s="539"/>
      <c r="U419" s="539"/>
      <c r="V419" s="539"/>
      <c r="W419" s="539"/>
      <c r="X419" s="539"/>
      <c r="Y419" s="539"/>
      <c r="Z419" s="539"/>
      <c r="AA419" s="539"/>
      <c r="AB419" s="549"/>
      <c r="AC419" s="549"/>
      <c r="AD419" s="539"/>
      <c r="AE419" s="539"/>
      <c r="AF419" s="538"/>
      <c r="AG419" s="539"/>
      <c r="AH419" s="539"/>
      <c r="AI419" s="539"/>
      <c r="AJ419" s="539"/>
      <c r="AK419" s="539"/>
      <c r="AL419" s="539"/>
    </row>
    <row r="420" spans="1:38" ht="14.25">
      <c r="A420" s="539"/>
      <c r="B420" s="539"/>
      <c r="C420" s="560"/>
      <c r="D420" s="539"/>
      <c r="E420" s="539"/>
      <c r="F420" s="561"/>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49"/>
      <c r="AC420" s="549"/>
      <c r="AD420" s="539"/>
      <c r="AE420" s="539"/>
      <c r="AF420" s="538"/>
      <c r="AG420" s="539"/>
      <c r="AH420" s="539"/>
      <c r="AI420" s="539"/>
      <c r="AJ420" s="539"/>
      <c r="AK420" s="539"/>
      <c r="AL420" s="539"/>
    </row>
    <row r="421" spans="1:38" ht="14.25">
      <c r="A421" s="539"/>
      <c r="B421" s="539"/>
      <c r="C421" s="560"/>
      <c r="D421" s="539"/>
      <c r="E421" s="539"/>
      <c r="F421" s="561"/>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49"/>
      <c r="AC421" s="549"/>
      <c r="AD421" s="539"/>
      <c r="AE421" s="539"/>
      <c r="AF421" s="538"/>
      <c r="AG421" s="539"/>
      <c r="AH421" s="539"/>
      <c r="AI421" s="539"/>
      <c r="AJ421" s="539"/>
      <c r="AK421" s="539"/>
      <c r="AL421" s="539"/>
    </row>
    <row r="422" spans="1:38" ht="14.25">
      <c r="A422" s="539"/>
      <c r="B422" s="539"/>
      <c r="C422" s="560"/>
      <c r="D422" s="539"/>
      <c r="E422" s="539"/>
      <c r="F422" s="561"/>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49"/>
      <c r="AC422" s="549"/>
      <c r="AD422" s="539"/>
      <c r="AE422" s="539"/>
      <c r="AF422" s="538"/>
      <c r="AG422" s="539"/>
      <c r="AH422" s="539"/>
      <c r="AI422" s="539"/>
      <c r="AJ422" s="539"/>
      <c r="AK422" s="539"/>
      <c r="AL422" s="539"/>
    </row>
    <row r="423" spans="1:38" ht="14.25">
      <c r="A423" s="539"/>
      <c r="B423" s="539"/>
      <c r="C423" s="560"/>
      <c r="D423" s="539"/>
      <c r="E423" s="539"/>
      <c r="F423" s="561"/>
      <c r="G423" s="539"/>
      <c r="H423" s="539"/>
      <c r="I423" s="539"/>
      <c r="J423" s="539"/>
      <c r="K423" s="539"/>
      <c r="L423" s="539"/>
      <c r="M423" s="539"/>
      <c r="N423" s="539"/>
      <c r="O423" s="539"/>
      <c r="P423" s="539"/>
      <c r="Q423" s="539"/>
      <c r="R423" s="539"/>
      <c r="S423" s="539"/>
      <c r="T423" s="539"/>
      <c r="U423" s="539"/>
      <c r="V423" s="539"/>
      <c r="W423" s="539"/>
      <c r="X423" s="539"/>
      <c r="Y423" s="539"/>
      <c r="Z423" s="539"/>
      <c r="AA423" s="539"/>
      <c r="AB423" s="549"/>
      <c r="AC423" s="549"/>
      <c r="AD423" s="539"/>
      <c r="AE423" s="539"/>
      <c r="AF423" s="538"/>
      <c r="AG423" s="539"/>
      <c r="AH423" s="539"/>
      <c r="AI423" s="539"/>
      <c r="AJ423" s="539"/>
      <c r="AK423" s="539"/>
      <c r="AL423" s="539"/>
    </row>
    <row r="424" spans="1:38" ht="14.25">
      <c r="A424" s="539"/>
      <c r="B424" s="539"/>
      <c r="C424" s="560"/>
      <c r="D424" s="539"/>
      <c r="E424" s="539"/>
      <c r="F424" s="561"/>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49"/>
      <c r="AC424" s="549"/>
      <c r="AD424" s="539"/>
      <c r="AE424" s="539"/>
      <c r="AF424" s="538"/>
      <c r="AG424" s="539"/>
      <c r="AH424" s="539"/>
      <c r="AI424" s="539"/>
      <c r="AJ424" s="539"/>
      <c r="AK424" s="539"/>
      <c r="AL424" s="539"/>
    </row>
    <row r="425" spans="1:38" ht="14.25">
      <c r="A425" s="539"/>
      <c r="B425" s="539"/>
      <c r="C425" s="560"/>
      <c r="D425" s="539"/>
      <c r="E425" s="539"/>
      <c r="F425" s="561"/>
      <c r="G425" s="539"/>
      <c r="H425" s="539"/>
      <c r="I425" s="539"/>
      <c r="J425" s="539"/>
      <c r="K425" s="539"/>
      <c r="L425" s="539"/>
      <c r="M425" s="539"/>
      <c r="N425" s="539"/>
      <c r="O425" s="539"/>
      <c r="P425" s="539"/>
      <c r="Q425" s="539"/>
      <c r="R425" s="539"/>
      <c r="S425" s="539"/>
      <c r="T425" s="539"/>
      <c r="U425" s="539"/>
      <c r="V425" s="539"/>
      <c r="W425" s="539"/>
      <c r="X425" s="539"/>
      <c r="Y425" s="539"/>
      <c r="Z425" s="539"/>
      <c r="AA425" s="539"/>
      <c r="AB425" s="549"/>
      <c r="AC425" s="549"/>
      <c r="AD425" s="539"/>
      <c r="AE425" s="539"/>
      <c r="AF425" s="538"/>
      <c r="AG425" s="539"/>
      <c r="AH425" s="539"/>
      <c r="AI425" s="539"/>
      <c r="AJ425" s="539"/>
      <c r="AK425" s="539"/>
      <c r="AL425" s="539"/>
    </row>
    <row r="426" spans="1:38" ht="14.25">
      <c r="A426" s="539"/>
      <c r="B426" s="539"/>
      <c r="C426" s="560"/>
      <c r="D426" s="539"/>
      <c r="E426" s="539"/>
      <c r="F426" s="561"/>
      <c r="G426" s="539"/>
      <c r="H426" s="539"/>
      <c r="I426" s="539"/>
      <c r="J426" s="539"/>
      <c r="K426" s="539"/>
      <c r="L426" s="539"/>
      <c r="M426" s="539"/>
      <c r="N426" s="539"/>
      <c r="O426" s="539"/>
      <c r="P426" s="539"/>
      <c r="Q426" s="539"/>
      <c r="R426" s="539"/>
      <c r="S426" s="539"/>
      <c r="T426" s="539"/>
      <c r="U426" s="539"/>
      <c r="V426" s="539"/>
      <c r="W426" s="539"/>
      <c r="X426" s="539"/>
      <c r="Y426" s="539"/>
      <c r="Z426" s="539"/>
      <c r="AA426" s="539"/>
      <c r="AB426" s="549"/>
      <c r="AC426" s="549"/>
      <c r="AD426" s="539"/>
      <c r="AE426" s="539"/>
      <c r="AF426" s="538"/>
      <c r="AG426" s="539"/>
      <c r="AH426" s="539"/>
      <c r="AI426" s="539"/>
      <c r="AJ426" s="539"/>
      <c r="AK426" s="539"/>
      <c r="AL426" s="539"/>
    </row>
    <row r="427" spans="1:38" ht="14.25">
      <c r="A427" s="539"/>
      <c r="B427" s="539"/>
      <c r="C427" s="560"/>
      <c r="D427" s="539"/>
      <c r="E427" s="539"/>
      <c r="F427" s="561"/>
      <c r="G427" s="539"/>
      <c r="H427" s="539"/>
      <c r="I427" s="539"/>
      <c r="J427" s="539"/>
      <c r="K427" s="539"/>
      <c r="L427" s="539"/>
      <c r="M427" s="539"/>
      <c r="N427" s="539"/>
      <c r="O427" s="539"/>
      <c r="P427" s="539"/>
      <c r="Q427" s="539"/>
      <c r="R427" s="539"/>
      <c r="S427" s="539"/>
      <c r="T427" s="539"/>
      <c r="U427" s="539"/>
      <c r="V427" s="539"/>
      <c r="W427" s="539"/>
      <c r="X427" s="539"/>
      <c r="Y427" s="539"/>
      <c r="Z427" s="539"/>
      <c r="AA427" s="539"/>
      <c r="AB427" s="549"/>
      <c r="AC427" s="549"/>
      <c r="AD427" s="539"/>
      <c r="AE427" s="539"/>
      <c r="AF427" s="538"/>
      <c r="AG427" s="539"/>
      <c r="AH427" s="539"/>
      <c r="AI427" s="539"/>
      <c r="AJ427" s="539"/>
      <c r="AK427" s="539"/>
      <c r="AL427" s="539"/>
    </row>
    <row r="428" spans="1:38" ht="14.25">
      <c r="A428" s="539"/>
      <c r="B428" s="539"/>
      <c r="C428" s="560"/>
      <c r="D428" s="539"/>
      <c r="E428" s="539"/>
      <c r="F428" s="561"/>
      <c r="G428" s="539"/>
      <c r="H428" s="539"/>
      <c r="I428" s="539"/>
      <c r="J428" s="539"/>
      <c r="K428" s="539"/>
      <c r="L428" s="539"/>
      <c r="M428" s="539"/>
      <c r="N428" s="539"/>
      <c r="O428" s="539"/>
      <c r="P428" s="539"/>
      <c r="Q428" s="539"/>
      <c r="R428" s="539"/>
      <c r="S428" s="539"/>
      <c r="T428" s="539"/>
      <c r="U428" s="539"/>
      <c r="V428" s="539"/>
      <c r="W428" s="539"/>
      <c r="X428" s="539"/>
      <c r="Y428" s="539"/>
      <c r="Z428" s="539"/>
      <c r="AA428" s="539"/>
      <c r="AB428" s="549"/>
      <c r="AC428" s="549"/>
      <c r="AD428" s="539"/>
      <c r="AE428" s="539"/>
      <c r="AF428" s="538"/>
      <c r="AG428" s="539"/>
      <c r="AH428" s="539"/>
      <c r="AI428" s="539"/>
      <c r="AJ428" s="539"/>
      <c r="AK428" s="539"/>
      <c r="AL428" s="539"/>
    </row>
    <row r="429" spans="1:38" ht="14.25">
      <c r="A429" s="539"/>
      <c r="B429" s="539"/>
      <c r="C429" s="560"/>
      <c r="D429" s="539"/>
      <c r="E429" s="539"/>
      <c r="F429" s="561"/>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49"/>
      <c r="AC429" s="549"/>
      <c r="AD429" s="539"/>
      <c r="AE429" s="539"/>
      <c r="AF429" s="538"/>
      <c r="AG429" s="539"/>
      <c r="AH429" s="539"/>
      <c r="AI429" s="539"/>
      <c r="AJ429" s="539"/>
      <c r="AK429" s="539"/>
      <c r="AL429" s="539"/>
    </row>
    <row r="430" spans="1:38" ht="14.25">
      <c r="A430" s="539"/>
      <c r="B430" s="539"/>
      <c r="C430" s="560"/>
      <c r="D430" s="539"/>
      <c r="E430" s="539"/>
      <c r="F430" s="561"/>
      <c r="G430" s="539"/>
      <c r="H430" s="539"/>
      <c r="I430" s="539"/>
      <c r="J430" s="539"/>
      <c r="K430" s="539"/>
      <c r="L430" s="539"/>
      <c r="M430" s="539"/>
      <c r="N430" s="539"/>
      <c r="O430" s="539"/>
      <c r="P430" s="539"/>
      <c r="Q430" s="539"/>
      <c r="R430" s="539"/>
      <c r="S430" s="539"/>
      <c r="T430" s="539"/>
      <c r="U430" s="539"/>
      <c r="V430" s="539"/>
      <c r="W430" s="539"/>
      <c r="X430" s="539"/>
      <c r="Y430" s="539"/>
      <c r="Z430" s="539"/>
      <c r="AA430" s="539"/>
      <c r="AB430" s="549"/>
      <c r="AC430" s="549"/>
      <c r="AD430" s="539"/>
      <c r="AE430" s="539"/>
      <c r="AF430" s="538"/>
      <c r="AG430" s="539"/>
      <c r="AH430" s="539"/>
      <c r="AI430" s="539"/>
      <c r="AJ430" s="539"/>
      <c r="AK430" s="539"/>
      <c r="AL430" s="539"/>
    </row>
    <row r="431" spans="1:38" ht="14.25">
      <c r="A431" s="539"/>
      <c r="B431" s="539"/>
      <c r="C431" s="560"/>
      <c r="D431" s="539"/>
      <c r="E431" s="539"/>
      <c r="F431" s="561"/>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49"/>
      <c r="AC431" s="549"/>
      <c r="AD431" s="539"/>
      <c r="AE431" s="539"/>
      <c r="AF431" s="538"/>
      <c r="AG431" s="539"/>
      <c r="AH431" s="539"/>
      <c r="AI431" s="539"/>
      <c r="AJ431" s="539"/>
      <c r="AK431" s="539"/>
      <c r="AL431" s="539"/>
    </row>
    <row r="432" spans="1:38" ht="14.25">
      <c r="A432" s="539"/>
      <c r="B432" s="539"/>
      <c r="C432" s="560"/>
      <c r="D432" s="539"/>
      <c r="E432" s="539"/>
      <c r="F432" s="561"/>
      <c r="G432" s="539"/>
      <c r="H432" s="539"/>
      <c r="I432" s="539"/>
      <c r="J432" s="539"/>
      <c r="K432" s="539"/>
      <c r="L432" s="539"/>
      <c r="M432" s="539"/>
      <c r="N432" s="539"/>
      <c r="O432" s="539"/>
      <c r="P432" s="539"/>
      <c r="Q432" s="539"/>
      <c r="R432" s="539"/>
      <c r="S432" s="539"/>
      <c r="T432" s="539"/>
      <c r="U432" s="539"/>
      <c r="V432" s="539"/>
      <c r="W432" s="539"/>
      <c r="X432" s="539"/>
      <c r="Y432" s="539"/>
      <c r="Z432" s="539"/>
      <c r="AA432" s="539"/>
      <c r="AB432" s="549"/>
      <c r="AC432" s="549"/>
      <c r="AD432" s="539"/>
      <c r="AE432" s="539"/>
      <c r="AF432" s="538"/>
      <c r="AG432" s="539"/>
      <c r="AH432" s="539"/>
      <c r="AI432" s="539"/>
      <c r="AJ432" s="539"/>
      <c r="AK432" s="539"/>
      <c r="AL432" s="539"/>
    </row>
    <row r="433" spans="1:38" ht="14.25">
      <c r="A433" s="539"/>
      <c r="B433" s="539"/>
      <c r="C433" s="560"/>
      <c r="D433" s="539"/>
      <c r="E433" s="539"/>
      <c r="F433" s="561"/>
      <c r="G433" s="539"/>
      <c r="H433" s="539"/>
      <c r="I433" s="539"/>
      <c r="J433" s="539"/>
      <c r="K433" s="539"/>
      <c r="L433" s="539"/>
      <c r="M433" s="539"/>
      <c r="N433" s="539"/>
      <c r="O433" s="539"/>
      <c r="P433" s="539"/>
      <c r="Q433" s="539"/>
      <c r="R433" s="539"/>
      <c r="S433" s="539"/>
      <c r="T433" s="539"/>
      <c r="U433" s="539"/>
      <c r="V433" s="539"/>
      <c r="W433" s="539"/>
      <c r="X433" s="539"/>
      <c r="Y433" s="539"/>
      <c r="Z433" s="539"/>
      <c r="AA433" s="539"/>
      <c r="AB433" s="549"/>
      <c r="AC433" s="549"/>
      <c r="AD433" s="539"/>
      <c r="AE433" s="539"/>
      <c r="AF433" s="538"/>
      <c r="AG433" s="539"/>
      <c r="AH433" s="539"/>
      <c r="AI433" s="539"/>
      <c r="AJ433" s="539"/>
      <c r="AK433" s="539"/>
      <c r="AL433" s="539"/>
    </row>
    <row r="434" spans="1:38" ht="14.25">
      <c r="A434" s="539"/>
      <c r="B434" s="539"/>
      <c r="C434" s="560"/>
      <c r="D434" s="539"/>
      <c r="E434" s="539"/>
      <c r="F434" s="561"/>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49"/>
      <c r="AC434" s="549"/>
      <c r="AD434" s="539"/>
      <c r="AE434" s="539"/>
      <c r="AF434" s="538"/>
      <c r="AG434" s="539"/>
      <c r="AH434" s="539"/>
      <c r="AI434" s="539"/>
      <c r="AJ434" s="539"/>
      <c r="AK434" s="539"/>
      <c r="AL434" s="539"/>
    </row>
    <row r="435" spans="1:38" ht="14.25">
      <c r="A435" s="539"/>
      <c r="B435" s="539"/>
      <c r="C435" s="560"/>
      <c r="D435" s="539"/>
      <c r="E435" s="539"/>
      <c r="F435" s="561"/>
      <c r="G435" s="539"/>
      <c r="H435" s="539"/>
      <c r="I435" s="539"/>
      <c r="J435" s="539"/>
      <c r="K435" s="539"/>
      <c r="L435" s="539"/>
      <c r="M435" s="539"/>
      <c r="N435" s="539"/>
      <c r="O435" s="539"/>
      <c r="P435" s="539"/>
      <c r="Q435" s="539"/>
      <c r="R435" s="539"/>
      <c r="S435" s="539"/>
      <c r="T435" s="539"/>
      <c r="U435" s="539"/>
      <c r="V435" s="539"/>
      <c r="W435" s="539"/>
      <c r="X435" s="539"/>
      <c r="Y435" s="539"/>
      <c r="Z435" s="539"/>
      <c r="AA435" s="539"/>
      <c r="AB435" s="549"/>
      <c r="AC435" s="549"/>
      <c r="AD435" s="539"/>
      <c r="AE435" s="539"/>
      <c r="AF435" s="538"/>
      <c r="AG435" s="539"/>
      <c r="AH435" s="539"/>
      <c r="AI435" s="539"/>
      <c r="AJ435" s="539"/>
      <c r="AK435" s="539"/>
      <c r="AL435" s="539"/>
    </row>
    <row r="436" spans="1:38" ht="14.25">
      <c r="A436" s="539"/>
      <c r="B436" s="539"/>
      <c r="C436" s="560"/>
      <c r="D436" s="539"/>
      <c r="E436" s="539"/>
      <c r="F436" s="561"/>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49"/>
      <c r="AC436" s="549"/>
      <c r="AD436" s="539"/>
      <c r="AE436" s="539"/>
      <c r="AF436" s="538"/>
      <c r="AG436" s="539"/>
      <c r="AH436" s="539"/>
      <c r="AI436" s="539"/>
      <c r="AJ436" s="539"/>
      <c r="AK436" s="539"/>
      <c r="AL436" s="539"/>
    </row>
    <row r="437" spans="1:38" ht="14.25">
      <c r="A437" s="539"/>
      <c r="B437" s="539"/>
      <c r="C437" s="560"/>
      <c r="D437" s="539"/>
      <c r="E437" s="539"/>
      <c r="F437" s="561"/>
      <c r="G437" s="539"/>
      <c r="H437" s="539"/>
      <c r="I437" s="539"/>
      <c r="J437" s="539"/>
      <c r="K437" s="539"/>
      <c r="L437" s="539"/>
      <c r="M437" s="539"/>
      <c r="N437" s="539"/>
      <c r="O437" s="539"/>
      <c r="P437" s="539"/>
      <c r="Q437" s="539"/>
      <c r="R437" s="539"/>
      <c r="S437" s="539"/>
      <c r="T437" s="539"/>
      <c r="U437" s="539"/>
      <c r="V437" s="539"/>
      <c r="W437" s="539"/>
      <c r="X437" s="539"/>
      <c r="Y437" s="539"/>
      <c r="Z437" s="539"/>
      <c r="AA437" s="539"/>
      <c r="AB437" s="549"/>
      <c r="AC437" s="549"/>
      <c r="AD437" s="539"/>
      <c r="AE437" s="539"/>
      <c r="AF437" s="538"/>
      <c r="AG437" s="539"/>
      <c r="AH437" s="539"/>
      <c r="AI437" s="539"/>
      <c r="AJ437" s="539"/>
      <c r="AK437" s="539"/>
      <c r="AL437" s="539"/>
    </row>
    <row r="438" spans="1:38" ht="14.25">
      <c r="A438" s="539"/>
      <c r="B438" s="539"/>
      <c r="C438" s="560"/>
      <c r="D438" s="539"/>
      <c r="E438" s="539"/>
      <c r="F438" s="561"/>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49"/>
      <c r="AC438" s="549"/>
      <c r="AD438" s="539"/>
      <c r="AE438" s="539"/>
      <c r="AF438" s="538"/>
      <c r="AG438" s="539"/>
      <c r="AH438" s="539"/>
      <c r="AI438" s="539"/>
      <c r="AJ438" s="539"/>
      <c r="AK438" s="539"/>
      <c r="AL438" s="539"/>
    </row>
    <row r="439" spans="1:38" ht="14.25">
      <c r="A439" s="539"/>
      <c r="B439" s="539"/>
      <c r="C439" s="560"/>
      <c r="D439" s="539"/>
      <c r="E439" s="539"/>
      <c r="F439" s="561"/>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49"/>
      <c r="AC439" s="549"/>
      <c r="AD439" s="539"/>
      <c r="AE439" s="539"/>
      <c r="AF439" s="538"/>
      <c r="AG439" s="539"/>
      <c r="AH439" s="539"/>
      <c r="AI439" s="539"/>
      <c r="AJ439" s="539"/>
      <c r="AK439" s="539"/>
      <c r="AL439" s="539"/>
    </row>
    <row r="440" spans="1:38" ht="14.25">
      <c r="A440" s="539"/>
      <c r="B440" s="539"/>
      <c r="C440" s="560"/>
      <c r="D440" s="539"/>
      <c r="E440" s="539"/>
      <c r="F440" s="561"/>
      <c r="G440" s="539"/>
      <c r="H440" s="539"/>
      <c r="I440" s="539"/>
      <c r="J440" s="539"/>
      <c r="K440" s="539"/>
      <c r="L440" s="539"/>
      <c r="M440" s="539"/>
      <c r="N440" s="539"/>
      <c r="O440" s="539"/>
      <c r="P440" s="539"/>
      <c r="Q440" s="539"/>
      <c r="R440" s="539"/>
      <c r="S440" s="539"/>
      <c r="T440" s="539"/>
      <c r="U440" s="539"/>
      <c r="V440" s="539"/>
      <c r="W440" s="539"/>
      <c r="X440" s="539"/>
      <c r="Y440" s="539"/>
      <c r="Z440" s="539"/>
      <c r="AA440" s="539"/>
      <c r="AB440" s="549"/>
      <c r="AC440" s="549"/>
      <c r="AD440" s="539"/>
      <c r="AE440" s="539"/>
      <c r="AF440" s="538"/>
      <c r="AG440" s="539"/>
      <c r="AH440" s="539"/>
      <c r="AI440" s="539"/>
      <c r="AJ440" s="539"/>
      <c r="AK440" s="539"/>
      <c r="AL440" s="539"/>
    </row>
    <row r="441" spans="1:38" ht="14.25">
      <c r="A441" s="539"/>
      <c r="B441" s="539"/>
      <c r="C441" s="560"/>
      <c r="D441" s="539"/>
      <c r="E441" s="539"/>
      <c r="F441" s="561"/>
      <c r="G441" s="539"/>
      <c r="H441" s="539"/>
      <c r="I441" s="539"/>
      <c r="J441" s="539"/>
      <c r="K441" s="539"/>
      <c r="L441" s="539"/>
      <c r="M441" s="539"/>
      <c r="N441" s="539"/>
      <c r="O441" s="539"/>
      <c r="P441" s="539"/>
      <c r="Q441" s="539"/>
      <c r="R441" s="539"/>
      <c r="S441" s="539"/>
      <c r="T441" s="539"/>
      <c r="U441" s="539"/>
      <c r="V441" s="539"/>
      <c r="W441" s="539"/>
      <c r="X441" s="539"/>
      <c r="Y441" s="539"/>
      <c r="Z441" s="539"/>
      <c r="AA441" s="539"/>
      <c r="AB441" s="549"/>
      <c r="AC441" s="549"/>
      <c r="AD441" s="539"/>
      <c r="AE441" s="539"/>
      <c r="AF441" s="538"/>
      <c r="AG441" s="539"/>
      <c r="AH441" s="539"/>
      <c r="AI441" s="539"/>
      <c r="AJ441" s="539"/>
      <c r="AK441" s="539"/>
      <c r="AL441" s="539"/>
    </row>
    <row r="442" spans="1:38" ht="14.25">
      <c r="A442" s="539"/>
      <c r="B442" s="539"/>
      <c r="C442" s="560"/>
      <c r="D442" s="539"/>
      <c r="E442" s="539"/>
      <c r="F442" s="561"/>
      <c r="G442" s="539"/>
      <c r="H442" s="539"/>
      <c r="I442" s="539"/>
      <c r="J442" s="539"/>
      <c r="K442" s="539"/>
      <c r="L442" s="539"/>
      <c r="M442" s="539"/>
      <c r="N442" s="539"/>
      <c r="O442" s="539"/>
      <c r="P442" s="539"/>
      <c r="Q442" s="539"/>
      <c r="R442" s="539"/>
      <c r="S442" s="539"/>
      <c r="T442" s="539"/>
      <c r="U442" s="539"/>
      <c r="V442" s="539"/>
      <c r="W442" s="539"/>
      <c r="X442" s="539"/>
      <c r="Y442" s="539"/>
      <c r="Z442" s="539"/>
      <c r="AA442" s="539"/>
      <c r="AB442" s="549"/>
      <c r="AC442" s="549"/>
      <c r="AD442" s="539"/>
      <c r="AE442" s="539"/>
      <c r="AF442" s="538"/>
      <c r="AG442" s="539"/>
      <c r="AH442" s="539"/>
      <c r="AI442" s="539"/>
      <c r="AJ442" s="539"/>
      <c r="AK442" s="539"/>
      <c r="AL442" s="539"/>
    </row>
    <row r="443" spans="1:38" ht="14.25">
      <c r="A443" s="539"/>
      <c r="B443" s="539"/>
      <c r="C443" s="560"/>
      <c r="D443" s="539"/>
      <c r="E443" s="539"/>
      <c r="F443" s="561"/>
      <c r="G443" s="539"/>
      <c r="H443" s="539"/>
      <c r="I443" s="539"/>
      <c r="J443" s="539"/>
      <c r="K443" s="539"/>
      <c r="L443" s="539"/>
      <c r="M443" s="539"/>
      <c r="N443" s="539"/>
      <c r="O443" s="539"/>
      <c r="P443" s="539"/>
      <c r="Q443" s="539"/>
      <c r="R443" s="539"/>
      <c r="S443" s="539"/>
      <c r="T443" s="539"/>
      <c r="U443" s="539"/>
      <c r="V443" s="539"/>
      <c r="W443" s="539"/>
      <c r="X443" s="539"/>
      <c r="Y443" s="539"/>
      <c r="Z443" s="539"/>
      <c r="AA443" s="539"/>
      <c r="AB443" s="549"/>
      <c r="AC443" s="549"/>
      <c r="AD443" s="539"/>
      <c r="AE443" s="539"/>
      <c r="AF443" s="538"/>
      <c r="AG443" s="539"/>
      <c r="AH443" s="539"/>
      <c r="AI443" s="539"/>
      <c r="AJ443" s="539"/>
      <c r="AK443" s="539"/>
      <c r="AL443" s="539"/>
    </row>
    <row r="444" spans="1:38" ht="14.25">
      <c r="A444" s="539"/>
      <c r="B444" s="539"/>
      <c r="C444" s="560"/>
      <c r="D444" s="539"/>
      <c r="E444" s="539"/>
      <c r="F444" s="561"/>
      <c r="G444" s="539"/>
      <c r="H444" s="539"/>
      <c r="I444" s="539"/>
      <c r="J444" s="539"/>
      <c r="K444" s="539"/>
      <c r="L444" s="539"/>
      <c r="M444" s="539"/>
      <c r="N444" s="539"/>
      <c r="O444" s="539"/>
      <c r="P444" s="539"/>
      <c r="Q444" s="539"/>
      <c r="R444" s="539"/>
      <c r="S444" s="539"/>
      <c r="T444" s="539"/>
      <c r="U444" s="539"/>
      <c r="V444" s="539"/>
      <c r="W444" s="539"/>
      <c r="X444" s="539"/>
      <c r="Y444" s="539"/>
      <c r="Z444" s="539"/>
      <c r="AA444" s="539"/>
      <c r="AB444" s="549"/>
      <c r="AC444" s="549"/>
      <c r="AD444" s="539"/>
      <c r="AE444" s="539"/>
      <c r="AF444" s="538"/>
      <c r="AG444" s="539"/>
      <c r="AH444" s="539"/>
      <c r="AI444" s="539"/>
      <c r="AJ444" s="539"/>
      <c r="AK444" s="539"/>
      <c r="AL444" s="539"/>
    </row>
    <row r="445" spans="1:38" ht="14.25">
      <c r="A445" s="539"/>
      <c r="B445" s="539"/>
      <c r="C445" s="560"/>
      <c r="D445" s="539"/>
      <c r="E445" s="539"/>
      <c r="F445" s="561"/>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49"/>
      <c r="AC445" s="549"/>
      <c r="AD445" s="539"/>
      <c r="AE445" s="539"/>
      <c r="AF445" s="538"/>
      <c r="AG445" s="539"/>
      <c r="AH445" s="539"/>
      <c r="AI445" s="539"/>
      <c r="AJ445" s="539"/>
      <c r="AK445" s="539"/>
      <c r="AL445" s="539"/>
    </row>
    <row r="446" spans="1:38" ht="14.25">
      <c r="A446" s="539"/>
      <c r="B446" s="539"/>
      <c r="C446" s="560"/>
      <c r="D446" s="539"/>
      <c r="E446" s="539"/>
      <c r="F446" s="561"/>
      <c r="G446" s="539"/>
      <c r="H446" s="539"/>
      <c r="I446" s="539"/>
      <c r="J446" s="539"/>
      <c r="K446" s="539"/>
      <c r="L446" s="539"/>
      <c r="M446" s="539"/>
      <c r="N446" s="539"/>
      <c r="O446" s="539"/>
      <c r="P446" s="539"/>
      <c r="Q446" s="539"/>
      <c r="R446" s="539"/>
      <c r="S446" s="539"/>
      <c r="T446" s="539"/>
      <c r="U446" s="539"/>
      <c r="V446" s="539"/>
      <c r="W446" s="539"/>
      <c r="X446" s="539"/>
      <c r="Y446" s="539"/>
      <c r="Z446" s="539"/>
      <c r="AA446" s="539"/>
      <c r="AB446" s="549"/>
      <c r="AC446" s="549"/>
      <c r="AD446" s="539"/>
      <c r="AE446" s="539"/>
      <c r="AF446" s="538"/>
      <c r="AG446" s="539"/>
      <c r="AH446" s="539"/>
      <c r="AI446" s="539"/>
      <c r="AJ446" s="539"/>
      <c r="AK446" s="539"/>
      <c r="AL446" s="539"/>
    </row>
    <row r="447" spans="1:38" ht="14.25">
      <c r="A447" s="539"/>
      <c r="B447" s="539"/>
      <c r="C447" s="560"/>
      <c r="D447" s="539"/>
      <c r="E447" s="539"/>
      <c r="F447" s="561"/>
      <c r="G447" s="539"/>
      <c r="H447" s="539"/>
      <c r="I447" s="539"/>
      <c r="J447" s="539"/>
      <c r="K447" s="539"/>
      <c r="L447" s="539"/>
      <c r="M447" s="539"/>
      <c r="N447" s="539"/>
      <c r="O447" s="539"/>
      <c r="P447" s="539"/>
      <c r="Q447" s="539"/>
      <c r="R447" s="539"/>
      <c r="S447" s="539"/>
      <c r="T447" s="539"/>
      <c r="U447" s="539"/>
      <c r="V447" s="539"/>
      <c r="W447" s="539"/>
      <c r="X447" s="539"/>
      <c r="Y447" s="539"/>
      <c r="Z447" s="539"/>
      <c r="AA447" s="539"/>
      <c r="AB447" s="549"/>
      <c r="AC447" s="549"/>
      <c r="AD447" s="539"/>
      <c r="AE447" s="539"/>
      <c r="AF447" s="538"/>
      <c r="AG447" s="539"/>
      <c r="AH447" s="539"/>
      <c r="AI447" s="539"/>
      <c r="AJ447" s="539"/>
      <c r="AK447" s="539"/>
      <c r="AL447" s="539"/>
    </row>
    <row r="448" spans="1:38" ht="14.25">
      <c r="A448" s="539"/>
      <c r="B448" s="539"/>
      <c r="C448" s="560"/>
      <c r="D448" s="539"/>
      <c r="E448" s="539"/>
      <c r="F448" s="561"/>
      <c r="G448" s="539"/>
      <c r="H448" s="539"/>
      <c r="I448" s="539"/>
      <c r="J448" s="539"/>
      <c r="K448" s="539"/>
      <c r="L448" s="539"/>
      <c r="M448" s="539"/>
      <c r="N448" s="539"/>
      <c r="O448" s="539"/>
      <c r="P448" s="539"/>
      <c r="Q448" s="539"/>
      <c r="R448" s="539"/>
      <c r="S448" s="539"/>
      <c r="T448" s="539"/>
      <c r="U448" s="539"/>
      <c r="V448" s="539"/>
      <c r="W448" s="539"/>
      <c r="X448" s="539"/>
      <c r="Y448" s="539"/>
      <c r="Z448" s="539"/>
      <c r="AA448" s="539"/>
      <c r="AB448" s="549"/>
      <c r="AC448" s="549"/>
      <c r="AD448" s="539"/>
      <c r="AE448" s="539"/>
      <c r="AF448" s="538"/>
      <c r="AG448" s="539"/>
      <c r="AH448" s="539"/>
      <c r="AI448" s="539"/>
      <c r="AJ448" s="539"/>
      <c r="AK448" s="539"/>
      <c r="AL448" s="539"/>
    </row>
    <row r="449" spans="1:38" ht="14.25">
      <c r="A449" s="539"/>
      <c r="B449" s="539"/>
      <c r="C449" s="560"/>
      <c r="D449" s="539"/>
      <c r="E449" s="539"/>
      <c r="F449" s="561"/>
      <c r="G449" s="539"/>
      <c r="H449" s="539"/>
      <c r="I449" s="539"/>
      <c r="J449" s="539"/>
      <c r="K449" s="539"/>
      <c r="L449" s="539"/>
      <c r="M449" s="539"/>
      <c r="N449" s="539"/>
      <c r="O449" s="539"/>
      <c r="P449" s="539"/>
      <c r="Q449" s="539"/>
      <c r="R449" s="539"/>
      <c r="S449" s="539"/>
      <c r="T449" s="539"/>
      <c r="U449" s="539"/>
      <c r="V449" s="539"/>
      <c r="W449" s="539"/>
      <c r="X449" s="539"/>
      <c r="Y449" s="539"/>
      <c r="Z449" s="539"/>
      <c r="AA449" s="539"/>
      <c r="AB449" s="549"/>
      <c r="AC449" s="549"/>
      <c r="AD449" s="539"/>
      <c r="AE449" s="539"/>
      <c r="AF449" s="538"/>
      <c r="AG449" s="539"/>
      <c r="AH449" s="539"/>
      <c r="AI449" s="539"/>
      <c r="AJ449" s="539"/>
      <c r="AK449" s="539"/>
      <c r="AL449" s="539"/>
    </row>
    <row r="450" spans="1:38" ht="14.25">
      <c r="A450" s="539"/>
      <c r="B450" s="539"/>
      <c r="C450" s="560"/>
      <c r="D450" s="539"/>
      <c r="E450" s="539"/>
      <c r="F450" s="561"/>
      <c r="G450" s="539"/>
      <c r="H450" s="539"/>
      <c r="I450" s="539"/>
      <c r="J450" s="539"/>
      <c r="K450" s="539"/>
      <c r="L450" s="539"/>
      <c r="M450" s="539"/>
      <c r="N450" s="539"/>
      <c r="O450" s="539"/>
      <c r="P450" s="539"/>
      <c r="Q450" s="539"/>
      <c r="R450" s="539"/>
      <c r="S450" s="539"/>
      <c r="T450" s="539"/>
      <c r="U450" s="539"/>
      <c r="V450" s="539"/>
      <c r="W450" s="539"/>
      <c r="X450" s="539"/>
      <c r="Y450" s="539"/>
      <c r="Z450" s="539"/>
      <c r="AA450" s="539"/>
      <c r="AB450" s="549"/>
      <c r="AC450" s="549"/>
      <c r="AD450" s="539"/>
      <c r="AE450" s="539"/>
      <c r="AF450" s="538"/>
      <c r="AG450" s="539"/>
      <c r="AH450" s="539"/>
      <c r="AI450" s="539"/>
      <c r="AJ450" s="539"/>
      <c r="AK450" s="539"/>
      <c r="AL450" s="539"/>
    </row>
    <row r="451" spans="1:38" ht="14.25">
      <c r="A451" s="539"/>
      <c r="B451" s="539"/>
      <c r="C451" s="560"/>
      <c r="D451" s="539"/>
      <c r="E451" s="539"/>
      <c r="F451" s="561"/>
      <c r="G451" s="539"/>
      <c r="H451" s="539"/>
      <c r="I451" s="539"/>
      <c r="J451" s="539"/>
      <c r="K451" s="539"/>
      <c r="L451" s="539"/>
      <c r="M451" s="539"/>
      <c r="N451" s="539"/>
      <c r="O451" s="539"/>
      <c r="P451" s="539"/>
      <c r="Q451" s="539"/>
      <c r="R451" s="539"/>
      <c r="S451" s="539"/>
      <c r="T451" s="539"/>
      <c r="U451" s="539"/>
      <c r="V451" s="539"/>
      <c r="W451" s="539"/>
      <c r="X451" s="539"/>
      <c r="Y451" s="539"/>
      <c r="Z451" s="539"/>
      <c r="AA451" s="539"/>
      <c r="AB451" s="549"/>
      <c r="AC451" s="549"/>
      <c r="AD451" s="539"/>
      <c r="AE451" s="539"/>
      <c r="AF451" s="538"/>
      <c r="AG451" s="539"/>
      <c r="AH451" s="539"/>
      <c r="AI451" s="539"/>
      <c r="AJ451" s="539"/>
      <c r="AK451" s="539"/>
      <c r="AL451" s="539"/>
    </row>
    <row r="452" spans="1:38" ht="14.25">
      <c r="A452" s="539"/>
      <c r="B452" s="539"/>
      <c r="C452" s="560"/>
      <c r="D452" s="539"/>
      <c r="E452" s="539"/>
      <c r="F452" s="561"/>
      <c r="G452" s="539"/>
      <c r="H452" s="539"/>
      <c r="I452" s="539"/>
      <c r="J452" s="539"/>
      <c r="K452" s="539"/>
      <c r="L452" s="539"/>
      <c r="M452" s="539"/>
      <c r="N452" s="539"/>
      <c r="O452" s="539"/>
      <c r="P452" s="539"/>
      <c r="Q452" s="539"/>
      <c r="R452" s="539"/>
      <c r="S452" s="539"/>
      <c r="T452" s="539"/>
      <c r="U452" s="539"/>
      <c r="V452" s="539"/>
      <c r="W452" s="539"/>
      <c r="X452" s="539"/>
      <c r="Y452" s="539"/>
      <c r="Z452" s="539"/>
      <c r="AA452" s="539"/>
      <c r="AB452" s="549"/>
      <c r="AC452" s="549"/>
      <c r="AD452" s="539"/>
      <c r="AE452" s="539"/>
      <c r="AF452" s="538"/>
      <c r="AG452" s="539"/>
      <c r="AH452" s="539"/>
      <c r="AI452" s="539"/>
      <c r="AJ452" s="539"/>
      <c r="AK452" s="539"/>
      <c r="AL452" s="539"/>
    </row>
    <row r="453" spans="1:38" ht="14.25">
      <c r="A453" s="539"/>
      <c r="B453" s="539"/>
      <c r="C453" s="560"/>
      <c r="D453" s="539"/>
      <c r="E453" s="539"/>
      <c r="F453" s="561"/>
      <c r="G453" s="539"/>
      <c r="H453" s="539"/>
      <c r="I453" s="539"/>
      <c r="J453" s="539"/>
      <c r="K453" s="539"/>
      <c r="L453" s="539"/>
      <c r="M453" s="539"/>
      <c r="N453" s="539"/>
      <c r="O453" s="539"/>
      <c r="P453" s="539"/>
      <c r="Q453" s="539"/>
      <c r="R453" s="539"/>
      <c r="S453" s="539"/>
      <c r="T453" s="539"/>
      <c r="U453" s="539"/>
      <c r="V453" s="539"/>
      <c r="W453" s="539"/>
      <c r="X453" s="539"/>
      <c r="Y453" s="539"/>
      <c r="Z453" s="539"/>
      <c r="AA453" s="539"/>
      <c r="AB453" s="549"/>
      <c r="AC453" s="549"/>
      <c r="AD453" s="539"/>
      <c r="AE453" s="539"/>
      <c r="AF453" s="538"/>
      <c r="AG453" s="539"/>
      <c r="AH453" s="539"/>
      <c r="AI453" s="539"/>
      <c r="AJ453" s="539"/>
      <c r="AK453" s="539"/>
      <c r="AL453" s="539"/>
    </row>
    <row r="454" spans="1:38" ht="14.25">
      <c r="A454" s="539"/>
      <c r="B454" s="539"/>
      <c r="C454" s="560"/>
      <c r="D454" s="539"/>
      <c r="E454" s="539"/>
      <c r="F454" s="561"/>
      <c r="G454" s="539"/>
      <c r="H454" s="539"/>
      <c r="I454" s="539"/>
      <c r="J454" s="539"/>
      <c r="K454" s="539"/>
      <c r="L454" s="539"/>
      <c r="M454" s="539"/>
      <c r="N454" s="539"/>
      <c r="O454" s="539"/>
      <c r="P454" s="539"/>
      <c r="Q454" s="539"/>
      <c r="R454" s="539"/>
      <c r="S454" s="539"/>
      <c r="T454" s="539"/>
      <c r="U454" s="539"/>
      <c r="V454" s="539"/>
      <c r="W454" s="539"/>
      <c r="X454" s="539"/>
      <c r="Y454" s="539"/>
      <c r="Z454" s="539"/>
      <c r="AA454" s="539"/>
      <c r="AB454" s="549"/>
      <c r="AC454" s="549"/>
      <c r="AD454" s="539"/>
      <c r="AE454" s="539"/>
      <c r="AF454" s="538"/>
      <c r="AG454" s="539"/>
      <c r="AH454" s="539"/>
      <c r="AI454" s="539"/>
      <c r="AJ454" s="539"/>
      <c r="AK454" s="539"/>
      <c r="AL454" s="539"/>
    </row>
    <row r="455" spans="1:38" ht="14.25">
      <c r="A455" s="539"/>
      <c r="B455" s="539"/>
      <c r="C455" s="560"/>
      <c r="D455" s="539"/>
      <c r="E455" s="539"/>
      <c r="F455" s="561"/>
      <c r="G455" s="539"/>
      <c r="H455" s="539"/>
      <c r="I455" s="539"/>
      <c r="J455" s="539"/>
      <c r="K455" s="539"/>
      <c r="L455" s="539"/>
      <c r="M455" s="539"/>
      <c r="N455" s="539"/>
      <c r="O455" s="539"/>
      <c r="P455" s="539"/>
      <c r="Q455" s="539"/>
      <c r="R455" s="539"/>
      <c r="S455" s="539"/>
      <c r="T455" s="539"/>
      <c r="U455" s="539"/>
      <c r="V455" s="539"/>
      <c r="W455" s="539"/>
      <c r="X455" s="539"/>
      <c r="Y455" s="539"/>
      <c r="Z455" s="539"/>
      <c r="AA455" s="539"/>
      <c r="AB455" s="549"/>
      <c r="AC455" s="549"/>
      <c r="AD455" s="539"/>
      <c r="AE455" s="539"/>
      <c r="AF455" s="538"/>
      <c r="AG455" s="539"/>
      <c r="AH455" s="539"/>
      <c r="AI455" s="539"/>
      <c r="AJ455" s="539"/>
      <c r="AK455" s="539"/>
      <c r="AL455" s="539"/>
    </row>
    <row r="456" spans="1:38" ht="14.25">
      <c r="A456" s="539"/>
      <c r="B456" s="539"/>
      <c r="C456" s="560"/>
      <c r="D456" s="539"/>
      <c r="E456" s="539"/>
      <c r="F456" s="561"/>
      <c r="G456" s="539"/>
      <c r="H456" s="539"/>
      <c r="I456" s="539"/>
      <c r="J456" s="539"/>
      <c r="K456" s="539"/>
      <c r="L456" s="539"/>
      <c r="M456" s="539"/>
      <c r="N456" s="539"/>
      <c r="O456" s="539"/>
      <c r="P456" s="539"/>
      <c r="Q456" s="539"/>
      <c r="R456" s="539"/>
      <c r="S456" s="539"/>
      <c r="T456" s="539"/>
      <c r="U456" s="539"/>
      <c r="V456" s="539"/>
      <c r="W456" s="539"/>
      <c r="X456" s="539"/>
      <c r="Y456" s="539"/>
      <c r="Z456" s="539"/>
      <c r="AA456" s="539"/>
      <c r="AB456" s="549"/>
      <c r="AC456" s="549"/>
      <c r="AD456" s="539"/>
      <c r="AE456" s="539"/>
      <c r="AF456" s="538"/>
      <c r="AG456" s="539"/>
      <c r="AH456" s="539"/>
      <c r="AI456" s="539"/>
      <c r="AJ456" s="539"/>
      <c r="AK456" s="539"/>
      <c r="AL456" s="539"/>
    </row>
    <row r="457" spans="1:38" ht="14.25">
      <c r="A457" s="539"/>
      <c r="B457" s="539"/>
      <c r="C457" s="560"/>
      <c r="D457" s="539"/>
      <c r="E457" s="539"/>
      <c r="F457" s="561"/>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49"/>
      <c r="AC457" s="549"/>
      <c r="AD457" s="539"/>
      <c r="AE457" s="539"/>
      <c r="AF457" s="538"/>
      <c r="AG457" s="539"/>
      <c r="AH457" s="539"/>
      <c r="AI457" s="539"/>
      <c r="AJ457" s="539"/>
      <c r="AK457" s="539"/>
      <c r="AL457" s="539"/>
    </row>
    <row r="458" spans="1:38" ht="14.25">
      <c r="A458" s="539"/>
      <c r="B458" s="539"/>
      <c r="C458" s="560"/>
      <c r="D458" s="539"/>
      <c r="E458" s="539"/>
      <c r="F458" s="561"/>
      <c r="G458" s="539"/>
      <c r="H458" s="539"/>
      <c r="I458" s="539"/>
      <c r="J458" s="539"/>
      <c r="K458" s="539"/>
      <c r="L458" s="539"/>
      <c r="M458" s="539"/>
      <c r="N458" s="539"/>
      <c r="O458" s="539"/>
      <c r="P458" s="539"/>
      <c r="Q458" s="539"/>
      <c r="R458" s="539"/>
      <c r="S458" s="539"/>
      <c r="T458" s="539"/>
      <c r="U458" s="539"/>
      <c r="V458" s="539"/>
      <c r="W458" s="539"/>
      <c r="X458" s="539"/>
      <c r="Y458" s="539"/>
      <c r="Z458" s="539"/>
      <c r="AA458" s="539"/>
      <c r="AB458" s="549"/>
      <c r="AC458" s="549"/>
      <c r="AD458" s="539"/>
      <c r="AE458" s="539"/>
      <c r="AF458" s="538"/>
      <c r="AG458" s="539"/>
      <c r="AH458" s="539"/>
      <c r="AI458" s="539"/>
      <c r="AJ458" s="539"/>
      <c r="AK458" s="539"/>
      <c r="AL458" s="539"/>
    </row>
    <row r="459" spans="1:38" ht="14.25">
      <c r="A459" s="539"/>
      <c r="B459" s="539"/>
      <c r="C459" s="560"/>
      <c r="D459" s="539"/>
      <c r="E459" s="539"/>
      <c r="F459" s="561"/>
      <c r="G459" s="539"/>
      <c r="H459" s="539"/>
      <c r="I459" s="539"/>
      <c r="J459" s="539"/>
      <c r="K459" s="539"/>
      <c r="L459" s="539"/>
      <c r="M459" s="539"/>
      <c r="N459" s="539"/>
      <c r="O459" s="539"/>
      <c r="P459" s="539"/>
      <c r="Q459" s="539"/>
      <c r="R459" s="539"/>
      <c r="S459" s="539"/>
      <c r="T459" s="539"/>
      <c r="U459" s="539"/>
      <c r="V459" s="539"/>
      <c r="W459" s="539"/>
      <c r="X459" s="539"/>
      <c r="Y459" s="539"/>
      <c r="Z459" s="539"/>
      <c r="AA459" s="539"/>
      <c r="AB459" s="549"/>
      <c r="AC459" s="549"/>
      <c r="AD459" s="539"/>
      <c r="AE459" s="539"/>
      <c r="AF459" s="538"/>
      <c r="AG459" s="539"/>
      <c r="AH459" s="539"/>
      <c r="AI459" s="539"/>
      <c r="AJ459" s="539"/>
      <c r="AK459" s="539"/>
      <c r="AL459" s="539"/>
    </row>
    <row r="460" spans="1:38" ht="14.25">
      <c r="A460" s="539"/>
      <c r="B460" s="539"/>
      <c r="C460" s="560"/>
      <c r="D460" s="539"/>
      <c r="E460" s="539"/>
      <c r="F460" s="561"/>
      <c r="G460" s="539"/>
      <c r="H460" s="539"/>
      <c r="I460" s="539"/>
      <c r="J460" s="539"/>
      <c r="K460" s="539"/>
      <c r="L460" s="539"/>
      <c r="M460" s="539"/>
      <c r="N460" s="539"/>
      <c r="O460" s="539"/>
      <c r="P460" s="539"/>
      <c r="Q460" s="539"/>
      <c r="R460" s="539"/>
      <c r="S460" s="539"/>
      <c r="T460" s="539"/>
      <c r="U460" s="539"/>
      <c r="V460" s="539"/>
      <c r="W460" s="539"/>
      <c r="X460" s="539"/>
      <c r="Y460" s="539"/>
      <c r="Z460" s="539"/>
      <c r="AA460" s="539"/>
      <c r="AB460" s="549"/>
      <c r="AC460" s="549"/>
      <c r="AD460" s="539"/>
      <c r="AE460" s="539"/>
      <c r="AF460" s="538"/>
      <c r="AG460" s="539"/>
      <c r="AH460" s="539"/>
      <c r="AI460" s="539"/>
      <c r="AJ460" s="539"/>
      <c r="AK460" s="539"/>
      <c r="AL460" s="539"/>
    </row>
    <row r="461" spans="1:38" ht="14.25">
      <c r="A461" s="539"/>
      <c r="B461" s="539"/>
      <c r="C461" s="560"/>
      <c r="D461" s="539"/>
      <c r="E461" s="539"/>
      <c r="F461" s="561"/>
      <c r="G461" s="539"/>
      <c r="H461" s="539"/>
      <c r="I461" s="539"/>
      <c r="J461" s="539"/>
      <c r="K461" s="539"/>
      <c r="L461" s="539"/>
      <c r="M461" s="539"/>
      <c r="N461" s="539"/>
      <c r="O461" s="539"/>
      <c r="P461" s="539"/>
      <c r="Q461" s="539"/>
      <c r="R461" s="539"/>
      <c r="S461" s="539"/>
      <c r="T461" s="539"/>
      <c r="U461" s="539"/>
      <c r="V461" s="539"/>
      <c r="W461" s="539"/>
      <c r="X461" s="539"/>
      <c r="Y461" s="539"/>
      <c r="Z461" s="539"/>
      <c r="AA461" s="539"/>
      <c r="AB461" s="549"/>
      <c r="AC461" s="549"/>
      <c r="AD461" s="539"/>
      <c r="AE461" s="539"/>
      <c r="AF461" s="538"/>
      <c r="AG461" s="539"/>
      <c r="AH461" s="539"/>
      <c r="AI461" s="539"/>
      <c r="AJ461" s="539"/>
      <c r="AK461" s="539"/>
      <c r="AL461" s="539"/>
    </row>
    <row r="462" spans="1:38" ht="14.25">
      <c r="A462" s="539"/>
      <c r="B462" s="539"/>
      <c r="C462" s="560"/>
      <c r="D462" s="539"/>
      <c r="E462" s="539"/>
      <c r="F462" s="561"/>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49"/>
      <c r="AC462" s="549"/>
      <c r="AD462" s="539"/>
      <c r="AE462" s="539"/>
      <c r="AF462" s="538"/>
      <c r="AG462" s="539"/>
      <c r="AH462" s="539"/>
      <c r="AI462" s="539"/>
      <c r="AJ462" s="539"/>
      <c r="AK462" s="539"/>
      <c r="AL462" s="539"/>
    </row>
    <row r="463" spans="1:38" ht="14.25">
      <c r="A463" s="539"/>
      <c r="B463" s="539"/>
      <c r="C463" s="560"/>
      <c r="D463" s="539"/>
      <c r="E463" s="539"/>
      <c r="F463" s="561"/>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49"/>
      <c r="AC463" s="549"/>
      <c r="AD463" s="539"/>
      <c r="AE463" s="539"/>
      <c r="AF463" s="538"/>
      <c r="AG463" s="539"/>
      <c r="AH463" s="539"/>
      <c r="AI463" s="539"/>
      <c r="AJ463" s="539"/>
      <c r="AK463" s="539"/>
      <c r="AL463" s="539"/>
    </row>
    <row r="464" spans="1:38" ht="14.25">
      <c r="A464" s="539"/>
      <c r="B464" s="539"/>
      <c r="C464" s="560"/>
      <c r="D464" s="539"/>
      <c r="E464" s="539"/>
      <c r="F464" s="561"/>
      <c r="G464" s="539"/>
      <c r="H464" s="539"/>
      <c r="I464" s="539"/>
      <c r="J464" s="539"/>
      <c r="K464" s="539"/>
      <c r="L464" s="539"/>
      <c r="M464" s="539"/>
      <c r="N464" s="539"/>
      <c r="O464" s="539"/>
      <c r="P464" s="539"/>
      <c r="Q464" s="539"/>
      <c r="R464" s="539"/>
      <c r="S464" s="539"/>
      <c r="T464" s="539"/>
      <c r="U464" s="539"/>
      <c r="V464" s="539"/>
      <c r="W464" s="539"/>
      <c r="X464" s="539"/>
      <c r="Y464" s="539"/>
      <c r="Z464" s="539"/>
      <c r="AA464" s="539"/>
      <c r="AB464" s="549"/>
      <c r="AC464" s="549"/>
      <c r="AD464" s="539"/>
      <c r="AE464" s="539"/>
      <c r="AF464" s="538"/>
      <c r="AG464" s="539"/>
      <c r="AH464" s="539"/>
      <c r="AI464" s="539"/>
      <c r="AJ464" s="539"/>
      <c r="AK464" s="539"/>
      <c r="AL464" s="539"/>
    </row>
    <row r="465" spans="1:38" ht="14.25">
      <c r="A465" s="539"/>
      <c r="B465" s="539"/>
      <c r="C465" s="560"/>
      <c r="D465" s="539"/>
      <c r="E465" s="539"/>
      <c r="F465" s="561"/>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49"/>
      <c r="AC465" s="549"/>
      <c r="AD465" s="539"/>
      <c r="AE465" s="539"/>
      <c r="AF465" s="538"/>
      <c r="AG465" s="539"/>
      <c r="AH465" s="539"/>
      <c r="AI465" s="539"/>
      <c r="AJ465" s="539"/>
      <c r="AK465" s="539"/>
      <c r="AL465" s="539"/>
    </row>
    <row r="466" spans="1:38" ht="14.25">
      <c r="A466" s="539"/>
      <c r="B466" s="539"/>
      <c r="C466" s="560"/>
      <c r="D466" s="539"/>
      <c r="E466" s="539"/>
      <c r="F466" s="561"/>
      <c r="G466" s="539"/>
      <c r="H466" s="539"/>
      <c r="I466" s="539"/>
      <c r="J466" s="539"/>
      <c r="K466" s="539"/>
      <c r="L466" s="539"/>
      <c r="M466" s="539"/>
      <c r="N466" s="539"/>
      <c r="O466" s="539"/>
      <c r="P466" s="539"/>
      <c r="Q466" s="539"/>
      <c r="R466" s="539"/>
      <c r="S466" s="539"/>
      <c r="T466" s="539"/>
      <c r="U466" s="539"/>
      <c r="V466" s="539"/>
      <c r="W466" s="539"/>
      <c r="X466" s="539"/>
      <c r="Y466" s="539"/>
      <c r="Z466" s="539"/>
      <c r="AA466" s="539"/>
      <c r="AB466" s="549"/>
      <c r="AC466" s="549"/>
      <c r="AD466" s="539"/>
      <c r="AE466" s="539"/>
      <c r="AF466" s="538"/>
      <c r="AG466" s="539"/>
      <c r="AH466" s="539"/>
      <c r="AI466" s="539"/>
      <c r="AJ466" s="539"/>
      <c r="AK466" s="539"/>
      <c r="AL466" s="539"/>
    </row>
    <row r="467" spans="1:38" ht="14.25">
      <c r="A467" s="539"/>
      <c r="B467" s="539"/>
      <c r="C467" s="560"/>
      <c r="D467" s="539"/>
      <c r="E467" s="539"/>
      <c r="F467" s="561"/>
      <c r="G467" s="539"/>
      <c r="H467" s="539"/>
      <c r="I467" s="539"/>
      <c r="J467" s="539"/>
      <c r="K467" s="539"/>
      <c r="L467" s="539"/>
      <c r="M467" s="539"/>
      <c r="N467" s="539"/>
      <c r="O467" s="539"/>
      <c r="P467" s="539"/>
      <c r="Q467" s="539"/>
      <c r="R467" s="539"/>
      <c r="S467" s="539"/>
      <c r="T467" s="539"/>
      <c r="U467" s="539"/>
      <c r="V467" s="539"/>
      <c r="W467" s="539"/>
      <c r="X467" s="539"/>
      <c r="Y467" s="539"/>
      <c r="Z467" s="539"/>
      <c r="AA467" s="539"/>
      <c r="AB467" s="549"/>
      <c r="AC467" s="549"/>
      <c r="AD467" s="539"/>
      <c r="AE467" s="539"/>
      <c r="AF467" s="538"/>
      <c r="AG467" s="539"/>
      <c r="AH467" s="539"/>
      <c r="AI467" s="539"/>
      <c r="AJ467" s="539"/>
      <c r="AK467" s="539"/>
      <c r="AL467" s="539"/>
    </row>
    <row r="468" spans="1:38" ht="14.25">
      <c r="A468" s="539"/>
      <c r="B468" s="539"/>
      <c r="C468" s="560"/>
      <c r="D468" s="539"/>
      <c r="E468" s="539"/>
      <c r="F468" s="561"/>
      <c r="G468" s="539"/>
      <c r="H468" s="539"/>
      <c r="I468" s="539"/>
      <c r="J468" s="539"/>
      <c r="K468" s="539"/>
      <c r="L468" s="539"/>
      <c r="M468" s="539"/>
      <c r="N468" s="539"/>
      <c r="O468" s="539"/>
      <c r="P468" s="539"/>
      <c r="Q468" s="539"/>
      <c r="R468" s="539"/>
      <c r="S468" s="539"/>
      <c r="T468" s="539"/>
      <c r="U468" s="539"/>
      <c r="V468" s="539"/>
      <c r="W468" s="539"/>
      <c r="X468" s="539"/>
      <c r="Y468" s="539"/>
      <c r="Z468" s="539"/>
      <c r="AA468" s="539"/>
      <c r="AB468" s="549"/>
      <c r="AC468" s="549"/>
      <c r="AD468" s="539"/>
      <c r="AE468" s="539"/>
      <c r="AF468" s="538"/>
      <c r="AG468" s="539"/>
      <c r="AH468" s="539"/>
      <c r="AI468" s="539"/>
      <c r="AJ468" s="539"/>
      <c r="AK468" s="539"/>
      <c r="AL468" s="539"/>
    </row>
    <row r="469" spans="1:38" ht="14.25">
      <c r="A469" s="539"/>
      <c r="B469" s="539"/>
      <c r="C469" s="560"/>
      <c r="D469" s="539"/>
      <c r="E469" s="539"/>
      <c r="F469" s="561"/>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49"/>
      <c r="AC469" s="549"/>
      <c r="AD469" s="539"/>
      <c r="AE469" s="539"/>
      <c r="AF469" s="538"/>
      <c r="AG469" s="539"/>
      <c r="AH469" s="539"/>
      <c r="AI469" s="539"/>
      <c r="AJ469" s="539"/>
      <c r="AK469" s="539"/>
      <c r="AL469" s="539"/>
    </row>
    <row r="470" spans="1:38" ht="14.25">
      <c r="A470" s="539"/>
      <c r="B470" s="539"/>
      <c r="C470" s="560"/>
      <c r="D470" s="539"/>
      <c r="E470" s="539"/>
      <c r="F470" s="561"/>
      <c r="G470" s="539"/>
      <c r="H470" s="539"/>
      <c r="I470" s="539"/>
      <c r="J470" s="539"/>
      <c r="K470" s="539"/>
      <c r="L470" s="539"/>
      <c r="M470" s="539"/>
      <c r="N470" s="539"/>
      <c r="O470" s="539"/>
      <c r="P470" s="539"/>
      <c r="Q470" s="539"/>
      <c r="R470" s="539"/>
      <c r="S470" s="539"/>
      <c r="T470" s="539"/>
      <c r="U470" s="539"/>
      <c r="V470" s="539"/>
      <c r="W470" s="539"/>
      <c r="X470" s="539"/>
      <c r="Y470" s="539"/>
      <c r="Z470" s="539"/>
      <c r="AA470" s="539"/>
      <c r="AB470" s="549"/>
      <c r="AC470" s="549"/>
      <c r="AD470" s="539"/>
      <c r="AE470" s="539"/>
      <c r="AF470" s="538"/>
      <c r="AG470" s="539"/>
      <c r="AH470" s="539"/>
      <c r="AI470" s="539"/>
      <c r="AJ470" s="539"/>
      <c r="AK470" s="539"/>
      <c r="AL470" s="539"/>
    </row>
    <row r="471" spans="1:38" ht="14.25">
      <c r="A471" s="539"/>
      <c r="B471" s="539"/>
      <c r="C471" s="560"/>
      <c r="D471" s="539"/>
      <c r="E471" s="539"/>
      <c r="F471" s="561"/>
      <c r="G471" s="539"/>
      <c r="H471" s="539"/>
      <c r="I471" s="539"/>
      <c r="J471" s="539"/>
      <c r="K471" s="539"/>
      <c r="L471" s="539"/>
      <c r="M471" s="539"/>
      <c r="N471" s="539"/>
      <c r="O471" s="539"/>
      <c r="P471" s="539"/>
      <c r="Q471" s="539"/>
      <c r="R471" s="539"/>
      <c r="S471" s="539"/>
      <c r="T471" s="539"/>
      <c r="U471" s="539"/>
      <c r="V471" s="539"/>
      <c r="W471" s="539"/>
      <c r="X471" s="539"/>
      <c r="Y471" s="539"/>
      <c r="Z471" s="539"/>
      <c r="AA471" s="539"/>
      <c r="AB471" s="549"/>
      <c r="AC471" s="549"/>
      <c r="AD471" s="539"/>
      <c r="AE471" s="539"/>
      <c r="AF471" s="538"/>
      <c r="AG471" s="539"/>
      <c r="AH471" s="539"/>
      <c r="AI471" s="539"/>
      <c r="AJ471" s="539"/>
      <c r="AK471" s="539"/>
      <c r="AL471" s="539"/>
    </row>
    <row r="472" spans="1:38" ht="14.25">
      <c r="A472" s="539"/>
      <c r="B472" s="539"/>
      <c r="C472" s="560"/>
      <c r="D472" s="539"/>
      <c r="E472" s="539"/>
      <c r="F472" s="561"/>
      <c r="G472" s="539"/>
      <c r="H472" s="539"/>
      <c r="I472" s="539"/>
      <c r="J472" s="539"/>
      <c r="K472" s="539"/>
      <c r="L472" s="539"/>
      <c r="M472" s="539"/>
      <c r="N472" s="539"/>
      <c r="O472" s="539"/>
      <c r="P472" s="539"/>
      <c r="Q472" s="539"/>
      <c r="R472" s="539"/>
      <c r="S472" s="539"/>
      <c r="T472" s="539"/>
      <c r="U472" s="539"/>
      <c r="V472" s="539"/>
      <c r="W472" s="539"/>
      <c r="X472" s="539"/>
      <c r="Y472" s="539"/>
      <c r="Z472" s="539"/>
      <c r="AA472" s="539"/>
      <c r="AB472" s="549"/>
      <c r="AC472" s="549"/>
      <c r="AD472" s="539"/>
      <c r="AE472" s="539"/>
      <c r="AF472" s="538"/>
      <c r="AG472" s="539"/>
      <c r="AH472" s="539"/>
      <c r="AI472" s="539"/>
      <c r="AJ472" s="539"/>
      <c r="AK472" s="539"/>
      <c r="AL472" s="539"/>
    </row>
    <row r="473" spans="1:38" ht="14.25">
      <c r="A473" s="539"/>
      <c r="B473" s="539"/>
      <c r="C473" s="560"/>
      <c r="D473" s="539"/>
      <c r="E473" s="539"/>
      <c r="F473" s="561"/>
      <c r="G473" s="539"/>
      <c r="H473" s="539"/>
      <c r="I473" s="539"/>
      <c r="J473" s="539"/>
      <c r="K473" s="539"/>
      <c r="L473" s="539"/>
      <c r="M473" s="539"/>
      <c r="N473" s="539"/>
      <c r="O473" s="539"/>
      <c r="P473" s="539"/>
      <c r="Q473" s="539"/>
      <c r="R473" s="539"/>
      <c r="S473" s="539"/>
      <c r="T473" s="539"/>
      <c r="U473" s="539"/>
      <c r="V473" s="539"/>
      <c r="W473" s="539"/>
      <c r="X473" s="539"/>
      <c r="Y473" s="539"/>
      <c r="Z473" s="539"/>
      <c r="AA473" s="539"/>
      <c r="AB473" s="549"/>
      <c r="AC473" s="549"/>
      <c r="AD473" s="539"/>
      <c r="AE473" s="539"/>
      <c r="AF473" s="538"/>
      <c r="AG473" s="539"/>
      <c r="AH473" s="539"/>
      <c r="AI473" s="539"/>
      <c r="AJ473" s="539"/>
      <c r="AK473" s="539"/>
      <c r="AL473" s="539"/>
    </row>
    <row r="474" spans="1:38" ht="14.25">
      <c r="A474" s="539"/>
      <c r="B474" s="539"/>
      <c r="C474" s="560"/>
      <c r="D474" s="539"/>
      <c r="E474" s="539"/>
      <c r="F474" s="561"/>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49"/>
      <c r="AC474" s="549"/>
      <c r="AD474" s="539"/>
      <c r="AE474" s="539"/>
      <c r="AF474" s="538"/>
      <c r="AG474" s="539"/>
      <c r="AH474" s="539"/>
      <c r="AI474" s="539"/>
      <c r="AJ474" s="539"/>
      <c r="AK474" s="539"/>
      <c r="AL474" s="539"/>
    </row>
    <row r="475" spans="1:38" ht="14.25">
      <c r="A475" s="539"/>
      <c r="B475" s="539"/>
      <c r="C475" s="560"/>
      <c r="D475" s="539"/>
      <c r="E475" s="539"/>
      <c r="F475" s="561"/>
      <c r="G475" s="539"/>
      <c r="H475" s="539"/>
      <c r="I475" s="539"/>
      <c r="J475" s="539"/>
      <c r="K475" s="539"/>
      <c r="L475" s="539"/>
      <c r="M475" s="539"/>
      <c r="N475" s="539"/>
      <c r="O475" s="539"/>
      <c r="P475" s="539"/>
      <c r="Q475" s="539"/>
      <c r="R475" s="539"/>
      <c r="S475" s="539"/>
      <c r="T475" s="539"/>
      <c r="U475" s="539"/>
      <c r="V475" s="539"/>
      <c r="W475" s="539"/>
      <c r="X475" s="539"/>
      <c r="Y475" s="539"/>
      <c r="Z475" s="539"/>
      <c r="AA475" s="539"/>
      <c r="AB475" s="549"/>
      <c r="AC475" s="549"/>
      <c r="AD475" s="539"/>
      <c r="AE475" s="539"/>
      <c r="AF475" s="538"/>
      <c r="AG475" s="539"/>
      <c r="AH475" s="539"/>
      <c r="AI475" s="539"/>
      <c r="AJ475" s="539"/>
      <c r="AK475" s="539"/>
      <c r="AL475" s="539"/>
    </row>
    <row r="476" spans="1:38" ht="14.25">
      <c r="A476" s="539"/>
      <c r="B476" s="539"/>
      <c r="C476" s="560"/>
      <c r="D476" s="539"/>
      <c r="E476" s="539"/>
      <c r="F476" s="561"/>
      <c r="G476" s="539"/>
      <c r="H476" s="539"/>
      <c r="I476" s="539"/>
      <c r="J476" s="539"/>
      <c r="K476" s="539"/>
      <c r="L476" s="539"/>
      <c r="M476" s="539"/>
      <c r="N476" s="539"/>
      <c r="O476" s="539"/>
      <c r="P476" s="539"/>
      <c r="Q476" s="539"/>
      <c r="R476" s="539"/>
      <c r="S476" s="539"/>
      <c r="T476" s="539"/>
      <c r="U476" s="539"/>
      <c r="V476" s="539"/>
      <c r="W476" s="539"/>
      <c r="X476" s="539"/>
      <c r="Y476" s="539"/>
      <c r="Z476" s="539"/>
      <c r="AA476" s="539"/>
      <c r="AB476" s="549"/>
      <c r="AC476" s="549"/>
      <c r="AD476" s="539"/>
      <c r="AE476" s="539"/>
      <c r="AF476" s="538"/>
      <c r="AG476" s="539"/>
      <c r="AH476" s="539"/>
      <c r="AI476" s="539"/>
      <c r="AJ476" s="539"/>
      <c r="AK476" s="539"/>
      <c r="AL476" s="539"/>
    </row>
    <row r="477" spans="1:38" ht="14.25">
      <c r="A477" s="539"/>
      <c r="B477" s="539"/>
      <c r="C477" s="560"/>
      <c r="D477" s="539"/>
      <c r="E477" s="539"/>
      <c r="F477" s="561"/>
      <c r="G477" s="539"/>
      <c r="H477" s="539"/>
      <c r="I477" s="539"/>
      <c r="J477" s="539"/>
      <c r="K477" s="539"/>
      <c r="L477" s="539"/>
      <c r="M477" s="539"/>
      <c r="N477" s="539"/>
      <c r="O477" s="539"/>
      <c r="P477" s="539"/>
      <c r="Q477" s="539"/>
      <c r="R477" s="539"/>
      <c r="S477" s="539"/>
      <c r="T477" s="539"/>
      <c r="U477" s="539"/>
      <c r="V477" s="539"/>
      <c r="W477" s="539"/>
      <c r="X477" s="539"/>
      <c r="Y477" s="539"/>
      <c r="Z477" s="539"/>
      <c r="AA477" s="539"/>
      <c r="AB477" s="549"/>
      <c r="AC477" s="549"/>
      <c r="AD477" s="539"/>
      <c r="AE477" s="539"/>
      <c r="AF477" s="538"/>
      <c r="AG477" s="539"/>
      <c r="AH477" s="539"/>
      <c r="AI477" s="539"/>
      <c r="AJ477" s="539"/>
      <c r="AK477" s="539"/>
      <c r="AL477" s="539"/>
    </row>
    <row r="478" spans="1:38" ht="14.25">
      <c r="A478" s="539"/>
      <c r="B478" s="539"/>
      <c r="C478" s="560"/>
      <c r="D478" s="539"/>
      <c r="E478" s="539"/>
      <c r="F478" s="561"/>
      <c r="G478" s="539"/>
      <c r="H478" s="539"/>
      <c r="I478" s="539"/>
      <c r="J478" s="539"/>
      <c r="K478" s="539"/>
      <c r="L478" s="539"/>
      <c r="M478" s="539"/>
      <c r="N478" s="539"/>
      <c r="O478" s="539"/>
      <c r="P478" s="539"/>
      <c r="Q478" s="539"/>
      <c r="R478" s="539"/>
      <c r="S478" s="539"/>
      <c r="T478" s="539"/>
      <c r="U478" s="539"/>
      <c r="V478" s="539"/>
      <c r="W478" s="539"/>
      <c r="X478" s="539"/>
      <c r="Y478" s="539"/>
      <c r="Z478" s="539"/>
      <c r="AA478" s="539"/>
      <c r="AB478" s="549"/>
      <c r="AC478" s="549"/>
      <c r="AD478" s="539"/>
      <c r="AE478" s="539"/>
      <c r="AF478" s="538"/>
      <c r="AG478" s="539"/>
      <c r="AH478" s="539"/>
      <c r="AI478" s="539"/>
      <c r="AJ478" s="539"/>
      <c r="AK478" s="539"/>
      <c r="AL478" s="539"/>
    </row>
    <row r="479" spans="1:38" ht="14.25">
      <c r="A479" s="539"/>
      <c r="B479" s="539"/>
      <c r="C479" s="560"/>
      <c r="D479" s="539"/>
      <c r="E479" s="539"/>
      <c r="F479" s="561"/>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49"/>
      <c r="AC479" s="549"/>
      <c r="AD479" s="539"/>
      <c r="AE479" s="539"/>
      <c r="AF479" s="538"/>
      <c r="AG479" s="539"/>
      <c r="AH479" s="539"/>
      <c r="AI479" s="539"/>
      <c r="AJ479" s="539"/>
      <c r="AK479" s="539"/>
      <c r="AL479" s="539"/>
    </row>
    <row r="480" spans="1:38" ht="14.25">
      <c r="A480" s="539"/>
      <c r="B480" s="539"/>
      <c r="C480" s="560"/>
      <c r="D480" s="539"/>
      <c r="E480" s="539"/>
      <c r="F480" s="561"/>
      <c r="G480" s="539"/>
      <c r="H480" s="539"/>
      <c r="I480" s="539"/>
      <c r="J480" s="539"/>
      <c r="K480" s="539"/>
      <c r="L480" s="539"/>
      <c r="M480" s="539"/>
      <c r="N480" s="539"/>
      <c r="O480" s="539"/>
      <c r="P480" s="539"/>
      <c r="Q480" s="539"/>
      <c r="R480" s="539"/>
      <c r="S480" s="539"/>
      <c r="T480" s="539"/>
      <c r="U480" s="539"/>
      <c r="V480" s="539"/>
      <c r="W480" s="539"/>
      <c r="X480" s="539"/>
      <c r="Y480" s="539"/>
      <c r="Z480" s="539"/>
      <c r="AA480" s="539"/>
      <c r="AB480" s="549"/>
      <c r="AC480" s="549"/>
      <c r="AD480" s="539"/>
      <c r="AE480" s="539"/>
      <c r="AF480" s="538"/>
      <c r="AG480" s="539"/>
      <c r="AH480" s="539"/>
      <c r="AI480" s="539"/>
      <c r="AJ480" s="539"/>
      <c r="AK480" s="539"/>
      <c r="AL480" s="539"/>
    </row>
    <row r="481" spans="1:38" ht="14.25">
      <c r="A481" s="539"/>
      <c r="B481" s="539"/>
      <c r="C481" s="560"/>
      <c r="D481" s="539"/>
      <c r="E481" s="539"/>
      <c r="F481" s="561"/>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49"/>
      <c r="AC481" s="549"/>
      <c r="AD481" s="539"/>
      <c r="AE481" s="539"/>
      <c r="AF481" s="538"/>
      <c r="AG481" s="539"/>
      <c r="AH481" s="539"/>
      <c r="AI481" s="539"/>
      <c r="AJ481" s="539"/>
      <c r="AK481" s="539"/>
      <c r="AL481" s="539"/>
    </row>
    <row r="482" spans="1:38" ht="14.25">
      <c r="A482" s="539"/>
      <c r="B482" s="539"/>
      <c r="C482" s="560"/>
      <c r="D482" s="539"/>
      <c r="E482" s="539"/>
      <c r="F482" s="561"/>
      <c r="G482" s="539"/>
      <c r="H482" s="539"/>
      <c r="I482" s="539"/>
      <c r="J482" s="539"/>
      <c r="K482" s="539"/>
      <c r="L482" s="539"/>
      <c r="M482" s="539"/>
      <c r="N482" s="539"/>
      <c r="O482" s="539"/>
      <c r="P482" s="539"/>
      <c r="Q482" s="539"/>
      <c r="R482" s="539"/>
      <c r="S482" s="539"/>
      <c r="T482" s="539"/>
      <c r="U482" s="539"/>
      <c r="V482" s="539"/>
      <c r="W482" s="539"/>
      <c r="X482" s="539"/>
      <c r="Y482" s="539"/>
      <c r="Z482" s="539"/>
      <c r="AA482" s="539"/>
      <c r="AB482" s="549"/>
      <c r="AC482" s="549"/>
      <c r="AD482" s="539"/>
      <c r="AE482" s="539"/>
      <c r="AF482" s="538"/>
      <c r="AG482" s="539"/>
      <c r="AH482" s="539"/>
      <c r="AI482" s="539"/>
      <c r="AJ482" s="539"/>
      <c r="AK482" s="539"/>
      <c r="AL482" s="539"/>
    </row>
    <row r="483" spans="1:38" ht="14.25">
      <c r="A483" s="539"/>
      <c r="B483" s="539"/>
      <c r="C483" s="560"/>
      <c r="D483" s="539"/>
      <c r="E483" s="539"/>
      <c r="F483" s="561"/>
      <c r="G483" s="539"/>
      <c r="H483" s="539"/>
      <c r="I483" s="539"/>
      <c r="J483" s="539"/>
      <c r="K483" s="539"/>
      <c r="L483" s="539"/>
      <c r="M483" s="539"/>
      <c r="N483" s="539"/>
      <c r="O483" s="539"/>
      <c r="P483" s="539"/>
      <c r="Q483" s="539"/>
      <c r="R483" s="539"/>
      <c r="S483" s="539"/>
      <c r="T483" s="539"/>
      <c r="U483" s="539"/>
      <c r="V483" s="539"/>
      <c r="W483" s="539"/>
      <c r="X483" s="539"/>
      <c r="Y483" s="539"/>
      <c r="Z483" s="539"/>
      <c r="AA483" s="539"/>
      <c r="AB483" s="549"/>
      <c r="AC483" s="549"/>
      <c r="AD483" s="539"/>
      <c r="AE483" s="539"/>
      <c r="AF483" s="538"/>
      <c r="AG483" s="539"/>
      <c r="AH483" s="539"/>
      <c r="AI483" s="539"/>
      <c r="AJ483" s="539"/>
      <c r="AK483" s="539"/>
      <c r="AL483" s="539"/>
    </row>
    <row r="484" spans="1:38" ht="14.25">
      <c r="A484" s="539"/>
      <c r="B484" s="539"/>
      <c r="C484" s="560"/>
      <c r="D484" s="539"/>
      <c r="E484" s="539"/>
      <c r="F484" s="561"/>
      <c r="G484" s="539"/>
      <c r="H484" s="539"/>
      <c r="I484" s="539"/>
      <c r="J484" s="539"/>
      <c r="K484" s="539"/>
      <c r="L484" s="539"/>
      <c r="M484" s="539"/>
      <c r="N484" s="539"/>
      <c r="O484" s="539"/>
      <c r="P484" s="539"/>
      <c r="Q484" s="539"/>
      <c r="R484" s="539"/>
      <c r="S484" s="539"/>
      <c r="T484" s="539"/>
      <c r="U484" s="539"/>
      <c r="V484" s="539"/>
      <c r="W484" s="539"/>
      <c r="X484" s="539"/>
      <c r="Y484" s="539"/>
      <c r="Z484" s="539"/>
      <c r="AA484" s="539"/>
      <c r="AB484" s="549"/>
      <c r="AC484" s="549"/>
      <c r="AD484" s="539"/>
      <c r="AE484" s="539"/>
      <c r="AF484" s="538"/>
      <c r="AG484" s="539"/>
      <c r="AH484" s="539"/>
      <c r="AI484" s="539"/>
      <c r="AJ484" s="539"/>
      <c r="AK484" s="539"/>
      <c r="AL484" s="539"/>
    </row>
    <row r="485" spans="1:38" ht="14.25">
      <c r="A485" s="539"/>
      <c r="B485" s="539"/>
      <c r="C485" s="560"/>
      <c r="D485" s="539"/>
      <c r="E485" s="539"/>
      <c r="F485" s="561"/>
      <c r="G485" s="539"/>
      <c r="H485" s="539"/>
      <c r="I485" s="539"/>
      <c r="J485" s="539"/>
      <c r="K485" s="539"/>
      <c r="L485" s="539"/>
      <c r="M485" s="539"/>
      <c r="N485" s="539"/>
      <c r="O485" s="539"/>
      <c r="P485" s="539"/>
      <c r="Q485" s="539"/>
      <c r="R485" s="539"/>
      <c r="S485" s="539"/>
      <c r="T485" s="539"/>
      <c r="U485" s="539"/>
      <c r="V485" s="539"/>
      <c r="W485" s="539"/>
      <c r="X485" s="539"/>
      <c r="Y485" s="539"/>
      <c r="Z485" s="539"/>
      <c r="AA485" s="539"/>
      <c r="AB485" s="549"/>
      <c r="AC485" s="549"/>
      <c r="AD485" s="539"/>
      <c r="AE485" s="539"/>
      <c r="AF485" s="538"/>
      <c r="AG485" s="539"/>
      <c r="AH485" s="539"/>
      <c r="AI485" s="539"/>
      <c r="AJ485" s="539"/>
      <c r="AK485" s="539"/>
      <c r="AL485" s="539"/>
    </row>
    <row r="486" spans="1:38" ht="14.25">
      <c r="A486" s="539"/>
      <c r="B486" s="539"/>
      <c r="C486" s="560"/>
      <c r="D486" s="539"/>
      <c r="E486" s="539"/>
      <c r="F486" s="561"/>
      <c r="G486" s="539"/>
      <c r="H486" s="539"/>
      <c r="I486" s="539"/>
      <c r="J486" s="539"/>
      <c r="K486" s="539"/>
      <c r="L486" s="539"/>
      <c r="M486" s="539"/>
      <c r="N486" s="539"/>
      <c r="O486" s="539"/>
      <c r="P486" s="539"/>
      <c r="Q486" s="539"/>
      <c r="R486" s="539"/>
      <c r="S486" s="539"/>
      <c r="T486" s="539"/>
      <c r="U486" s="539"/>
      <c r="V486" s="539"/>
      <c r="W486" s="539"/>
      <c r="X486" s="539"/>
      <c r="Y486" s="539"/>
      <c r="Z486" s="539"/>
      <c r="AA486" s="539"/>
      <c r="AB486" s="549"/>
      <c r="AC486" s="549"/>
      <c r="AD486" s="539"/>
      <c r="AE486" s="539"/>
      <c r="AF486" s="538"/>
      <c r="AG486" s="539"/>
      <c r="AH486" s="539"/>
      <c r="AI486" s="539"/>
      <c r="AJ486" s="539"/>
      <c r="AK486" s="539"/>
      <c r="AL486" s="539"/>
    </row>
    <row r="487" spans="1:38" ht="14.25">
      <c r="A487" s="539"/>
      <c r="B487" s="539"/>
      <c r="C487" s="560"/>
      <c r="D487" s="539"/>
      <c r="E487" s="539"/>
      <c r="F487" s="561"/>
      <c r="G487" s="539"/>
      <c r="H487" s="539"/>
      <c r="I487" s="539"/>
      <c r="J487" s="539"/>
      <c r="K487" s="539"/>
      <c r="L487" s="539"/>
      <c r="M487" s="539"/>
      <c r="N487" s="539"/>
      <c r="O487" s="539"/>
      <c r="P487" s="539"/>
      <c r="Q487" s="539"/>
      <c r="R487" s="539"/>
      <c r="S487" s="539"/>
      <c r="T487" s="539"/>
      <c r="U487" s="539"/>
      <c r="V487" s="539"/>
      <c r="W487" s="539"/>
      <c r="X487" s="539"/>
      <c r="Y487" s="539"/>
      <c r="Z487" s="539"/>
      <c r="AA487" s="539"/>
      <c r="AB487" s="549"/>
      <c r="AC487" s="549"/>
      <c r="AD487" s="539"/>
      <c r="AE487" s="539"/>
      <c r="AF487" s="538"/>
      <c r="AG487" s="539"/>
      <c r="AH487" s="539"/>
      <c r="AI487" s="539"/>
      <c r="AJ487" s="539"/>
      <c r="AK487" s="539"/>
      <c r="AL487" s="539"/>
    </row>
    <row r="488" spans="1:38" ht="14.25">
      <c r="A488" s="539"/>
      <c r="B488" s="539"/>
      <c r="C488" s="560"/>
      <c r="D488" s="539"/>
      <c r="E488" s="539"/>
      <c r="F488" s="561"/>
      <c r="G488" s="539"/>
      <c r="H488" s="539"/>
      <c r="I488" s="539"/>
      <c r="J488" s="539"/>
      <c r="K488" s="539"/>
      <c r="L488" s="539"/>
      <c r="M488" s="539"/>
      <c r="N488" s="539"/>
      <c r="O488" s="539"/>
      <c r="P488" s="539"/>
      <c r="Q488" s="539"/>
      <c r="R488" s="539"/>
      <c r="S488" s="539"/>
      <c r="T488" s="539"/>
      <c r="U488" s="539"/>
      <c r="V488" s="539"/>
      <c r="W488" s="539"/>
      <c r="X488" s="539"/>
      <c r="Y488" s="539"/>
      <c r="Z488" s="539"/>
      <c r="AA488" s="539"/>
      <c r="AB488" s="549"/>
      <c r="AC488" s="549"/>
      <c r="AD488" s="539"/>
      <c r="AE488" s="539"/>
      <c r="AF488" s="538"/>
      <c r="AG488" s="539"/>
      <c r="AH488" s="539"/>
      <c r="AI488" s="539"/>
      <c r="AJ488" s="539"/>
      <c r="AK488" s="539"/>
      <c r="AL488" s="539"/>
    </row>
    <row r="489" spans="1:38" ht="14.25">
      <c r="A489" s="539"/>
      <c r="B489" s="539"/>
      <c r="C489" s="560"/>
      <c r="D489" s="539"/>
      <c r="E489" s="539"/>
      <c r="F489" s="561"/>
      <c r="G489" s="539"/>
      <c r="H489" s="539"/>
      <c r="I489" s="539"/>
      <c r="J489" s="539"/>
      <c r="K489" s="539"/>
      <c r="L489" s="539"/>
      <c r="M489" s="539"/>
      <c r="N489" s="539"/>
      <c r="O489" s="539"/>
      <c r="P489" s="539"/>
      <c r="Q489" s="539"/>
      <c r="R489" s="539"/>
      <c r="S489" s="539"/>
      <c r="T489" s="539"/>
      <c r="U489" s="539"/>
      <c r="V489" s="539"/>
      <c r="W489" s="539"/>
      <c r="X489" s="539"/>
      <c r="Y489" s="539"/>
      <c r="Z489" s="539"/>
      <c r="AA489" s="539"/>
      <c r="AB489" s="549"/>
      <c r="AC489" s="549"/>
      <c r="AD489" s="539"/>
      <c r="AE489" s="539"/>
      <c r="AF489" s="538"/>
      <c r="AG489" s="539"/>
      <c r="AH489" s="539"/>
      <c r="AI489" s="539"/>
      <c r="AJ489" s="539"/>
      <c r="AK489" s="539"/>
      <c r="AL489" s="539"/>
    </row>
    <row r="490" spans="1:38" ht="14.25">
      <c r="A490" s="539"/>
      <c r="B490" s="539"/>
      <c r="C490" s="560"/>
      <c r="D490" s="539"/>
      <c r="E490" s="539"/>
      <c r="F490" s="561"/>
      <c r="G490" s="539"/>
      <c r="H490" s="539"/>
      <c r="I490" s="539"/>
      <c r="J490" s="539"/>
      <c r="K490" s="539"/>
      <c r="L490" s="539"/>
      <c r="M490" s="539"/>
      <c r="N490" s="539"/>
      <c r="O490" s="539"/>
      <c r="P490" s="539"/>
      <c r="Q490" s="539"/>
      <c r="R490" s="539"/>
      <c r="S490" s="539"/>
      <c r="T490" s="539"/>
      <c r="U490" s="539"/>
      <c r="V490" s="539"/>
      <c r="W490" s="539"/>
      <c r="X490" s="539"/>
      <c r="Y490" s="539"/>
      <c r="Z490" s="539"/>
      <c r="AA490" s="539"/>
      <c r="AB490" s="549"/>
      <c r="AC490" s="549"/>
      <c r="AD490" s="539"/>
      <c r="AE490" s="539"/>
      <c r="AF490" s="538"/>
      <c r="AG490" s="539"/>
      <c r="AH490" s="539"/>
      <c r="AI490" s="539"/>
      <c r="AJ490" s="539"/>
      <c r="AK490" s="539"/>
      <c r="AL490" s="539"/>
    </row>
    <row r="491" spans="1:38" ht="14.25">
      <c r="A491" s="539"/>
      <c r="B491" s="539"/>
      <c r="C491" s="560"/>
      <c r="D491" s="539"/>
      <c r="E491" s="539"/>
      <c r="F491" s="561"/>
      <c r="G491" s="539"/>
      <c r="H491" s="539"/>
      <c r="I491" s="539"/>
      <c r="J491" s="539"/>
      <c r="K491" s="539"/>
      <c r="L491" s="539"/>
      <c r="M491" s="539"/>
      <c r="N491" s="539"/>
      <c r="O491" s="539"/>
      <c r="P491" s="539"/>
      <c r="Q491" s="539"/>
      <c r="R491" s="539"/>
      <c r="S491" s="539"/>
      <c r="T491" s="539"/>
      <c r="U491" s="539"/>
      <c r="V491" s="539"/>
      <c r="W491" s="539"/>
      <c r="X491" s="539"/>
      <c r="Y491" s="539"/>
      <c r="Z491" s="539"/>
      <c r="AA491" s="539"/>
      <c r="AB491" s="549"/>
      <c r="AC491" s="549"/>
      <c r="AD491" s="539"/>
      <c r="AE491" s="539"/>
      <c r="AF491" s="538"/>
      <c r="AG491" s="539"/>
      <c r="AH491" s="539"/>
      <c r="AI491" s="539"/>
      <c r="AJ491" s="539"/>
      <c r="AK491" s="539"/>
      <c r="AL491" s="539"/>
    </row>
    <row r="492" spans="1:38" ht="14.25">
      <c r="A492" s="539"/>
      <c r="B492" s="539"/>
      <c r="C492" s="560"/>
      <c r="D492" s="539"/>
      <c r="E492" s="539"/>
      <c r="F492" s="561"/>
      <c r="G492" s="539"/>
      <c r="H492" s="539"/>
      <c r="I492" s="539"/>
      <c r="J492" s="539"/>
      <c r="K492" s="539"/>
      <c r="L492" s="539"/>
      <c r="M492" s="539"/>
      <c r="N492" s="539"/>
      <c r="O492" s="539"/>
      <c r="P492" s="539"/>
      <c r="Q492" s="539"/>
      <c r="R492" s="539"/>
      <c r="S492" s="539"/>
      <c r="T492" s="539"/>
      <c r="U492" s="539"/>
      <c r="V492" s="539"/>
      <c r="W492" s="539"/>
      <c r="X492" s="539"/>
      <c r="Y492" s="539"/>
      <c r="Z492" s="539"/>
      <c r="AA492" s="539"/>
      <c r="AB492" s="549"/>
      <c r="AC492" s="549"/>
      <c r="AD492" s="539"/>
      <c r="AE492" s="539"/>
      <c r="AF492" s="538"/>
      <c r="AG492" s="539"/>
      <c r="AH492" s="539"/>
      <c r="AI492" s="539"/>
      <c r="AJ492" s="539"/>
      <c r="AK492" s="539"/>
      <c r="AL492" s="539"/>
    </row>
    <row r="493" spans="1:38" ht="14.25">
      <c r="A493" s="539"/>
      <c r="B493" s="539"/>
      <c r="C493" s="560"/>
      <c r="D493" s="539"/>
      <c r="E493" s="539"/>
      <c r="F493" s="561"/>
      <c r="G493" s="539"/>
      <c r="H493" s="539"/>
      <c r="I493" s="539"/>
      <c r="J493" s="539"/>
      <c r="K493" s="539"/>
      <c r="L493" s="539"/>
      <c r="M493" s="539"/>
      <c r="N493" s="539"/>
      <c r="O493" s="539"/>
      <c r="P493" s="539"/>
      <c r="Q493" s="539"/>
      <c r="R493" s="539"/>
      <c r="S493" s="539"/>
      <c r="T493" s="539"/>
      <c r="U493" s="539"/>
      <c r="V493" s="539"/>
      <c r="W493" s="539"/>
      <c r="X493" s="539"/>
      <c r="Y493" s="539"/>
      <c r="Z493" s="539"/>
      <c r="AA493" s="539"/>
      <c r="AB493" s="549"/>
      <c r="AC493" s="549"/>
      <c r="AD493" s="539"/>
      <c r="AE493" s="539"/>
      <c r="AF493" s="538"/>
      <c r="AG493" s="539"/>
      <c r="AH493" s="539"/>
      <c r="AI493" s="539"/>
      <c r="AJ493" s="539"/>
      <c r="AK493" s="539"/>
      <c r="AL493" s="539"/>
    </row>
    <row r="494" spans="1:38" ht="14.25">
      <c r="A494" s="539"/>
      <c r="B494" s="539"/>
      <c r="C494" s="560"/>
      <c r="D494" s="539"/>
      <c r="E494" s="539"/>
      <c r="F494" s="561"/>
      <c r="G494" s="539"/>
      <c r="H494" s="539"/>
      <c r="I494" s="539"/>
      <c r="J494" s="539"/>
      <c r="K494" s="539"/>
      <c r="L494" s="539"/>
      <c r="M494" s="539"/>
      <c r="N494" s="539"/>
      <c r="O494" s="539"/>
      <c r="P494" s="539"/>
      <c r="Q494" s="539"/>
      <c r="R494" s="539"/>
      <c r="S494" s="539"/>
      <c r="T494" s="539"/>
      <c r="U494" s="539"/>
      <c r="V494" s="539"/>
      <c r="W494" s="539"/>
      <c r="X494" s="539"/>
      <c r="Y494" s="539"/>
      <c r="Z494" s="539"/>
      <c r="AA494" s="539"/>
      <c r="AB494" s="549"/>
      <c r="AC494" s="549"/>
      <c r="AD494" s="539"/>
      <c r="AE494" s="539"/>
      <c r="AF494" s="538"/>
      <c r="AG494" s="539"/>
      <c r="AH494" s="539"/>
      <c r="AI494" s="539"/>
      <c r="AJ494" s="539"/>
      <c r="AK494" s="539"/>
      <c r="AL494" s="539"/>
    </row>
    <row r="495" spans="1:38" ht="14.25">
      <c r="A495" s="539"/>
      <c r="B495" s="539"/>
      <c r="C495" s="560"/>
      <c r="D495" s="539"/>
      <c r="E495" s="539"/>
      <c r="F495" s="561"/>
      <c r="G495" s="539"/>
      <c r="H495" s="539"/>
      <c r="I495" s="539"/>
      <c r="J495" s="539"/>
      <c r="K495" s="539"/>
      <c r="L495" s="539"/>
      <c r="M495" s="539"/>
      <c r="N495" s="539"/>
      <c r="O495" s="539"/>
      <c r="P495" s="539"/>
      <c r="Q495" s="539"/>
      <c r="R495" s="539"/>
      <c r="S495" s="539"/>
      <c r="T495" s="539"/>
      <c r="U495" s="539"/>
      <c r="V495" s="539"/>
      <c r="W495" s="539"/>
      <c r="X495" s="539"/>
      <c r="Y495" s="539"/>
      <c r="Z495" s="539"/>
      <c r="AA495" s="539"/>
      <c r="AB495" s="549"/>
      <c r="AC495" s="549"/>
      <c r="AD495" s="539"/>
      <c r="AE495" s="539"/>
      <c r="AF495" s="538"/>
      <c r="AG495" s="539"/>
      <c r="AH495" s="539"/>
      <c r="AI495" s="539"/>
      <c r="AJ495" s="539"/>
      <c r="AK495" s="539"/>
      <c r="AL495" s="539"/>
    </row>
    <row r="496" spans="1:38" ht="14.25">
      <c r="A496" s="539"/>
      <c r="B496" s="539"/>
      <c r="C496" s="560"/>
      <c r="D496" s="539"/>
      <c r="E496" s="539"/>
      <c r="F496" s="561"/>
      <c r="G496" s="539"/>
      <c r="H496" s="539"/>
      <c r="I496" s="539"/>
      <c r="J496" s="539"/>
      <c r="K496" s="539"/>
      <c r="L496" s="539"/>
      <c r="M496" s="539"/>
      <c r="N496" s="539"/>
      <c r="O496" s="539"/>
      <c r="P496" s="539"/>
      <c r="Q496" s="539"/>
      <c r="R496" s="539"/>
      <c r="S496" s="539"/>
      <c r="T496" s="539"/>
      <c r="U496" s="539"/>
      <c r="V496" s="539"/>
      <c r="W496" s="539"/>
      <c r="X496" s="539"/>
      <c r="Y496" s="539"/>
      <c r="Z496" s="539"/>
      <c r="AA496" s="539"/>
      <c r="AB496" s="549"/>
      <c r="AC496" s="549"/>
      <c r="AD496" s="539"/>
      <c r="AE496" s="539"/>
      <c r="AF496" s="538"/>
      <c r="AG496" s="539"/>
      <c r="AH496" s="539"/>
      <c r="AI496" s="539"/>
      <c r="AJ496" s="539"/>
      <c r="AK496" s="539"/>
      <c r="AL496" s="539"/>
    </row>
    <row r="497" spans="1:38" ht="14.25">
      <c r="A497" s="539"/>
      <c r="B497" s="539"/>
      <c r="C497" s="560"/>
      <c r="D497" s="539"/>
      <c r="E497" s="539"/>
      <c r="F497" s="561"/>
      <c r="G497" s="539"/>
      <c r="H497" s="539"/>
      <c r="I497" s="539"/>
      <c r="J497" s="539"/>
      <c r="K497" s="539"/>
      <c r="L497" s="539"/>
      <c r="M497" s="539"/>
      <c r="N497" s="539"/>
      <c r="O497" s="539"/>
      <c r="P497" s="539"/>
      <c r="Q497" s="539"/>
      <c r="R497" s="539"/>
      <c r="S497" s="539"/>
      <c r="T497" s="539"/>
      <c r="U497" s="539"/>
      <c r="V497" s="539"/>
      <c r="W497" s="539"/>
      <c r="X497" s="539"/>
      <c r="Y497" s="539"/>
      <c r="Z497" s="539"/>
      <c r="AA497" s="539"/>
      <c r="AB497" s="549"/>
      <c r="AC497" s="549"/>
      <c r="AD497" s="539"/>
      <c r="AE497" s="539"/>
      <c r="AF497" s="538"/>
      <c r="AG497" s="539"/>
      <c r="AH497" s="539"/>
      <c r="AI497" s="539"/>
      <c r="AJ497" s="539"/>
      <c r="AK497" s="539"/>
      <c r="AL497" s="539"/>
    </row>
    <row r="498" spans="1:38" ht="14.25">
      <c r="A498" s="539"/>
      <c r="B498" s="539"/>
      <c r="C498" s="560"/>
      <c r="D498" s="539"/>
      <c r="E498" s="539"/>
      <c r="F498" s="561"/>
      <c r="G498" s="539"/>
      <c r="H498" s="539"/>
      <c r="I498" s="539"/>
      <c r="J498" s="539"/>
      <c r="K498" s="539"/>
      <c r="L498" s="539"/>
      <c r="M498" s="539"/>
      <c r="N498" s="539"/>
      <c r="O498" s="539"/>
      <c r="P498" s="539"/>
      <c r="Q498" s="539"/>
      <c r="R498" s="539"/>
      <c r="S498" s="539"/>
      <c r="T498" s="539"/>
      <c r="U498" s="539"/>
      <c r="V498" s="539"/>
      <c r="W498" s="539"/>
      <c r="X498" s="539"/>
      <c r="Y498" s="539"/>
      <c r="Z498" s="539"/>
      <c r="AA498" s="539"/>
      <c r="AB498" s="549"/>
      <c r="AC498" s="549"/>
      <c r="AD498" s="539"/>
      <c r="AE498" s="539"/>
      <c r="AF498" s="538"/>
      <c r="AG498" s="539"/>
      <c r="AH498" s="539"/>
      <c r="AI498" s="539"/>
      <c r="AJ498" s="539"/>
      <c r="AK498" s="539"/>
      <c r="AL498" s="539"/>
    </row>
    <row r="499" spans="1:38" ht="14.25">
      <c r="A499" s="539"/>
      <c r="B499" s="539"/>
      <c r="C499" s="560"/>
      <c r="D499" s="539"/>
      <c r="E499" s="539"/>
      <c r="F499" s="561"/>
      <c r="G499" s="539"/>
      <c r="H499" s="539"/>
      <c r="I499" s="539"/>
      <c r="J499" s="539"/>
      <c r="K499" s="539"/>
      <c r="L499" s="539"/>
      <c r="M499" s="539"/>
      <c r="N499" s="539"/>
      <c r="O499" s="539"/>
      <c r="P499" s="539"/>
      <c r="Q499" s="539"/>
      <c r="R499" s="539"/>
      <c r="S499" s="539"/>
      <c r="T499" s="539"/>
      <c r="U499" s="539"/>
      <c r="V499" s="539"/>
      <c r="W499" s="539"/>
      <c r="X499" s="539"/>
      <c r="Y499" s="539"/>
      <c r="Z499" s="539"/>
      <c r="AA499" s="539"/>
      <c r="AB499" s="549"/>
      <c r="AC499" s="549"/>
      <c r="AD499" s="539"/>
      <c r="AE499" s="539"/>
      <c r="AF499" s="538"/>
      <c r="AG499" s="539"/>
      <c r="AH499" s="539"/>
      <c r="AI499" s="539"/>
      <c r="AJ499" s="539"/>
      <c r="AK499" s="539"/>
      <c r="AL499" s="539"/>
    </row>
    <row r="500" spans="1:38" ht="14.25">
      <c r="A500" s="539"/>
      <c r="B500" s="539"/>
      <c r="C500" s="560"/>
      <c r="D500" s="539"/>
      <c r="E500" s="539"/>
      <c r="F500" s="561"/>
      <c r="G500" s="539"/>
      <c r="H500" s="539"/>
      <c r="I500" s="539"/>
      <c r="J500" s="539"/>
      <c r="K500" s="539"/>
      <c r="L500" s="539"/>
      <c r="M500" s="539"/>
      <c r="N500" s="539"/>
      <c r="O500" s="539"/>
      <c r="P500" s="539"/>
      <c r="Q500" s="539"/>
      <c r="R500" s="539"/>
      <c r="S500" s="539"/>
      <c r="T500" s="539"/>
      <c r="U500" s="539"/>
      <c r="V500" s="539"/>
      <c r="W500" s="539"/>
      <c r="X500" s="539"/>
      <c r="Y500" s="539"/>
      <c r="Z500" s="539"/>
      <c r="AA500" s="539"/>
      <c r="AB500" s="549"/>
      <c r="AC500" s="549"/>
      <c r="AD500" s="539"/>
      <c r="AE500" s="539"/>
      <c r="AF500" s="538"/>
      <c r="AG500" s="539"/>
      <c r="AH500" s="539"/>
      <c r="AI500" s="539"/>
      <c r="AJ500" s="539"/>
      <c r="AK500" s="539"/>
      <c r="AL500" s="539"/>
    </row>
    <row r="501" spans="1:38" ht="14.25">
      <c r="A501" s="539"/>
      <c r="B501" s="539"/>
      <c r="C501" s="560"/>
      <c r="D501" s="539"/>
      <c r="E501" s="539"/>
      <c r="F501" s="561"/>
      <c r="G501" s="539"/>
      <c r="H501" s="539"/>
      <c r="I501" s="539"/>
      <c r="J501" s="539"/>
      <c r="K501" s="539"/>
      <c r="L501" s="539"/>
      <c r="M501" s="539"/>
      <c r="N501" s="539"/>
      <c r="O501" s="539"/>
      <c r="P501" s="539"/>
      <c r="Q501" s="539"/>
      <c r="R501" s="539"/>
      <c r="S501" s="539"/>
      <c r="T501" s="539"/>
      <c r="U501" s="539"/>
      <c r="V501" s="539"/>
      <c r="W501" s="539"/>
      <c r="X501" s="539"/>
      <c r="Y501" s="539"/>
      <c r="Z501" s="539"/>
      <c r="AA501" s="539"/>
      <c r="AB501" s="549"/>
      <c r="AC501" s="549"/>
      <c r="AD501" s="539"/>
      <c r="AE501" s="539"/>
      <c r="AF501" s="538"/>
      <c r="AG501" s="539"/>
      <c r="AH501" s="539"/>
      <c r="AI501" s="539"/>
      <c r="AJ501" s="539"/>
      <c r="AK501" s="539"/>
      <c r="AL501" s="539"/>
    </row>
    <row r="502" spans="1:38" ht="14.25">
      <c r="A502" s="539"/>
      <c r="B502" s="539"/>
      <c r="C502" s="560"/>
      <c r="D502" s="539"/>
      <c r="E502" s="539"/>
      <c r="F502" s="561"/>
      <c r="G502" s="539"/>
      <c r="H502" s="539"/>
      <c r="I502" s="539"/>
      <c r="J502" s="539"/>
      <c r="K502" s="539"/>
      <c r="L502" s="539"/>
      <c r="M502" s="539"/>
      <c r="N502" s="539"/>
      <c r="O502" s="539"/>
      <c r="P502" s="539"/>
      <c r="Q502" s="539"/>
      <c r="R502" s="539"/>
      <c r="S502" s="539"/>
      <c r="T502" s="539"/>
      <c r="U502" s="539"/>
      <c r="V502" s="539"/>
      <c r="W502" s="539"/>
      <c r="X502" s="539"/>
      <c r="Y502" s="539"/>
      <c r="Z502" s="539"/>
      <c r="AA502" s="539"/>
      <c r="AB502" s="549"/>
      <c r="AC502" s="549"/>
      <c r="AD502" s="539"/>
      <c r="AE502" s="539"/>
      <c r="AF502" s="538"/>
      <c r="AG502" s="539"/>
      <c r="AH502" s="539"/>
      <c r="AI502" s="539"/>
      <c r="AJ502" s="539"/>
      <c r="AK502" s="539"/>
      <c r="AL502" s="539"/>
    </row>
    <row r="503" spans="1:38" ht="14.25">
      <c r="A503" s="539"/>
      <c r="B503" s="539"/>
      <c r="C503" s="560"/>
      <c r="D503" s="539"/>
      <c r="E503" s="539"/>
      <c r="F503" s="561"/>
      <c r="G503" s="539"/>
      <c r="H503" s="539"/>
      <c r="I503" s="539"/>
      <c r="J503" s="539"/>
      <c r="K503" s="539"/>
      <c r="L503" s="539"/>
      <c r="M503" s="539"/>
      <c r="N503" s="539"/>
      <c r="O503" s="539"/>
      <c r="P503" s="539"/>
      <c r="Q503" s="539"/>
      <c r="R503" s="539"/>
      <c r="S503" s="539"/>
      <c r="T503" s="539"/>
      <c r="U503" s="539"/>
      <c r="V503" s="539"/>
      <c r="W503" s="539"/>
      <c r="X503" s="539"/>
      <c r="Y503" s="539"/>
      <c r="Z503" s="539"/>
      <c r="AA503" s="539"/>
      <c r="AB503" s="549"/>
      <c r="AC503" s="549"/>
      <c r="AD503" s="539"/>
      <c r="AE503" s="539"/>
      <c r="AF503" s="538"/>
      <c r="AG503" s="539"/>
      <c r="AH503" s="539"/>
      <c r="AI503" s="539"/>
      <c r="AJ503" s="539"/>
      <c r="AK503" s="539"/>
      <c r="AL503" s="539"/>
    </row>
    <row r="504" spans="1:38" ht="14.25">
      <c r="A504" s="539"/>
      <c r="B504" s="539"/>
      <c r="C504" s="560"/>
      <c r="D504" s="539"/>
      <c r="E504" s="539"/>
      <c r="F504" s="561"/>
      <c r="G504" s="539"/>
      <c r="H504" s="539"/>
      <c r="I504" s="539"/>
      <c r="J504" s="539"/>
      <c r="K504" s="539"/>
      <c r="L504" s="539"/>
      <c r="M504" s="539"/>
      <c r="N504" s="539"/>
      <c r="O504" s="539"/>
      <c r="P504" s="539"/>
      <c r="Q504" s="539"/>
      <c r="R504" s="539"/>
      <c r="S504" s="539"/>
      <c r="T504" s="539"/>
      <c r="U504" s="539"/>
      <c r="V504" s="539"/>
      <c r="W504" s="539"/>
      <c r="X504" s="539"/>
      <c r="Y504" s="539"/>
      <c r="Z504" s="539"/>
      <c r="AA504" s="539"/>
      <c r="AB504" s="549"/>
      <c r="AC504" s="549"/>
      <c r="AD504" s="539"/>
      <c r="AE504" s="539"/>
      <c r="AF504" s="538"/>
      <c r="AG504" s="539"/>
      <c r="AH504" s="539"/>
      <c r="AI504" s="539"/>
      <c r="AJ504" s="539"/>
      <c r="AK504" s="539"/>
      <c r="AL504" s="539"/>
    </row>
    <row r="505" spans="1:38" ht="14.25">
      <c r="A505" s="539"/>
      <c r="B505" s="539"/>
      <c r="C505" s="560"/>
      <c r="D505" s="539"/>
      <c r="E505" s="539"/>
      <c r="F505" s="561"/>
      <c r="G505" s="539"/>
      <c r="H505" s="539"/>
      <c r="I505" s="539"/>
      <c r="J505" s="539"/>
      <c r="K505" s="539"/>
      <c r="L505" s="539"/>
      <c r="M505" s="539"/>
      <c r="N505" s="539"/>
      <c r="O505" s="539"/>
      <c r="P505" s="539"/>
      <c r="Q505" s="539"/>
      <c r="R505" s="539"/>
      <c r="S505" s="539"/>
      <c r="T505" s="539"/>
      <c r="U505" s="539"/>
      <c r="V505" s="539"/>
      <c r="W505" s="539"/>
      <c r="X505" s="539"/>
      <c r="Y505" s="539"/>
      <c r="Z505" s="539"/>
      <c r="AA505" s="539"/>
      <c r="AB505" s="549"/>
      <c r="AC505" s="549"/>
      <c r="AD505" s="539"/>
      <c r="AE505" s="539"/>
      <c r="AF505" s="538"/>
      <c r="AG505" s="539"/>
      <c r="AH505" s="539"/>
      <c r="AI505" s="539"/>
      <c r="AJ505" s="539"/>
      <c r="AK505" s="539"/>
      <c r="AL505" s="539"/>
    </row>
    <row r="506" spans="1:38" ht="14.25">
      <c r="A506" s="539"/>
      <c r="B506" s="539"/>
      <c r="C506" s="560"/>
      <c r="D506" s="539"/>
      <c r="E506" s="539"/>
      <c r="F506" s="561"/>
      <c r="G506" s="539"/>
      <c r="H506" s="539"/>
      <c r="I506" s="539"/>
      <c r="J506" s="539"/>
      <c r="K506" s="539"/>
      <c r="L506" s="539"/>
      <c r="M506" s="539"/>
      <c r="N506" s="539"/>
      <c r="O506" s="539"/>
      <c r="P506" s="539"/>
      <c r="Q506" s="539"/>
      <c r="R506" s="539"/>
      <c r="S506" s="539"/>
      <c r="T506" s="539"/>
      <c r="U506" s="539"/>
      <c r="V506" s="539"/>
      <c r="W506" s="539"/>
      <c r="X506" s="539"/>
      <c r="Y506" s="539"/>
      <c r="Z506" s="539"/>
      <c r="AA506" s="539"/>
      <c r="AB506" s="549"/>
      <c r="AC506" s="549"/>
      <c r="AD506" s="539"/>
      <c r="AE506" s="539"/>
      <c r="AF506" s="538"/>
      <c r="AG506" s="539"/>
      <c r="AH506" s="539"/>
      <c r="AI506" s="539"/>
      <c r="AJ506" s="539"/>
      <c r="AK506" s="539"/>
      <c r="AL506" s="539"/>
    </row>
    <row r="507" spans="1:38" ht="14.25">
      <c r="A507" s="539"/>
      <c r="B507" s="539"/>
      <c r="C507" s="560"/>
      <c r="D507" s="539"/>
      <c r="E507" s="539"/>
      <c r="F507" s="561"/>
      <c r="G507" s="539"/>
      <c r="H507" s="539"/>
      <c r="I507" s="539"/>
      <c r="J507" s="539"/>
      <c r="K507" s="539"/>
      <c r="L507" s="539"/>
      <c r="M507" s="539"/>
      <c r="N507" s="539"/>
      <c r="O507" s="539"/>
      <c r="P507" s="539"/>
      <c r="Q507" s="539"/>
      <c r="R507" s="539"/>
      <c r="S507" s="539"/>
      <c r="T507" s="539"/>
      <c r="U507" s="539"/>
      <c r="V507" s="539"/>
      <c r="W507" s="539"/>
      <c r="X507" s="539"/>
      <c r="Y507" s="539"/>
      <c r="Z507" s="539"/>
      <c r="AA507" s="539"/>
      <c r="AB507" s="549"/>
      <c r="AC507" s="549"/>
      <c r="AD507" s="539"/>
      <c r="AE507" s="539"/>
      <c r="AF507" s="538"/>
      <c r="AG507" s="539"/>
      <c r="AH507" s="539"/>
      <c r="AI507" s="539"/>
      <c r="AJ507" s="539"/>
      <c r="AK507" s="539"/>
      <c r="AL507" s="539"/>
    </row>
    <row r="508" spans="1:38" ht="14.25">
      <c r="A508" s="539"/>
      <c r="B508" s="539"/>
      <c r="C508" s="560"/>
      <c r="D508" s="539"/>
      <c r="E508" s="539"/>
      <c r="F508" s="561"/>
      <c r="G508" s="539"/>
      <c r="H508" s="539"/>
      <c r="I508" s="539"/>
      <c r="J508" s="539"/>
      <c r="K508" s="539"/>
      <c r="L508" s="539"/>
      <c r="M508" s="539"/>
      <c r="N508" s="539"/>
      <c r="O508" s="539"/>
      <c r="P508" s="539"/>
      <c r="Q508" s="539"/>
      <c r="R508" s="539"/>
      <c r="S508" s="539"/>
      <c r="T508" s="539"/>
      <c r="U508" s="539"/>
      <c r="V508" s="539"/>
      <c r="W508" s="539"/>
      <c r="X508" s="539"/>
      <c r="Y508" s="539"/>
      <c r="Z508" s="539"/>
      <c r="AA508" s="539"/>
      <c r="AB508" s="549"/>
      <c r="AC508" s="549"/>
      <c r="AD508" s="539"/>
      <c r="AE508" s="539"/>
      <c r="AF508" s="538"/>
      <c r="AG508" s="539"/>
      <c r="AH508" s="539"/>
      <c r="AI508" s="539"/>
      <c r="AJ508" s="539"/>
      <c r="AK508" s="539"/>
      <c r="AL508" s="539"/>
    </row>
    <row r="509" spans="1:38" ht="14.25">
      <c r="A509" s="539"/>
      <c r="B509" s="539"/>
      <c r="C509" s="560"/>
      <c r="D509" s="539"/>
      <c r="E509" s="539"/>
      <c r="F509" s="561"/>
      <c r="G509" s="539"/>
      <c r="H509" s="539"/>
      <c r="I509" s="539"/>
      <c r="J509" s="539"/>
      <c r="K509" s="539"/>
      <c r="L509" s="539"/>
      <c r="M509" s="539"/>
      <c r="N509" s="539"/>
      <c r="O509" s="539"/>
      <c r="P509" s="539"/>
      <c r="Q509" s="539"/>
      <c r="R509" s="539"/>
      <c r="S509" s="539"/>
      <c r="T509" s="539"/>
      <c r="U509" s="539"/>
      <c r="V509" s="539"/>
      <c r="W509" s="539"/>
      <c r="X509" s="539"/>
      <c r="Y509" s="539"/>
      <c r="Z509" s="539"/>
      <c r="AA509" s="539"/>
      <c r="AB509" s="549"/>
      <c r="AC509" s="549"/>
      <c r="AD509" s="539"/>
      <c r="AE509" s="539"/>
      <c r="AF509" s="538"/>
      <c r="AG509" s="539"/>
      <c r="AH509" s="539"/>
      <c r="AI509" s="539"/>
      <c r="AJ509" s="539"/>
      <c r="AK509" s="539"/>
      <c r="AL509" s="539"/>
    </row>
    <row r="510" spans="1:38" ht="14.25">
      <c r="A510" s="539"/>
      <c r="B510" s="539"/>
      <c r="C510" s="560"/>
      <c r="D510" s="539"/>
      <c r="E510" s="539"/>
      <c r="F510" s="561"/>
      <c r="G510" s="539"/>
      <c r="H510" s="539"/>
      <c r="I510" s="539"/>
      <c r="J510" s="539"/>
      <c r="K510" s="539"/>
      <c r="L510" s="539"/>
      <c r="M510" s="539"/>
      <c r="N510" s="539"/>
      <c r="O510" s="539"/>
      <c r="P510" s="539"/>
      <c r="Q510" s="539"/>
      <c r="R510" s="539"/>
      <c r="S510" s="539"/>
      <c r="T510" s="539"/>
      <c r="U510" s="539"/>
      <c r="V510" s="539"/>
      <c r="W510" s="539"/>
      <c r="X510" s="539"/>
      <c r="Y510" s="539"/>
      <c r="Z510" s="539"/>
      <c r="AA510" s="539"/>
      <c r="AB510" s="549"/>
      <c r="AC510" s="549"/>
      <c r="AD510" s="539"/>
      <c r="AE510" s="539"/>
      <c r="AF510" s="538"/>
      <c r="AG510" s="539"/>
      <c r="AH510" s="539"/>
      <c r="AI510" s="539"/>
      <c r="AJ510" s="539"/>
      <c r="AK510" s="539"/>
      <c r="AL510" s="539"/>
    </row>
    <row r="511" spans="1:38" ht="14.25">
      <c r="A511" s="539"/>
      <c r="B511" s="539"/>
      <c r="C511" s="560"/>
      <c r="D511" s="539"/>
      <c r="E511" s="539"/>
      <c r="F511" s="561"/>
      <c r="G511" s="539"/>
      <c r="H511" s="539"/>
      <c r="I511" s="539"/>
      <c r="J511" s="539"/>
      <c r="K511" s="539"/>
      <c r="L511" s="539"/>
      <c r="M511" s="539"/>
      <c r="N511" s="539"/>
      <c r="O511" s="539"/>
      <c r="P511" s="539"/>
      <c r="Q511" s="539"/>
      <c r="R511" s="539"/>
      <c r="S511" s="539"/>
      <c r="T511" s="539"/>
      <c r="U511" s="539"/>
      <c r="V511" s="539"/>
      <c r="W511" s="539"/>
      <c r="X511" s="539"/>
      <c r="Y511" s="539"/>
      <c r="Z511" s="539"/>
      <c r="AA511" s="539"/>
      <c r="AB511" s="549"/>
      <c r="AC511" s="549"/>
      <c r="AD511" s="539"/>
      <c r="AE511" s="539"/>
      <c r="AF511" s="538"/>
      <c r="AG511" s="539"/>
      <c r="AH511" s="539"/>
      <c r="AI511" s="539"/>
      <c r="AJ511" s="539"/>
      <c r="AK511" s="539"/>
      <c r="AL511" s="539"/>
    </row>
    <row r="512" spans="1:38" ht="14.25">
      <c r="A512" s="539"/>
      <c r="B512" s="539"/>
      <c r="C512" s="560"/>
      <c r="D512" s="539"/>
      <c r="E512" s="539"/>
      <c r="F512" s="561"/>
      <c r="G512" s="539"/>
      <c r="H512" s="539"/>
      <c r="I512" s="539"/>
      <c r="J512" s="539"/>
      <c r="K512" s="539"/>
      <c r="L512" s="539"/>
      <c r="M512" s="539"/>
      <c r="N512" s="539"/>
      <c r="O512" s="539"/>
      <c r="P512" s="539"/>
      <c r="Q512" s="539"/>
      <c r="R512" s="539"/>
      <c r="S512" s="539"/>
      <c r="T512" s="539"/>
      <c r="U512" s="539"/>
      <c r="V512" s="539"/>
      <c r="W512" s="539"/>
      <c r="X512" s="539"/>
      <c r="Y512" s="539"/>
      <c r="Z512" s="539"/>
      <c r="AA512" s="539"/>
      <c r="AB512" s="549"/>
      <c r="AC512" s="549"/>
      <c r="AD512" s="539"/>
      <c r="AE512" s="539"/>
      <c r="AF512" s="538"/>
      <c r="AG512" s="539"/>
      <c r="AH512" s="539"/>
      <c r="AI512" s="539"/>
      <c r="AJ512" s="539"/>
      <c r="AK512" s="539"/>
      <c r="AL512" s="539"/>
    </row>
    <row r="513" spans="1:38" ht="14.25">
      <c r="A513" s="539"/>
      <c r="B513" s="539"/>
      <c r="C513" s="560"/>
      <c r="D513" s="539"/>
      <c r="E513" s="539"/>
      <c r="F513" s="561"/>
      <c r="G513" s="539"/>
      <c r="H513" s="539"/>
      <c r="I513" s="539"/>
      <c r="J513" s="539"/>
      <c r="K513" s="539"/>
      <c r="L513" s="539"/>
      <c r="M513" s="539"/>
      <c r="N513" s="539"/>
      <c r="O513" s="539"/>
      <c r="P513" s="539"/>
      <c r="Q513" s="539"/>
      <c r="R513" s="539"/>
      <c r="S513" s="539"/>
      <c r="T513" s="539"/>
      <c r="U513" s="539"/>
      <c r="V513" s="539"/>
      <c r="W513" s="539"/>
      <c r="X513" s="539"/>
      <c r="Y513" s="539"/>
      <c r="Z513" s="539"/>
      <c r="AA513" s="539"/>
      <c r="AB513" s="549"/>
      <c r="AC513" s="549"/>
      <c r="AD513" s="539"/>
      <c r="AE513" s="539"/>
      <c r="AF513" s="538"/>
      <c r="AG513" s="539"/>
      <c r="AH513" s="539"/>
      <c r="AI513" s="539"/>
      <c r="AJ513" s="539"/>
      <c r="AK513" s="539"/>
      <c r="AL513" s="539"/>
    </row>
    <row r="514" spans="1:38" ht="14.25">
      <c r="A514" s="539"/>
      <c r="B514" s="539"/>
      <c r="C514" s="560"/>
      <c r="D514" s="539"/>
      <c r="E514" s="539"/>
      <c r="F514" s="561"/>
      <c r="G514" s="539"/>
      <c r="H514" s="539"/>
      <c r="I514" s="539"/>
      <c r="J514" s="539"/>
      <c r="K514" s="539"/>
      <c r="L514" s="539"/>
      <c r="M514" s="539"/>
      <c r="N514" s="539"/>
      <c r="O514" s="539"/>
      <c r="P514" s="539"/>
      <c r="Q514" s="539"/>
      <c r="R514" s="539"/>
      <c r="S514" s="539"/>
      <c r="T514" s="539"/>
      <c r="U514" s="539"/>
      <c r="V514" s="539"/>
      <c r="W514" s="539"/>
      <c r="X514" s="539"/>
      <c r="Y514" s="539"/>
      <c r="Z514" s="539"/>
      <c r="AA514" s="539"/>
      <c r="AB514" s="549"/>
      <c r="AC514" s="549"/>
      <c r="AD514" s="539"/>
      <c r="AE514" s="539"/>
      <c r="AF514" s="538"/>
      <c r="AG514" s="539"/>
      <c r="AH514" s="539"/>
      <c r="AI514" s="539"/>
      <c r="AJ514" s="539"/>
      <c r="AK514" s="539"/>
      <c r="AL514" s="539"/>
    </row>
    <row r="515" spans="1:38" ht="14.25">
      <c r="A515" s="539"/>
      <c r="B515" s="539"/>
      <c r="C515" s="560"/>
      <c r="D515" s="539"/>
      <c r="E515" s="539"/>
      <c r="F515" s="561"/>
      <c r="G515" s="539"/>
      <c r="H515" s="539"/>
      <c r="I515" s="539"/>
      <c r="J515" s="539"/>
      <c r="K515" s="539"/>
      <c r="L515" s="539"/>
      <c r="M515" s="539"/>
      <c r="N515" s="539"/>
      <c r="O515" s="539"/>
      <c r="P515" s="539"/>
      <c r="Q515" s="539"/>
      <c r="R515" s="539"/>
      <c r="S515" s="539"/>
      <c r="T515" s="539"/>
      <c r="U515" s="539"/>
      <c r="V515" s="539"/>
      <c r="W515" s="539"/>
      <c r="X515" s="539"/>
      <c r="Y515" s="539"/>
      <c r="Z515" s="539"/>
      <c r="AA515" s="539"/>
      <c r="AB515" s="549"/>
      <c r="AC515" s="549"/>
      <c r="AD515" s="539"/>
      <c r="AE515" s="539"/>
      <c r="AF515" s="538"/>
      <c r="AG515" s="539"/>
      <c r="AH515" s="539"/>
      <c r="AI515" s="539"/>
      <c r="AJ515" s="539"/>
      <c r="AK515" s="539"/>
      <c r="AL515" s="539"/>
    </row>
    <row r="516" spans="1:38" ht="14.25">
      <c r="A516" s="539"/>
      <c r="B516" s="539"/>
      <c r="C516" s="560"/>
      <c r="D516" s="539"/>
      <c r="E516" s="539"/>
      <c r="F516" s="561"/>
      <c r="G516" s="539"/>
      <c r="H516" s="539"/>
      <c r="I516" s="539"/>
      <c r="J516" s="539"/>
      <c r="K516" s="539"/>
      <c r="L516" s="539"/>
      <c r="M516" s="539"/>
      <c r="N516" s="539"/>
      <c r="O516" s="539"/>
      <c r="P516" s="539"/>
      <c r="Q516" s="539"/>
      <c r="R516" s="539"/>
      <c r="S516" s="539"/>
      <c r="T516" s="539"/>
      <c r="U516" s="539"/>
      <c r="V516" s="539"/>
      <c r="W516" s="539"/>
      <c r="X516" s="539"/>
      <c r="Y516" s="539"/>
      <c r="Z516" s="539"/>
      <c r="AA516" s="539"/>
      <c r="AB516" s="549"/>
      <c r="AC516" s="549"/>
      <c r="AD516" s="539"/>
      <c r="AE516" s="539"/>
      <c r="AF516" s="538"/>
      <c r="AG516" s="539"/>
      <c r="AH516" s="539"/>
      <c r="AI516" s="539"/>
      <c r="AJ516" s="539"/>
      <c r="AK516" s="539"/>
      <c r="AL516" s="539"/>
    </row>
    <row r="517" spans="1:38" ht="14.25">
      <c r="A517" s="539"/>
      <c r="B517" s="539"/>
      <c r="C517" s="560"/>
      <c r="D517" s="539"/>
      <c r="E517" s="539"/>
      <c r="F517" s="561"/>
      <c r="G517" s="539"/>
      <c r="H517" s="539"/>
      <c r="I517" s="539"/>
      <c r="J517" s="539"/>
      <c r="K517" s="539"/>
      <c r="L517" s="539"/>
      <c r="M517" s="539"/>
      <c r="N517" s="539"/>
      <c r="O517" s="539"/>
      <c r="P517" s="539"/>
      <c r="Q517" s="539"/>
      <c r="R517" s="539"/>
      <c r="S517" s="539"/>
      <c r="T517" s="539"/>
      <c r="U517" s="539"/>
      <c r="V517" s="539"/>
      <c r="W517" s="539"/>
      <c r="X517" s="539"/>
      <c r="Y517" s="539"/>
      <c r="Z517" s="539"/>
      <c r="AA517" s="539"/>
      <c r="AB517" s="549"/>
      <c r="AC517" s="549"/>
      <c r="AD517" s="539"/>
      <c r="AE517" s="539"/>
      <c r="AF517" s="538"/>
      <c r="AG517" s="539"/>
      <c r="AH517" s="539"/>
      <c r="AI517" s="539"/>
      <c r="AJ517" s="539"/>
      <c r="AK517" s="539"/>
      <c r="AL517" s="539"/>
    </row>
    <row r="518" spans="1:38" ht="14.25">
      <c r="A518" s="539"/>
      <c r="B518" s="539"/>
      <c r="C518" s="560"/>
      <c r="D518" s="539"/>
      <c r="E518" s="539"/>
      <c r="F518" s="561"/>
      <c r="G518" s="539"/>
      <c r="H518" s="539"/>
      <c r="I518" s="539"/>
      <c r="J518" s="539"/>
      <c r="K518" s="539"/>
      <c r="L518" s="539"/>
      <c r="M518" s="539"/>
      <c r="N518" s="539"/>
      <c r="O518" s="539"/>
      <c r="P518" s="539"/>
      <c r="Q518" s="539"/>
      <c r="R518" s="539"/>
      <c r="S518" s="539"/>
      <c r="T518" s="539"/>
      <c r="U518" s="539"/>
      <c r="V518" s="539"/>
      <c r="W518" s="539"/>
      <c r="X518" s="539"/>
      <c r="Y518" s="539"/>
      <c r="Z518" s="539"/>
      <c r="AA518" s="539"/>
      <c r="AB518" s="549"/>
      <c r="AC518" s="549"/>
      <c r="AD518" s="539"/>
      <c r="AE518" s="539"/>
      <c r="AF518" s="538"/>
      <c r="AG518" s="539"/>
      <c r="AH518" s="539"/>
      <c r="AI518" s="539"/>
      <c r="AJ518" s="539"/>
      <c r="AK518" s="539"/>
      <c r="AL518" s="539"/>
    </row>
    <row r="519" spans="1:38" ht="14.25">
      <c r="A519" s="539"/>
      <c r="B519" s="539"/>
      <c r="C519" s="560"/>
      <c r="D519" s="539"/>
      <c r="E519" s="539"/>
      <c r="F519" s="561"/>
      <c r="G519" s="539"/>
      <c r="H519" s="539"/>
      <c r="I519" s="539"/>
      <c r="J519" s="539"/>
      <c r="K519" s="539"/>
      <c r="L519" s="539"/>
      <c r="M519" s="539"/>
      <c r="N519" s="539"/>
      <c r="O519" s="539"/>
      <c r="P519" s="539"/>
      <c r="Q519" s="539"/>
      <c r="R519" s="539"/>
      <c r="S519" s="539"/>
      <c r="T519" s="539"/>
      <c r="U519" s="539"/>
      <c r="V519" s="539"/>
      <c r="W519" s="539"/>
      <c r="X519" s="539"/>
      <c r="Y519" s="539"/>
      <c r="Z519" s="539"/>
      <c r="AA519" s="539"/>
      <c r="AB519" s="549"/>
      <c r="AC519" s="549"/>
      <c r="AD519" s="539"/>
      <c r="AE519" s="539"/>
      <c r="AF519" s="538"/>
      <c r="AG519" s="539"/>
      <c r="AH519" s="539"/>
      <c r="AI519" s="539"/>
      <c r="AJ519" s="539"/>
      <c r="AK519" s="539"/>
      <c r="AL519" s="539"/>
    </row>
    <row r="520" spans="1:38" ht="14.25">
      <c r="A520" s="539"/>
      <c r="B520" s="539"/>
      <c r="C520" s="560"/>
      <c r="D520" s="539"/>
      <c r="E520" s="539"/>
      <c r="F520" s="561"/>
      <c r="G520" s="539"/>
      <c r="H520" s="539"/>
      <c r="I520" s="539"/>
      <c r="J520" s="539"/>
      <c r="K520" s="539"/>
      <c r="L520" s="539"/>
      <c r="M520" s="539"/>
      <c r="N520" s="539"/>
      <c r="O520" s="539"/>
      <c r="P520" s="539"/>
      <c r="Q520" s="539"/>
      <c r="R520" s="539"/>
      <c r="S520" s="539"/>
      <c r="T520" s="539"/>
      <c r="U520" s="539"/>
      <c r="V520" s="539"/>
      <c r="W520" s="539"/>
      <c r="X520" s="539"/>
      <c r="Y520" s="539"/>
      <c r="Z520" s="539"/>
      <c r="AA520" s="539"/>
      <c r="AB520" s="549"/>
      <c r="AC520" s="549"/>
      <c r="AD520" s="539"/>
      <c r="AE520" s="539"/>
      <c r="AF520" s="538"/>
      <c r="AG520" s="539"/>
      <c r="AH520" s="539"/>
      <c r="AI520" s="539"/>
      <c r="AJ520" s="539"/>
      <c r="AK520" s="539"/>
      <c r="AL520" s="539"/>
    </row>
    <row r="521" spans="1:38" ht="14.25">
      <c r="A521" s="539"/>
      <c r="B521" s="539"/>
      <c r="C521" s="560"/>
      <c r="D521" s="539"/>
      <c r="E521" s="539"/>
      <c r="F521" s="561"/>
      <c r="G521" s="539"/>
      <c r="H521" s="539"/>
      <c r="I521" s="539"/>
      <c r="J521" s="539"/>
      <c r="K521" s="539"/>
      <c r="L521" s="539"/>
      <c r="M521" s="539"/>
      <c r="N521" s="539"/>
      <c r="O521" s="539"/>
      <c r="P521" s="539"/>
      <c r="Q521" s="539"/>
      <c r="R521" s="539"/>
      <c r="S521" s="539"/>
      <c r="T521" s="539"/>
      <c r="U521" s="539"/>
      <c r="V521" s="539"/>
      <c r="W521" s="539"/>
      <c r="X521" s="539"/>
      <c r="Y521" s="539"/>
      <c r="Z521" s="539"/>
      <c r="AA521" s="539"/>
      <c r="AB521" s="549"/>
      <c r="AC521" s="549"/>
      <c r="AD521" s="539"/>
      <c r="AE521" s="539"/>
      <c r="AF521" s="538"/>
      <c r="AG521" s="539"/>
      <c r="AH521" s="539"/>
      <c r="AI521" s="539"/>
      <c r="AJ521" s="539"/>
      <c r="AK521" s="539"/>
      <c r="AL521" s="539"/>
    </row>
    <row r="522" spans="1:38" ht="14.25">
      <c r="A522" s="539"/>
      <c r="B522" s="539"/>
      <c r="C522" s="560"/>
      <c r="D522" s="539"/>
      <c r="E522" s="539"/>
      <c r="F522" s="561"/>
      <c r="G522" s="539"/>
      <c r="H522" s="539"/>
      <c r="I522" s="539"/>
      <c r="J522" s="539"/>
      <c r="K522" s="539"/>
      <c r="L522" s="539"/>
      <c r="M522" s="539"/>
      <c r="N522" s="539"/>
      <c r="O522" s="539"/>
      <c r="P522" s="539"/>
      <c r="Q522" s="539"/>
      <c r="R522" s="539"/>
      <c r="S522" s="539"/>
      <c r="T522" s="539"/>
      <c r="U522" s="539"/>
      <c r="V522" s="539"/>
      <c r="W522" s="539"/>
      <c r="X522" s="539"/>
      <c r="Y522" s="539"/>
      <c r="Z522" s="539"/>
      <c r="AA522" s="539"/>
      <c r="AB522" s="549"/>
      <c r="AC522" s="549"/>
      <c r="AD522" s="539"/>
      <c r="AE522" s="539"/>
      <c r="AF522" s="538"/>
      <c r="AG522" s="539"/>
      <c r="AH522" s="539"/>
      <c r="AI522" s="539"/>
      <c r="AJ522" s="539"/>
      <c r="AK522" s="539"/>
      <c r="AL522" s="539"/>
    </row>
    <row r="523" spans="1:38" ht="14.25">
      <c r="A523" s="539"/>
      <c r="B523" s="539"/>
      <c r="C523" s="560"/>
      <c r="D523" s="539"/>
      <c r="E523" s="539"/>
      <c r="F523" s="561"/>
      <c r="G523" s="539"/>
      <c r="H523" s="539"/>
      <c r="I523" s="539"/>
      <c r="J523" s="539"/>
      <c r="K523" s="539"/>
      <c r="L523" s="539"/>
      <c r="M523" s="539"/>
      <c r="N523" s="539"/>
      <c r="O523" s="539"/>
      <c r="P523" s="539"/>
      <c r="Q523" s="539"/>
      <c r="R523" s="539"/>
      <c r="S523" s="539"/>
      <c r="T523" s="539"/>
      <c r="U523" s="539"/>
      <c r="V523" s="539"/>
      <c r="W523" s="539"/>
      <c r="X523" s="539"/>
      <c r="Y523" s="539"/>
      <c r="Z523" s="539"/>
      <c r="AA523" s="539"/>
      <c r="AB523" s="549"/>
      <c r="AC523" s="549"/>
      <c r="AD523" s="539"/>
      <c r="AE523" s="539"/>
      <c r="AF523" s="538"/>
      <c r="AG523" s="539"/>
      <c r="AH523" s="539"/>
      <c r="AI523" s="539"/>
      <c r="AJ523" s="539"/>
      <c r="AK523" s="539"/>
      <c r="AL523" s="539"/>
    </row>
    <row r="524" spans="1:38" ht="14.25">
      <c r="A524" s="539"/>
      <c r="B524" s="539"/>
      <c r="C524" s="560"/>
      <c r="D524" s="539"/>
      <c r="E524" s="539"/>
      <c r="F524" s="561"/>
      <c r="G524" s="539"/>
      <c r="H524" s="539"/>
      <c r="I524" s="539"/>
      <c r="J524" s="539"/>
      <c r="K524" s="539"/>
      <c r="L524" s="539"/>
      <c r="M524" s="539"/>
      <c r="N524" s="539"/>
      <c r="O524" s="539"/>
      <c r="P524" s="539"/>
      <c r="Q524" s="539"/>
      <c r="R524" s="539"/>
      <c r="S524" s="539"/>
      <c r="T524" s="539"/>
      <c r="U524" s="539"/>
      <c r="V524" s="539"/>
      <c r="W524" s="539"/>
      <c r="X524" s="539"/>
      <c r="Y524" s="539"/>
      <c r="Z524" s="539"/>
      <c r="AA524" s="539"/>
      <c r="AB524" s="549"/>
      <c r="AC524" s="549"/>
      <c r="AD524" s="539"/>
      <c r="AE524" s="539"/>
      <c r="AF524" s="538"/>
      <c r="AG524" s="539"/>
      <c r="AH524" s="539"/>
      <c r="AI524" s="539"/>
      <c r="AJ524" s="539"/>
      <c r="AK524" s="539"/>
      <c r="AL524" s="539"/>
    </row>
    <row r="525" spans="1:38" ht="14.25">
      <c r="A525" s="539"/>
      <c r="B525" s="539"/>
      <c r="C525" s="560"/>
      <c r="D525" s="539"/>
      <c r="E525" s="539"/>
      <c r="F525" s="561"/>
      <c r="G525" s="539"/>
      <c r="H525" s="539"/>
      <c r="I525" s="539"/>
      <c r="J525" s="539"/>
      <c r="K525" s="539"/>
      <c r="L525" s="539"/>
      <c r="M525" s="539"/>
      <c r="N525" s="539"/>
      <c r="O525" s="539"/>
      <c r="P525" s="539"/>
      <c r="Q525" s="539"/>
      <c r="R525" s="539"/>
      <c r="S525" s="539"/>
      <c r="T525" s="539"/>
      <c r="U525" s="539"/>
      <c r="V525" s="539"/>
      <c r="W525" s="539"/>
      <c r="X525" s="539"/>
      <c r="Y525" s="539"/>
      <c r="Z525" s="539"/>
      <c r="AA525" s="539"/>
      <c r="AB525" s="549"/>
      <c r="AC525" s="549"/>
      <c r="AD525" s="539"/>
      <c r="AE525" s="539"/>
      <c r="AF525" s="538"/>
      <c r="AG525" s="539"/>
      <c r="AH525" s="539"/>
      <c r="AI525" s="539"/>
      <c r="AJ525" s="539"/>
      <c r="AK525" s="539"/>
      <c r="AL525" s="539"/>
    </row>
    <row r="526" spans="1:38" ht="14.25">
      <c r="A526" s="539"/>
      <c r="B526" s="539"/>
      <c r="C526" s="560"/>
      <c r="D526" s="539"/>
      <c r="E526" s="539"/>
      <c r="F526" s="561"/>
      <c r="G526" s="539"/>
      <c r="H526" s="539"/>
      <c r="I526" s="539"/>
      <c r="J526" s="539"/>
      <c r="K526" s="539"/>
      <c r="L526" s="539"/>
      <c r="M526" s="539"/>
      <c r="N526" s="539"/>
      <c r="O526" s="539"/>
      <c r="P526" s="539"/>
      <c r="Q526" s="539"/>
      <c r="R526" s="539"/>
      <c r="S526" s="539"/>
      <c r="T526" s="539"/>
      <c r="U526" s="539"/>
      <c r="V526" s="539"/>
      <c r="W526" s="539"/>
      <c r="X526" s="539"/>
      <c r="Y526" s="539"/>
      <c r="Z526" s="539"/>
      <c r="AA526" s="539"/>
      <c r="AB526" s="549"/>
      <c r="AC526" s="549"/>
      <c r="AD526" s="539"/>
      <c r="AE526" s="539"/>
      <c r="AF526" s="538"/>
      <c r="AG526" s="539"/>
      <c r="AH526" s="539"/>
      <c r="AI526" s="539"/>
      <c r="AJ526" s="539"/>
      <c r="AK526" s="539"/>
      <c r="AL526" s="539"/>
    </row>
    <row r="527" spans="1:38" ht="14.25">
      <c r="A527" s="539"/>
      <c r="B527" s="539"/>
      <c r="C527" s="560"/>
      <c r="D527" s="539"/>
      <c r="E527" s="539"/>
      <c r="F527" s="561"/>
      <c r="G527" s="539"/>
      <c r="H527" s="539"/>
      <c r="I527" s="539"/>
      <c r="J527" s="539"/>
      <c r="K527" s="539"/>
      <c r="L527" s="539"/>
      <c r="M527" s="539"/>
      <c r="N527" s="539"/>
      <c r="O527" s="539"/>
      <c r="P527" s="539"/>
      <c r="Q527" s="539"/>
      <c r="R527" s="539"/>
      <c r="S527" s="539"/>
      <c r="T527" s="539"/>
      <c r="U527" s="539"/>
      <c r="V527" s="539"/>
      <c r="W527" s="539"/>
      <c r="X527" s="539"/>
      <c r="Y527" s="539"/>
      <c r="Z527" s="539"/>
      <c r="AA527" s="539"/>
      <c r="AB527" s="549"/>
      <c r="AC527" s="549"/>
      <c r="AD527" s="539"/>
      <c r="AE527" s="539"/>
      <c r="AF527" s="538"/>
      <c r="AG527" s="539"/>
      <c r="AH527" s="539"/>
      <c r="AI527" s="539"/>
      <c r="AJ527" s="539"/>
      <c r="AK527" s="539"/>
      <c r="AL527" s="539"/>
    </row>
    <row r="528" spans="1:38" ht="14.25">
      <c r="A528" s="539"/>
      <c r="B528" s="539"/>
      <c r="C528" s="560"/>
      <c r="D528" s="539"/>
      <c r="E528" s="539"/>
      <c r="F528" s="561"/>
      <c r="G528" s="539"/>
      <c r="H528" s="539"/>
      <c r="I528" s="539"/>
      <c r="J528" s="539"/>
      <c r="K528" s="539"/>
      <c r="L528" s="539"/>
      <c r="M528" s="539"/>
      <c r="N528" s="539"/>
      <c r="O528" s="539"/>
      <c r="P528" s="539"/>
      <c r="Q528" s="539"/>
      <c r="R528" s="539"/>
      <c r="S528" s="539"/>
      <c r="T528" s="539"/>
      <c r="U528" s="539"/>
      <c r="V528" s="539"/>
      <c r="W528" s="539"/>
      <c r="X528" s="539"/>
      <c r="Y528" s="539"/>
      <c r="Z528" s="539"/>
      <c r="AA528" s="539"/>
      <c r="AB528" s="549"/>
      <c r="AC528" s="549"/>
      <c r="AD528" s="539"/>
      <c r="AE528" s="539"/>
      <c r="AF528" s="538"/>
      <c r="AG528" s="539"/>
      <c r="AH528" s="539"/>
      <c r="AI528" s="539"/>
      <c r="AJ528" s="539"/>
      <c r="AK528" s="539"/>
      <c r="AL528" s="539"/>
    </row>
    <row r="529" spans="1:38" ht="14.25">
      <c r="A529" s="539"/>
      <c r="B529" s="539"/>
      <c r="C529" s="560"/>
      <c r="D529" s="539"/>
      <c r="E529" s="539"/>
      <c r="F529" s="561"/>
      <c r="G529" s="539"/>
      <c r="H529" s="539"/>
      <c r="I529" s="539"/>
      <c r="J529" s="539"/>
      <c r="K529" s="539"/>
      <c r="L529" s="539"/>
      <c r="M529" s="539"/>
      <c r="N529" s="539"/>
      <c r="O529" s="539"/>
      <c r="P529" s="539"/>
      <c r="Q529" s="539"/>
      <c r="R529" s="539"/>
      <c r="S529" s="539"/>
      <c r="T529" s="539"/>
      <c r="U529" s="539"/>
      <c r="V529" s="539"/>
      <c r="W529" s="539"/>
      <c r="X529" s="539"/>
      <c r="Y529" s="539"/>
      <c r="Z529" s="539"/>
      <c r="AA529" s="539"/>
      <c r="AB529" s="549"/>
      <c r="AC529" s="549"/>
      <c r="AD529" s="539"/>
      <c r="AE529" s="539"/>
      <c r="AF529" s="538"/>
      <c r="AG529" s="539"/>
      <c r="AH529" s="539"/>
      <c r="AI529" s="539"/>
      <c r="AJ529" s="539"/>
      <c r="AK529" s="539"/>
      <c r="AL529" s="539"/>
    </row>
    <row r="530" spans="1:38" ht="14.25">
      <c r="A530" s="539"/>
      <c r="B530" s="539"/>
      <c r="C530" s="560"/>
      <c r="D530" s="539"/>
      <c r="E530" s="539"/>
      <c r="F530" s="561"/>
      <c r="G530" s="539"/>
      <c r="H530" s="539"/>
      <c r="I530" s="539"/>
      <c r="J530" s="539"/>
      <c r="K530" s="539"/>
      <c r="L530" s="539"/>
      <c r="M530" s="539"/>
      <c r="N530" s="539"/>
      <c r="O530" s="539"/>
      <c r="P530" s="539"/>
      <c r="Q530" s="539"/>
      <c r="R530" s="539"/>
      <c r="S530" s="539"/>
      <c r="T530" s="539"/>
      <c r="U530" s="539"/>
      <c r="V530" s="539"/>
      <c r="W530" s="539"/>
      <c r="X530" s="539"/>
      <c r="Y530" s="539"/>
      <c r="Z530" s="539"/>
      <c r="AA530" s="539"/>
      <c r="AB530" s="549"/>
      <c r="AC530" s="549"/>
      <c r="AD530" s="539"/>
      <c r="AE530" s="539"/>
      <c r="AF530" s="538"/>
      <c r="AG530" s="539"/>
      <c r="AH530" s="539"/>
      <c r="AI530" s="539"/>
      <c r="AJ530" s="539"/>
      <c r="AK530" s="539"/>
      <c r="AL530" s="539"/>
    </row>
    <row r="531" spans="1:38" ht="14.25">
      <c r="A531" s="539"/>
      <c r="B531" s="539"/>
      <c r="C531" s="560"/>
      <c r="D531" s="539"/>
      <c r="E531" s="539"/>
      <c r="F531" s="561"/>
      <c r="G531" s="539"/>
      <c r="H531" s="539"/>
      <c r="I531" s="539"/>
      <c r="J531" s="539"/>
      <c r="K531" s="539"/>
      <c r="L531" s="539"/>
      <c r="M531" s="539"/>
      <c r="N531" s="539"/>
      <c r="O531" s="539"/>
      <c r="P531" s="539"/>
      <c r="Q531" s="539"/>
      <c r="R531" s="539"/>
      <c r="S531" s="539"/>
      <c r="T531" s="539"/>
      <c r="U531" s="539"/>
      <c r="V531" s="539"/>
      <c r="W531" s="539"/>
      <c r="X531" s="539"/>
      <c r="Y531" s="539"/>
      <c r="Z531" s="539"/>
      <c r="AA531" s="539"/>
      <c r="AB531" s="549"/>
      <c r="AC531" s="549"/>
      <c r="AD531" s="539"/>
      <c r="AE531" s="539"/>
      <c r="AF531" s="538"/>
      <c r="AG531" s="539"/>
      <c r="AH531" s="539"/>
      <c r="AI531" s="539"/>
      <c r="AJ531" s="539"/>
      <c r="AK531" s="539"/>
      <c r="AL531" s="539"/>
    </row>
    <row r="532" spans="1:38" ht="14.25">
      <c r="A532" s="539"/>
      <c r="B532" s="539"/>
      <c r="C532" s="560"/>
      <c r="D532" s="539"/>
      <c r="E532" s="539"/>
      <c r="F532" s="561"/>
      <c r="G532" s="539"/>
      <c r="H532" s="539"/>
      <c r="I532" s="539"/>
      <c r="J532" s="539"/>
      <c r="K532" s="539"/>
      <c r="L532" s="539"/>
      <c r="M532" s="539"/>
      <c r="N532" s="539"/>
      <c r="O532" s="539"/>
      <c r="P532" s="539"/>
      <c r="Q532" s="539"/>
      <c r="R532" s="539"/>
      <c r="S532" s="539"/>
      <c r="T532" s="539"/>
      <c r="U532" s="539"/>
      <c r="V532" s="539"/>
      <c r="W532" s="539"/>
      <c r="X532" s="539"/>
      <c r="Y532" s="539"/>
      <c r="Z532" s="539"/>
      <c r="AA532" s="539"/>
      <c r="AB532" s="549"/>
      <c r="AC532" s="549"/>
      <c r="AD532" s="539"/>
      <c r="AE532" s="539"/>
      <c r="AF532" s="538"/>
      <c r="AG532" s="539"/>
      <c r="AH532" s="539"/>
      <c r="AI532" s="539"/>
      <c r="AJ532" s="539"/>
      <c r="AK532" s="539"/>
      <c r="AL532" s="539"/>
    </row>
    <row r="533" spans="1:38" ht="14.25">
      <c r="A533" s="539"/>
      <c r="B533" s="539"/>
      <c r="C533" s="560"/>
      <c r="D533" s="539"/>
      <c r="E533" s="539"/>
      <c r="F533" s="561"/>
      <c r="G533" s="539"/>
      <c r="H533" s="539"/>
      <c r="I533" s="539"/>
      <c r="J533" s="539"/>
      <c r="K533" s="539"/>
      <c r="L533" s="539"/>
      <c r="M533" s="539"/>
      <c r="N533" s="539"/>
      <c r="O533" s="539"/>
      <c r="P533" s="539"/>
      <c r="Q533" s="539"/>
      <c r="R533" s="539"/>
      <c r="S533" s="539"/>
      <c r="T533" s="539"/>
      <c r="U533" s="539"/>
      <c r="V533" s="539"/>
      <c r="W533" s="539"/>
      <c r="X533" s="539"/>
      <c r="Y533" s="539"/>
      <c r="Z533" s="539"/>
      <c r="AA533" s="539"/>
      <c r="AB533" s="549"/>
      <c r="AC533" s="549"/>
      <c r="AD533" s="539"/>
      <c r="AE533" s="539"/>
      <c r="AF533" s="538"/>
      <c r="AG533" s="539"/>
      <c r="AH533" s="539"/>
      <c r="AI533" s="539"/>
      <c r="AJ533" s="539"/>
      <c r="AK533" s="539"/>
      <c r="AL533" s="539"/>
    </row>
    <row r="534" spans="1:38" ht="14.25">
      <c r="A534" s="539"/>
      <c r="B534" s="539"/>
      <c r="C534" s="560"/>
      <c r="D534" s="539"/>
      <c r="E534" s="539"/>
      <c r="F534" s="561"/>
      <c r="G534" s="539"/>
      <c r="H534" s="539"/>
      <c r="I534" s="539"/>
      <c r="J534" s="539"/>
      <c r="K534" s="539"/>
      <c r="L534" s="539"/>
      <c r="M534" s="539"/>
      <c r="N534" s="539"/>
      <c r="O534" s="539"/>
      <c r="P534" s="539"/>
      <c r="Q534" s="539"/>
      <c r="R534" s="539"/>
      <c r="S534" s="539"/>
      <c r="T534" s="539"/>
      <c r="U534" s="539"/>
      <c r="V534" s="539"/>
      <c r="W534" s="539"/>
      <c r="X534" s="539"/>
      <c r="Y534" s="539"/>
      <c r="Z534" s="539"/>
      <c r="AA534" s="539"/>
      <c r="AB534" s="549"/>
      <c r="AC534" s="549"/>
      <c r="AD534" s="539"/>
      <c r="AE534" s="539"/>
      <c r="AF534" s="538"/>
      <c r="AG534" s="539"/>
      <c r="AH534" s="539"/>
      <c r="AI534" s="539"/>
      <c r="AJ534" s="539"/>
      <c r="AK534" s="539"/>
      <c r="AL534" s="539"/>
    </row>
    <row r="535" spans="1:38" ht="14.25">
      <c r="A535" s="539"/>
      <c r="B535" s="539"/>
      <c r="C535" s="560"/>
      <c r="D535" s="539"/>
      <c r="E535" s="539"/>
      <c r="F535" s="561"/>
      <c r="G535" s="539"/>
      <c r="H535" s="539"/>
      <c r="I535" s="539"/>
      <c r="J535" s="539"/>
      <c r="K535" s="539"/>
      <c r="L535" s="539"/>
      <c r="M535" s="539"/>
      <c r="N535" s="539"/>
      <c r="O535" s="539"/>
      <c r="P535" s="539"/>
      <c r="Q535" s="539"/>
      <c r="R535" s="539"/>
      <c r="S535" s="539"/>
      <c r="T535" s="539"/>
      <c r="U535" s="539"/>
      <c r="V535" s="539"/>
      <c r="W535" s="539"/>
      <c r="X535" s="539"/>
      <c r="Y535" s="539"/>
      <c r="Z535" s="539"/>
      <c r="AA535" s="539"/>
      <c r="AB535" s="549"/>
      <c r="AC535" s="549"/>
      <c r="AD535" s="539"/>
      <c r="AE535" s="539"/>
      <c r="AF535" s="538"/>
      <c r="AG535" s="539"/>
      <c r="AH535" s="539"/>
      <c r="AI535" s="539"/>
      <c r="AJ535" s="539"/>
      <c r="AK535" s="539"/>
      <c r="AL535" s="539"/>
    </row>
    <row r="536" spans="1:38" ht="14.25">
      <c r="A536" s="539"/>
      <c r="B536" s="539"/>
      <c r="C536" s="560"/>
      <c r="D536" s="539"/>
      <c r="E536" s="539"/>
      <c r="F536" s="561"/>
      <c r="G536" s="539"/>
      <c r="H536" s="539"/>
      <c r="I536" s="539"/>
      <c r="J536" s="539"/>
      <c r="K536" s="539"/>
      <c r="L536" s="539"/>
      <c r="M536" s="539"/>
      <c r="N536" s="539"/>
      <c r="O536" s="539"/>
      <c r="P536" s="539"/>
      <c r="Q536" s="539"/>
      <c r="R536" s="539"/>
      <c r="S536" s="539"/>
      <c r="T536" s="539"/>
      <c r="U536" s="539"/>
      <c r="V536" s="539"/>
      <c r="W536" s="539"/>
      <c r="X536" s="539"/>
      <c r="Y536" s="539"/>
      <c r="Z536" s="539"/>
      <c r="AA536" s="539"/>
      <c r="AB536" s="549"/>
      <c r="AC536" s="549"/>
      <c r="AD536" s="539"/>
      <c r="AE536" s="539"/>
      <c r="AF536" s="538"/>
      <c r="AG536" s="539"/>
      <c r="AH536" s="539"/>
      <c r="AI536" s="539"/>
      <c r="AJ536" s="539"/>
      <c r="AK536" s="539"/>
      <c r="AL536" s="539"/>
    </row>
    <row r="537" spans="1:38" ht="14.25">
      <c r="A537" s="539"/>
      <c r="B537" s="539"/>
      <c r="C537" s="560"/>
      <c r="D537" s="539"/>
      <c r="E537" s="539"/>
      <c r="F537" s="561"/>
      <c r="G537" s="539"/>
      <c r="H537" s="539"/>
      <c r="I537" s="539"/>
      <c r="J537" s="539"/>
      <c r="K537" s="539"/>
      <c r="L537" s="539"/>
      <c r="M537" s="539"/>
      <c r="N537" s="539"/>
      <c r="O537" s="539"/>
      <c r="P537" s="539"/>
      <c r="Q537" s="539"/>
      <c r="R537" s="539"/>
      <c r="S537" s="539"/>
      <c r="T537" s="539"/>
      <c r="U537" s="539"/>
      <c r="V537" s="539"/>
      <c r="W537" s="539"/>
      <c r="X537" s="539"/>
      <c r="Y537" s="539"/>
      <c r="Z537" s="539"/>
      <c r="AA537" s="539"/>
      <c r="AB537" s="549"/>
      <c r="AC537" s="549"/>
      <c r="AD537" s="539"/>
      <c r="AE537" s="539"/>
      <c r="AF537" s="538"/>
      <c r="AG537" s="539"/>
      <c r="AH537" s="539"/>
      <c r="AI537" s="539"/>
      <c r="AJ537" s="539"/>
      <c r="AK537" s="539"/>
      <c r="AL537" s="539"/>
    </row>
    <row r="538" spans="1:38" ht="14.25">
      <c r="A538" s="539"/>
      <c r="B538" s="539"/>
      <c r="C538" s="560"/>
      <c r="D538" s="539"/>
      <c r="E538" s="539"/>
      <c r="F538" s="561"/>
      <c r="G538" s="539"/>
      <c r="H538" s="539"/>
      <c r="I538" s="539"/>
      <c r="J538" s="539"/>
      <c r="K538" s="539"/>
      <c r="L538" s="539"/>
      <c r="M538" s="539"/>
      <c r="N538" s="539"/>
      <c r="O538" s="539"/>
      <c r="P538" s="539"/>
      <c r="Q538" s="539"/>
      <c r="R538" s="539"/>
      <c r="S538" s="539"/>
      <c r="T538" s="539"/>
      <c r="U538" s="539"/>
      <c r="V538" s="539"/>
      <c r="W538" s="539"/>
      <c r="X538" s="539"/>
      <c r="Y538" s="539"/>
      <c r="Z538" s="539"/>
      <c r="AA538" s="539"/>
      <c r="AB538" s="549"/>
      <c r="AC538" s="549"/>
      <c r="AD538" s="539"/>
      <c r="AE538" s="539"/>
      <c r="AF538" s="538"/>
      <c r="AG538" s="539"/>
      <c r="AH538" s="539"/>
      <c r="AI538" s="539"/>
      <c r="AJ538" s="539"/>
      <c r="AK538" s="539"/>
      <c r="AL538" s="539"/>
    </row>
    <row r="539" spans="1:38" ht="14.25">
      <c r="A539" s="539"/>
      <c r="B539" s="539"/>
      <c r="C539" s="560"/>
      <c r="D539" s="539"/>
      <c r="E539" s="539"/>
      <c r="F539" s="561"/>
      <c r="G539" s="539"/>
      <c r="H539" s="539"/>
      <c r="I539" s="539"/>
      <c r="J539" s="539"/>
      <c r="K539" s="539"/>
      <c r="L539" s="539"/>
      <c r="M539" s="539"/>
      <c r="N539" s="539"/>
      <c r="O539" s="539"/>
      <c r="P539" s="539"/>
      <c r="Q539" s="539"/>
      <c r="R539" s="539"/>
      <c r="S539" s="539"/>
      <c r="T539" s="539"/>
      <c r="U539" s="539"/>
      <c r="V539" s="539"/>
      <c r="W539" s="539"/>
      <c r="X539" s="539"/>
      <c r="Y539" s="539"/>
      <c r="Z539" s="539"/>
      <c r="AA539" s="539"/>
      <c r="AB539" s="549"/>
      <c r="AC539" s="549"/>
      <c r="AD539" s="539"/>
      <c r="AE539" s="539"/>
      <c r="AF539" s="538"/>
      <c r="AG539" s="539"/>
      <c r="AH539" s="539"/>
      <c r="AI539" s="539"/>
      <c r="AJ539" s="539"/>
      <c r="AK539" s="539"/>
      <c r="AL539" s="539"/>
    </row>
    <row r="540" spans="1:38" ht="14.25">
      <c r="A540" s="539"/>
      <c r="B540" s="539"/>
      <c r="C540" s="560"/>
      <c r="D540" s="539"/>
      <c r="E540" s="539"/>
      <c r="F540" s="561"/>
      <c r="G540" s="539"/>
      <c r="H540" s="539"/>
      <c r="I540" s="539"/>
      <c r="J540" s="539"/>
      <c r="K540" s="539"/>
      <c r="L540" s="539"/>
      <c r="M540" s="539"/>
      <c r="N540" s="539"/>
      <c r="O540" s="539"/>
      <c r="P540" s="539"/>
      <c r="Q540" s="539"/>
      <c r="R540" s="539"/>
      <c r="S540" s="539"/>
      <c r="T540" s="539"/>
      <c r="U540" s="539"/>
      <c r="V540" s="539"/>
      <c r="W540" s="539"/>
      <c r="X540" s="539"/>
      <c r="Y540" s="539"/>
      <c r="Z540" s="539"/>
      <c r="AA540" s="539"/>
      <c r="AB540" s="549"/>
      <c r="AC540" s="549"/>
      <c r="AD540" s="539"/>
      <c r="AE540" s="539"/>
      <c r="AF540" s="538"/>
      <c r="AG540" s="539"/>
      <c r="AH540" s="539"/>
      <c r="AI540" s="539"/>
      <c r="AJ540" s="539"/>
      <c r="AK540" s="539"/>
      <c r="AL540" s="539"/>
    </row>
    <row r="541" spans="1:38" ht="14.25">
      <c r="A541" s="539"/>
      <c r="B541" s="539"/>
      <c r="C541" s="560"/>
      <c r="D541" s="539"/>
      <c r="E541" s="539"/>
      <c r="F541" s="561"/>
      <c r="G541" s="539"/>
      <c r="H541" s="539"/>
      <c r="I541" s="539"/>
      <c r="J541" s="539"/>
      <c r="K541" s="539"/>
      <c r="L541" s="539"/>
      <c r="M541" s="539"/>
      <c r="N541" s="539"/>
      <c r="O541" s="539"/>
      <c r="P541" s="539"/>
      <c r="Q541" s="539"/>
      <c r="R541" s="539"/>
      <c r="S541" s="539"/>
      <c r="T541" s="539"/>
      <c r="U541" s="539"/>
      <c r="V541" s="539"/>
      <c r="W541" s="539"/>
      <c r="X541" s="539"/>
      <c r="Y541" s="539"/>
      <c r="Z541" s="539"/>
      <c r="AA541" s="539"/>
      <c r="AB541" s="549"/>
      <c r="AC541" s="549"/>
      <c r="AD541" s="539"/>
      <c r="AE541" s="539"/>
      <c r="AF541" s="538"/>
      <c r="AG541" s="539"/>
      <c r="AH541" s="539"/>
      <c r="AI541" s="539"/>
      <c r="AJ541" s="539"/>
      <c r="AK541" s="539"/>
      <c r="AL541" s="539"/>
    </row>
    <row r="542" spans="1:38" ht="14.25">
      <c r="A542" s="539"/>
      <c r="B542" s="539"/>
      <c r="C542" s="560"/>
      <c r="D542" s="539"/>
      <c r="E542" s="539"/>
      <c r="F542" s="561"/>
      <c r="G542" s="539"/>
      <c r="H542" s="539"/>
      <c r="I542" s="539"/>
      <c r="J542" s="539"/>
      <c r="K542" s="539"/>
      <c r="L542" s="539"/>
      <c r="M542" s="539"/>
      <c r="N542" s="539"/>
      <c r="O542" s="539"/>
      <c r="P542" s="539"/>
      <c r="Q542" s="539"/>
      <c r="R542" s="539"/>
      <c r="S542" s="539"/>
      <c r="T542" s="539"/>
      <c r="U542" s="539"/>
      <c r="V542" s="539"/>
      <c r="W542" s="539"/>
      <c r="X542" s="539"/>
      <c r="Y542" s="539"/>
      <c r="Z542" s="539"/>
      <c r="AA542" s="539"/>
      <c r="AB542" s="549"/>
      <c r="AC542" s="549"/>
      <c r="AD542" s="539"/>
      <c r="AE542" s="539"/>
      <c r="AF542" s="538"/>
      <c r="AG542" s="539"/>
      <c r="AH542" s="539"/>
      <c r="AI542" s="539"/>
      <c r="AJ542" s="539"/>
      <c r="AK542" s="539"/>
      <c r="AL542" s="539"/>
    </row>
    <row r="543" spans="1:38" ht="14.25">
      <c r="A543" s="539"/>
      <c r="B543" s="539"/>
      <c r="C543" s="560"/>
      <c r="D543" s="539"/>
      <c r="E543" s="539"/>
      <c r="F543" s="561"/>
      <c r="G543" s="539"/>
      <c r="H543" s="539"/>
      <c r="I543" s="539"/>
      <c r="J543" s="539"/>
      <c r="K543" s="539"/>
      <c r="L543" s="539"/>
      <c r="M543" s="539"/>
      <c r="N543" s="539"/>
      <c r="O543" s="539"/>
      <c r="P543" s="539"/>
      <c r="Q543" s="539"/>
      <c r="R543" s="539"/>
      <c r="S543" s="539"/>
      <c r="T543" s="539"/>
      <c r="U543" s="539"/>
      <c r="V543" s="539"/>
      <c r="W543" s="539"/>
      <c r="X543" s="539"/>
      <c r="Y543" s="539"/>
      <c r="Z543" s="539"/>
      <c r="AA543" s="539"/>
      <c r="AB543" s="549"/>
      <c r="AC543" s="549"/>
      <c r="AD543" s="539"/>
      <c r="AE543" s="539"/>
      <c r="AF543" s="538"/>
      <c r="AG543" s="539"/>
      <c r="AH543" s="539"/>
      <c r="AI543" s="539"/>
      <c r="AJ543" s="539"/>
      <c r="AK543" s="539"/>
      <c r="AL543" s="539"/>
    </row>
    <row r="544" spans="1:38" ht="14.25">
      <c r="A544" s="539"/>
      <c r="B544" s="539"/>
      <c r="C544" s="560"/>
      <c r="D544" s="539"/>
      <c r="E544" s="539"/>
      <c r="F544" s="561"/>
      <c r="G544" s="539"/>
      <c r="H544" s="539"/>
      <c r="I544" s="539"/>
      <c r="J544" s="539"/>
      <c r="K544" s="539"/>
      <c r="L544" s="539"/>
      <c r="M544" s="539"/>
      <c r="N544" s="539"/>
      <c r="O544" s="539"/>
      <c r="P544" s="539"/>
      <c r="Q544" s="539"/>
      <c r="R544" s="539"/>
      <c r="S544" s="539"/>
      <c r="T544" s="539"/>
      <c r="U544" s="539"/>
      <c r="V544" s="539"/>
      <c r="W544" s="539"/>
      <c r="X544" s="539"/>
      <c r="Y544" s="539"/>
      <c r="Z544" s="539"/>
      <c r="AA544" s="539"/>
      <c r="AB544" s="549"/>
      <c r="AC544" s="549"/>
      <c r="AD544" s="539"/>
      <c r="AE544" s="539"/>
      <c r="AF544" s="538"/>
      <c r="AG544" s="539"/>
      <c r="AH544" s="539"/>
      <c r="AI544" s="539"/>
      <c r="AJ544" s="539"/>
      <c r="AK544" s="539"/>
      <c r="AL544" s="539"/>
    </row>
    <row r="545" spans="1:38" ht="14.25">
      <c r="A545" s="539"/>
      <c r="B545" s="539"/>
      <c r="C545" s="560"/>
      <c r="D545" s="539"/>
      <c r="E545" s="539"/>
      <c r="F545" s="561"/>
      <c r="G545" s="539"/>
      <c r="H545" s="539"/>
      <c r="I545" s="539"/>
      <c r="J545" s="539"/>
      <c r="K545" s="539"/>
      <c r="L545" s="539"/>
      <c r="M545" s="539"/>
      <c r="N545" s="539"/>
      <c r="O545" s="539"/>
      <c r="P545" s="539"/>
      <c r="Q545" s="539"/>
      <c r="R545" s="539"/>
      <c r="S545" s="539"/>
      <c r="T545" s="539"/>
      <c r="U545" s="539"/>
      <c r="V545" s="539"/>
      <c r="W545" s="539"/>
      <c r="X545" s="539"/>
      <c r="Y545" s="539"/>
      <c r="Z545" s="539"/>
      <c r="AA545" s="539"/>
      <c r="AB545" s="549"/>
      <c r="AC545" s="549"/>
      <c r="AD545" s="539"/>
      <c r="AE545" s="539"/>
      <c r="AF545" s="538"/>
      <c r="AG545" s="539"/>
      <c r="AH545" s="539"/>
      <c r="AI545" s="539"/>
      <c r="AJ545" s="539"/>
      <c r="AK545" s="539"/>
      <c r="AL545" s="539"/>
    </row>
    <row r="546" spans="1:38" ht="14.25">
      <c r="A546" s="539"/>
      <c r="B546" s="539"/>
      <c r="C546" s="560"/>
      <c r="D546" s="539"/>
      <c r="E546" s="539"/>
      <c r="F546" s="561"/>
      <c r="G546" s="539"/>
      <c r="H546" s="539"/>
      <c r="I546" s="539"/>
      <c r="J546" s="539"/>
      <c r="K546" s="539"/>
      <c r="L546" s="539"/>
      <c r="M546" s="539"/>
      <c r="N546" s="539"/>
      <c r="O546" s="539"/>
      <c r="P546" s="539"/>
      <c r="Q546" s="539"/>
      <c r="R546" s="539"/>
      <c r="S546" s="539"/>
      <c r="T546" s="539"/>
      <c r="U546" s="539"/>
      <c r="V546" s="539"/>
      <c r="W546" s="539"/>
      <c r="X546" s="539"/>
      <c r="Y546" s="539"/>
      <c r="Z546" s="539"/>
      <c r="AA546" s="539"/>
      <c r="AB546" s="549"/>
      <c r="AC546" s="549"/>
      <c r="AD546" s="539"/>
      <c r="AE546" s="539"/>
      <c r="AF546" s="538"/>
      <c r="AG546" s="539"/>
      <c r="AH546" s="539"/>
      <c r="AI546" s="539"/>
      <c r="AJ546" s="539"/>
      <c r="AK546" s="539"/>
      <c r="AL546" s="539"/>
    </row>
    <row r="547" spans="1:38" ht="14.25">
      <c r="A547" s="539"/>
      <c r="B547" s="539"/>
      <c r="C547" s="560"/>
      <c r="D547" s="539"/>
      <c r="E547" s="539"/>
      <c r="F547" s="561"/>
      <c r="G547" s="539"/>
      <c r="H547" s="539"/>
      <c r="I547" s="539"/>
      <c r="J547" s="539"/>
      <c r="K547" s="539"/>
      <c r="L547" s="539"/>
      <c r="M547" s="539"/>
      <c r="N547" s="539"/>
      <c r="O547" s="539"/>
      <c r="P547" s="539"/>
      <c r="Q547" s="539"/>
      <c r="R547" s="539"/>
      <c r="S547" s="539"/>
      <c r="T547" s="539"/>
      <c r="U547" s="539"/>
      <c r="V547" s="539"/>
      <c r="W547" s="539"/>
      <c r="X547" s="539"/>
      <c r="Y547" s="539"/>
      <c r="Z547" s="539"/>
      <c r="AA547" s="539"/>
      <c r="AB547" s="549"/>
      <c r="AC547" s="549"/>
      <c r="AD547" s="539"/>
      <c r="AE547" s="539"/>
      <c r="AF547" s="538"/>
      <c r="AG547" s="539"/>
      <c r="AH547" s="539"/>
      <c r="AI547" s="539"/>
      <c r="AJ547" s="539"/>
      <c r="AK547" s="539"/>
      <c r="AL547" s="539"/>
    </row>
    <row r="548" spans="1:38" ht="14.25">
      <c r="A548" s="539"/>
      <c r="B548" s="539"/>
      <c r="C548" s="560"/>
      <c r="D548" s="539"/>
      <c r="E548" s="539"/>
      <c r="F548" s="561"/>
      <c r="G548" s="539"/>
      <c r="H548" s="539"/>
      <c r="I548" s="539"/>
      <c r="J548" s="539"/>
      <c r="K548" s="539"/>
      <c r="L548" s="539"/>
      <c r="M548" s="539"/>
      <c r="N548" s="539"/>
      <c r="O548" s="539"/>
      <c r="P548" s="539"/>
      <c r="Q548" s="539"/>
      <c r="R548" s="539"/>
      <c r="S548" s="539"/>
      <c r="T548" s="539"/>
      <c r="U548" s="539"/>
      <c r="V548" s="539"/>
      <c r="W548" s="539"/>
      <c r="X548" s="539"/>
      <c r="Y548" s="539"/>
      <c r="Z548" s="539"/>
      <c r="AA548" s="539"/>
      <c r="AB548" s="549"/>
      <c r="AC548" s="549"/>
      <c r="AD548" s="539"/>
      <c r="AE548" s="539"/>
      <c r="AF548" s="538"/>
      <c r="AG548" s="539"/>
      <c r="AH548" s="539"/>
      <c r="AI548" s="539"/>
      <c r="AJ548" s="539"/>
      <c r="AK548" s="539"/>
      <c r="AL548" s="539"/>
    </row>
    <row r="549" spans="1:38" ht="14.25">
      <c r="A549" s="539"/>
      <c r="B549" s="539"/>
      <c r="C549" s="560"/>
      <c r="D549" s="539"/>
      <c r="E549" s="539"/>
      <c r="F549" s="561"/>
      <c r="G549" s="539"/>
      <c r="H549" s="539"/>
      <c r="I549" s="539"/>
      <c r="J549" s="539"/>
      <c r="K549" s="539"/>
      <c r="L549" s="539"/>
      <c r="M549" s="539"/>
      <c r="N549" s="539"/>
      <c r="O549" s="539"/>
      <c r="P549" s="539"/>
      <c r="Q549" s="539"/>
      <c r="R549" s="539"/>
      <c r="S549" s="539"/>
      <c r="T549" s="539"/>
      <c r="U549" s="539"/>
      <c r="V549" s="539"/>
      <c r="W549" s="539"/>
      <c r="X549" s="539"/>
      <c r="Y549" s="539"/>
      <c r="Z549" s="539"/>
      <c r="AA549" s="539"/>
      <c r="AB549" s="549"/>
      <c r="AC549" s="549"/>
      <c r="AD549" s="539"/>
      <c r="AE549" s="539"/>
      <c r="AF549" s="538"/>
      <c r="AG549" s="539"/>
      <c r="AH549" s="539"/>
      <c r="AI549" s="539"/>
      <c r="AJ549" s="539"/>
      <c r="AK549" s="539"/>
      <c r="AL549" s="539"/>
    </row>
    <row r="550" spans="1:38" ht="14.25">
      <c r="A550" s="539"/>
      <c r="B550" s="539"/>
      <c r="C550" s="560"/>
      <c r="D550" s="539"/>
      <c r="E550" s="539"/>
      <c r="F550" s="561"/>
      <c r="G550" s="539"/>
      <c r="H550" s="539"/>
      <c r="I550" s="539"/>
      <c r="J550" s="539"/>
      <c r="K550" s="539"/>
      <c r="L550" s="539"/>
      <c r="M550" s="539"/>
      <c r="N550" s="539"/>
      <c r="O550" s="539"/>
      <c r="P550" s="539"/>
      <c r="Q550" s="539"/>
      <c r="R550" s="539"/>
      <c r="S550" s="539"/>
      <c r="T550" s="539"/>
      <c r="U550" s="539"/>
      <c r="V550" s="539"/>
      <c r="W550" s="539"/>
      <c r="X550" s="539"/>
      <c r="Y550" s="539"/>
      <c r="Z550" s="539"/>
      <c r="AA550" s="539"/>
      <c r="AB550" s="549"/>
      <c r="AC550" s="549"/>
      <c r="AD550" s="539"/>
      <c r="AE550" s="539"/>
      <c r="AF550" s="538"/>
      <c r="AG550" s="539"/>
      <c r="AH550" s="539"/>
      <c r="AI550" s="539"/>
      <c r="AJ550" s="539"/>
      <c r="AK550" s="539"/>
      <c r="AL550" s="539"/>
    </row>
    <row r="551" spans="1:38" ht="14.25">
      <c r="A551" s="539"/>
      <c r="B551" s="539"/>
      <c r="C551" s="560"/>
      <c r="D551" s="539"/>
      <c r="E551" s="539"/>
      <c r="F551" s="561"/>
      <c r="G551" s="539"/>
      <c r="H551" s="539"/>
      <c r="I551" s="539"/>
      <c r="J551" s="539"/>
      <c r="K551" s="539"/>
      <c r="L551" s="539"/>
      <c r="M551" s="539"/>
      <c r="N551" s="539"/>
      <c r="O551" s="539"/>
      <c r="P551" s="539"/>
      <c r="Q551" s="539"/>
      <c r="R551" s="539"/>
      <c r="S551" s="539"/>
      <c r="T551" s="539"/>
      <c r="U551" s="539"/>
      <c r="V551" s="539"/>
      <c r="W551" s="539"/>
      <c r="X551" s="539"/>
      <c r="Y551" s="539"/>
      <c r="Z551" s="539"/>
      <c r="AA551" s="539"/>
      <c r="AB551" s="549"/>
      <c r="AC551" s="549"/>
      <c r="AD551" s="539"/>
      <c r="AE551" s="539"/>
      <c r="AF551" s="538"/>
      <c r="AG551" s="539"/>
      <c r="AH551" s="539"/>
      <c r="AI551" s="539"/>
      <c r="AJ551" s="539"/>
      <c r="AK551" s="539"/>
      <c r="AL551" s="539"/>
    </row>
    <row r="552" spans="1:38" ht="14.25">
      <c r="A552" s="539"/>
      <c r="B552" s="539"/>
      <c r="C552" s="560"/>
      <c r="D552" s="539"/>
      <c r="E552" s="539"/>
      <c r="F552" s="561"/>
      <c r="G552" s="539"/>
      <c r="H552" s="539"/>
      <c r="I552" s="539"/>
      <c r="J552" s="539"/>
      <c r="K552" s="539"/>
      <c r="L552" s="539"/>
      <c r="M552" s="539"/>
      <c r="N552" s="539"/>
      <c r="O552" s="539"/>
      <c r="P552" s="539"/>
      <c r="Q552" s="539"/>
      <c r="R552" s="539"/>
      <c r="S552" s="539"/>
      <c r="T552" s="539"/>
      <c r="U552" s="539"/>
      <c r="V552" s="539"/>
      <c r="W552" s="539"/>
      <c r="X552" s="539"/>
      <c r="Y552" s="539"/>
      <c r="Z552" s="539"/>
      <c r="AA552" s="539"/>
      <c r="AB552" s="549"/>
      <c r="AC552" s="549"/>
      <c r="AD552" s="539"/>
      <c r="AE552" s="539"/>
      <c r="AF552" s="538"/>
      <c r="AG552" s="539"/>
      <c r="AH552" s="539"/>
      <c r="AI552" s="539"/>
      <c r="AJ552" s="539"/>
      <c r="AK552" s="539"/>
      <c r="AL552" s="539"/>
    </row>
    <row r="553" spans="1:38" ht="14.25">
      <c r="A553" s="539"/>
      <c r="B553" s="539"/>
      <c r="C553" s="560"/>
      <c r="D553" s="539"/>
      <c r="E553" s="539"/>
      <c r="F553" s="561"/>
      <c r="G553" s="539"/>
      <c r="H553" s="539"/>
      <c r="I553" s="539"/>
      <c r="J553" s="539"/>
      <c r="K553" s="539"/>
      <c r="L553" s="539"/>
      <c r="M553" s="539"/>
      <c r="N553" s="539"/>
      <c r="O553" s="539"/>
      <c r="P553" s="539"/>
      <c r="Q553" s="539"/>
      <c r="R553" s="539"/>
      <c r="S553" s="539"/>
      <c r="T553" s="539"/>
      <c r="U553" s="539"/>
      <c r="V553" s="539"/>
      <c r="W553" s="539"/>
      <c r="X553" s="539"/>
      <c r="Y553" s="539"/>
      <c r="Z553" s="539"/>
      <c r="AA553" s="539"/>
      <c r="AB553" s="549"/>
      <c r="AC553" s="549"/>
      <c r="AD553" s="539"/>
      <c r="AE553" s="539"/>
      <c r="AF553" s="538"/>
      <c r="AG553" s="539"/>
      <c r="AH553" s="539"/>
      <c r="AI553" s="539"/>
      <c r="AJ553" s="539"/>
      <c r="AK553" s="539"/>
      <c r="AL553" s="539"/>
    </row>
    <row r="554" spans="1:38" ht="14.25">
      <c r="A554" s="539"/>
      <c r="B554" s="539"/>
      <c r="C554" s="560"/>
      <c r="D554" s="539"/>
      <c r="E554" s="539"/>
      <c r="F554" s="561"/>
      <c r="G554" s="539"/>
      <c r="H554" s="539"/>
      <c r="I554" s="539"/>
      <c r="J554" s="539"/>
      <c r="K554" s="539"/>
      <c r="L554" s="539"/>
      <c r="M554" s="539"/>
      <c r="N554" s="539"/>
      <c r="O554" s="539"/>
      <c r="P554" s="539"/>
      <c r="Q554" s="539"/>
      <c r="R554" s="539"/>
      <c r="S554" s="539"/>
      <c r="T554" s="539"/>
      <c r="U554" s="539"/>
      <c r="V554" s="539"/>
      <c r="W554" s="539"/>
      <c r="X554" s="539"/>
      <c r="Y554" s="539"/>
      <c r="Z554" s="539"/>
      <c r="AA554" s="539"/>
      <c r="AB554" s="549"/>
      <c r="AC554" s="549"/>
      <c r="AD554" s="539"/>
      <c r="AE554" s="539"/>
      <c r="AF554" s="538"/>
      <c r="AG554" s="539"/>
      <c r="AH554" s="539"/>
      <c r="AI554" s="539"/>
      <c r="AJ554" s="539"/>
      <c r="AK554" s="539"/>
      <c r="AL554" s="539"/>
    </row>
    <row r="555" spans="1:38" ht="14.25">
      <c r="A555" s="539"/>
      <c r="B555" s="539"/>
      <c r="C555" s="560"/>
      <c r="D555" s="539"/>
      <c r="E555" s="539"/>
      <c r="F555" s="561"/>
      <c r="G555" s="539"/>
      <c r="H555" s="539"/>
      <c r="I555" s="539"/>
      <c r="J555" s="539"/>
      <c r="K555" s="539"/>
      <c r="L555" s="539"/>
      <c r="M555" s="539"/>
      <c r="N555" s="539"/>
      <c r="O555" s="539"/>
      <c r="P555" s="539"/>
      <c r="Q555" s="539"/>
      <c r="R555" s="539"/>
      <c r="S555" s="539"/>
      <c r="T555" s="539"/>
      <c r="U555" s="539"/>
      <c r="V555" s="539"/>
      <c r="W555" s="539"/>
      <c r="X555" s="539"/>
      <c r="Y555" s="539"/>
      <c r="Z555" s="539"/>
      <c r="AA555" s="539"/>
      <c r="AB555" s="549"/>
      <c r="AC555" s="549"/>
      <c r="AD555" s="539"/>
      <c r="AE555" s="539"/>
      <c r="AF555" s="538"/>
      <c r="AG555" s="539"/>
      <c r="AH555" s="539"/>
      <c r="AI555" s="539"/>
      <c r="AJ555" s="539"/>
      <c r="AK555" s="539"/>
      <c r="AL555" s="539"/>
    </row>
    <row r="556" spans="1:38" ht="14.25">
      <c r="A556" s="539"/>
      <c r="B556" s="539"/>
      <c r="C556" s="560"/>
      <c r="D556" s="539"/>
      <c r="E556" s="539"/>
      <c r="F556" s="561"/>
      <c r="G556" s="539"/>
      <c r="H556" s="539"/>
      <c r="I556" s="539"/>
      <c r="J556" s="539"/>
      <c r="K556" s="539"/>
      <c r="L556" s="539"/>
      <c r="M556" s="539"/>
      <c r="N556" s="539"/>
      <c r="O556" s="539"/>
      <c r="P556" s="539"/>
      <c r="Q556" s="539"/>
      <c r="R556" s="539"/>
      <c r="S556" s="539"/>
      <c r="T556" s="539"/>
      <c r="U556" s="539"/>
      <c r="V556" s="539"/>
      <c r="W556" s="539"/>
      <c r="X556" s="539"/>
      <c r="Y556" s="539"/>
      <c r="Z556" s="539"/>
      <c r="AA556" s="539"/>
      <c r="AB556" s="549"/>
      <c r="AC556" s="549"/>
      <c r="AD556" s="539"/>
      <c r="AE556" s="539"/>
      <c r="AF556" s="538"/>
      <c r="AG556" s="539"/>
      <c r="AH556" s="539"/>
      <c r="AI556" s="539"/>
      <c r="AJ556" s="539"/>
      <c r="AK556" s="539"/>
      <c r="AL556" s="539"/>
    </row>
    <row r="557" spans="1:38" ht="14.25">
      <c r="A557" s="539"/>
      <c r="B557" s="539"/>
      <c r="C557" s="560"/>
      <c r="D557" s="539"/>
      <c r="E557" s="539"/>
      <c r="F557" s="561"/>
      <c r="G557" s="539"/>
      <c r="H557" s="539"/>
      <c r="I557" s="539"/>
      <c r="J557" s="539"/>
      <c r="K557" s="539"/>
      <c r="L557" s="539"/>
      <c r="M557" s="539"/>
      <c r="N557" s="539"/>
      <c r="O557" s="539"/>
      <c r="P557" s="539"/>
      <c r="Q557" s="539"/>
      <c r="R557" s="539"/>
      <c r="S557" s="539"/>
      <c r="T557" s="539"/>
      <c r="U557" s="539"/>
      <c r="V557" s="539"/>
      <c r="W557" s="539"/>
      <c r="X557" s="539"/>
      <c r="Y557" s="539"/>
      <c r="Z557" s="539"/>
      <c r="AA557" s="539"/>
      <c r="AB557" s="549"/>
      <c r="AC557" s="549"/>
      <c r="AD557" s="539"/>
      <c r="AE557" s="539"/>
      <c r="AF557" s="538"/>
      <c r="AG557" s="539"/>
      <c r="AH557" s="539"/>
      <c r="AI557" s="539"/>
      <c r="AJ557" s="539"/>
      <c r="AK557" s="539"/>
      <c r="AL557" s="539"/>
    </row>
    <row r="558" spans="1:38" ht="14.25">
      <c r="A558" s="539"/>
      <c r="B558" s="539"/>
      <c r="C558" s="560"/>
      <c r="D558" s="539"/>
      <c r="E558" s="539"/>
      <c r="F558" s="561"/>
      <c r="G558" s="539"/>
      <c r="H558" s="539"/>
      <c r="I558" s="539"/>
      <c r="J558" s="539"/>
      <c r="K558" s="539"/>
      <c r="L558" s="539"/>
      <c r="M558" s="539"/>
      <c r="N558" s="539"/>
      <c r="O558" s="539"/>
      <c r="P558" s="539"/>
      <c r="Q558" s="539"/>
      <c r="R558" s="539"/>
      <c r="S558" s="539"/>
      <c r="T558" s="539"/>
      <c r="U558" s="539"/>
      <c r="V558" s="539"/>
      <c r="W558" s="539"/>
      <c r="X558" s="539"/>
      <c r="Y558" s="539"/>
      <c r="Z558" s="539"/>
      <c r="AA558" s="539"/>
      <c r="AB558" s="549"/>
      <c r="AC558" s="549"/>
      <c r="AD558" s="539"/>
      <c r="AE558" s="539"/>
      <c r="AF558" s="538"/>
      <c r="AG558" s="539"/>
      <c r="AH558" s="539"/>
      <c r="AI558" s="539"/>
      <c r="AJ558" s="539"/>
      <c r="AK558" s="539"/>
      <c r="AL558" s="539"/>
    </row>
    <row r="559" spans="1:38" ht="14.25">
      <c r="A559" s="539"/>
      <c r="B559" s="539"/>
      <c r="C559" s="560"/>
      <c r="D559" s="539"/>
      <c r="E559" s="539"/>
      <c r="F559" s="561"/>
      <c r="G559" s="539"/>
      <c r="H559" s="539"/>
      <c r="I559" s="539"/>
      <c r="J559" s="539"/>
      <c r="K559" s="539"/>
      <c r="L559" s="539"/>
      <c r="M559" s="539"/>
      <c r="N559" s="539"/>
      <c r="O559" s="539"/>
      <c r="P559" s="539"/>
      <c r="Q559" s="539"/>
      <c r="R559" s="539"/>
      <c r="S559" s="539"/>
      <c r="T559" s="539"/>
      <c r="U559" s="539"/>
      <c r="V559" s="539"/>
      <c r="W559" s="539"/>
      <c r="X559" s="539"/>
      <c r="Y559" s="539"/>
      <c r="Z559" s="539"/>
      <c r="AA559" s="539"/>
      <c r="AB559" s="549"/>
      <c r="AC559" s="549"/>
      <c r="AD559" s="539"/>
      <c r="AE559" s="539"/>
      <c r="AF559" s="538"/>
      <c r="AG559" s="539"/>
      <c r="AH559" s="539"/>
      <c r="AI559" s="539"/>
      <c r="AJ559" s="539"/>
      <c r="AK559" s="539"/>
      <c r="AL559" s="539"/>
    </row>
    <row r="560" spans="1:38" ht="14.25">
      <c r="A560" s="539"/>
      <c r="B560" s="539"/>
      <c r="C560" s="560"/>
      <c r="D560" s="539"/>
      <c r="E560" s="539"/>
      <c r="F560" s="561"/>
      <c r="G560" s="539"/>
      <c r="H560" s="539"/>
      <c r="I560" s="539"/>
      <c r="J560" s="539"/>
      <c r="K560" s="539"/>
      <c r="L560" s="539"/>
      <c r="M560" s="539"/>
      <c r="N560" s="539"/>
      <c r="O560" s="539"/>
      <c r="P560" s="539"/>
      <c r="Q560" s="539"/>
      <c r="R560" s="539"/>
      <c r="S560" s="539"/>
      <c r="T560" s="539"/>
      <c r="U560" s="539"/>
      <c r="V560" s="539"/>
      <c r="W560" s="539"/>
      <c r="X560" s="539"/>
      <c r="Y560" s="539"/>
      <c r="Z560" s="539"/>
      <c r="AA560" s="539"/>
      <c r="AB560" s="549"/>
      <c r="AC560" s="549"/>
      <c r="AD560" s="539"/>
      <c r="AE560" s="539"/>
      <c r="AF560" s="538"/>
      <c r="AG560" s="539"/>
      <c r="AH560" s="539"/>
      <c r="AI560" s="539"/>
      <c r="AJ560" s="539"/>
      <c r="AK560" s="539"/>
      <c r="AL560" s="539"/>
    </row>
    <row r="561" spans="1:38" ht="14.25">
      <c r="A561" s="539"/>
      <c r="B561" s="539"/>
      <c r="C561" s="560"/>
      <c r="D561" s="539"/>
      <c r="E561" s="539"/>
      <c r="F561" s="561"/>
      <c r="G561" s="539"/>
      <c r="H561" s="539"/>
      <c r="I561" s="539"/>
      <c r="J561" s="539"/>
      <c r="K561" s="539"/>
      <c r="L561" s="539"/>
      <c r="M561" s="539"/>
      <c r="N561" s="539"/>
      <c r="O561" s="539"/>
      <c r="P561" s="539"/>
      <c r="Q561" s="539"/>
      <c r="R561" s="539"/>
      <c r="S561" s="539"/>
      <c r="T561" s="539"/>
      <c r="U561" s="539"/>
      <c r="V561" s="539"/>
      <c r="W561" s="539"/>
      <c r="X561" s="539"/>
      <c r="Y561" s="539"/>
      <c r="Z561" s="539"/>
      <c r="AA561" s="539"/>
      <c r="AB561" s="549"/>
      <c r="AC561" s="549"/>
      <c r="AD561" s="539"/>
      <c r="AE561" s="539"/>
      <c r="AF561" s="538"/>
      <c r="AG561" s="539"/>
      <c r="AH561" s="539"/>
      <c r="AI561" s="539"/>
      <c r="AJ561" s="539"/>
      <c r="AK561" s="539"/>
      <c r="AL561" s="539"/>
    </row>
    <row r="562" spans="1:38" ht="14.25">
      <c r="A562" s="539"/>
      <c r="B562" s="539"/>
      <c r="C562" s="560"/>
      <c r="D562" s="539"/>
      <c r="E562" s="539"/>
      <c r="F562" s="561"/>
      <c r="G562" s="539"/>
      <c r="H562" s="539"/>
      <c r="I562" s="539"/>
      <c r="J562" s="539"/>
      <c r="K562" s="539"/>
      <c r="L562" s="539"/>
      <c r="M562" s="539"/>
      <c r="N562" s="539"/>
      <c r="O562" s="539"/>
      <c r="P562" s="539"/>
      <c r="Q562" s="539"/>
      <c r="R562" s="539"/>
      <c r="S562" s="539"/>
      <c r="T562" s="539"/>
      <c r="U562" s="539"/>
      <c r="V562" s="539"/>
      <c r="W562" s="539"/>
      <c r="X562" s="539"/>
      <c r="Y562" s="539"/>
      <c r="Z562" s="539"/>
      <c r="AA562" s="539"/>
      <c r="AB562" s="549"/>
      <c r="AC562" s="549"/>
      <c r="AD562" s="539"/>
      <c r="AE562" s="539"/>
      <c r="AF562" s="538"/>
      <c r="AG562" s="539"/>
      <c r="AH562" s="539"/>
      <c r="AI562" s="539"/>
      <c r="AJ562" s="539"/>
      <c r="AK562" s="539"/>
      <c r="AL562" s="539"/>
    </row>
    <row r="563" spans="1:38" ht="14.25">
      <c r="A563" s="539"/>
      <c r="B563" s="539"/>
      <c r="C563" s="560"/>
      <c r="D563" s="539"/>
      <c r="E563" s="539"/>
      <c r="F563" s="561"/>
      <c r="G563" s="539"/>
      <c r="H563" s="539"/>
      <c r="I563" s="539"/>
      <c r="J563" s="539"/>
      <c r="K563" s="539"/>
      <c r="L563" s="539"/>
      <c r="M563" s="539"/>
      <c r="N563" s="539"/>
      <c r="O563" s="539"/>
      <c r="P563" s="539"/>
      <c r="Q563" s="539"/>
      <c r="R563" s="539"/>
      <c r="S563" s="539"/>
      <c r="T563" s="539"/>
      <c r="U563" s="539"/>
      <c r="V563" s="539"/>
      <c r="W563" s="539"/>
      <c r="X563" s="539"/>
      <c r="Y563" s="539"/>
      <c r="Z563" s="539"/>
      <c r="AA563" s="539"/>
      <c r="AB563" s="549"/>
      <c r="AC563" s="549"/>
      <c r="AD563" s="539"/>
      <c r="AE563" s="539"/>
      <c r="AF563" s="538"/>
      <c r="AG563" s="539"/>
      <c r="AH563" s="539"/>
      <c r="AI563" s="539"/>
      <c r="AJ563" s="539"/>
      <c r="AK563" s="539"/>
      <c r="AL563" s="539"/>
    </row>
    <row r="564" spans="1:38" ht="14.25">
      <c r="A564" s="539"/>
      <c r="B564" s="539"/>
      <c r="C564" s="560"/>
      <c r="D564" s="539"/>
      <c r="E564" s="539"/>
      <c r="F564" s="561"/>
      <c r="G564" s="539"/>
      <c r="H564" s="539"/>
      <c r="I564" s="539"/>
      <c r="J564" s="539"/>
      <c r="K564" s="539"/>
      <c r="L564" s="539"/>
      <c r="M564" s="539"/>
      <c r="N564" s="539"/>
      <c r="O564" s="539"/>
      <c r="P564" s="539"/>
      <c r="Q564" s="539"/>
      <c r="R564" s="539"/>
      <c r="S564" s="539"/>
      <c r="T564" s="539"/>
      <c r="U564" s="539"/>
      <c r="V564" s="539"/>
      <c r="W564" s="539"/>
      <c r="X564" s="539"/>
      <c r="Y564" s="539"/>
      <c r="Z564" s="539"/>
      <c r="AA564" s="539"/>
      <c r="AB564" s="549"/>
      <c r="AC564" s="549"/>
      <c r="AD564" s="539"/>
      <c r="AE564" s="539"/>
      <c r="AF564" s="538"/>
      <c r="AG564" s="539"/>
      <c r="AH564" s="539"/>
      <c r="AI564" s="539"/>
      <c r="AJ564" s="539"/>
      <c r="AK564" s="539"/>
      <c r="AL564" s="539"/>
    </row>
    <row r="565" spans="1:38" ht="14.25">
      <c r="A565" s="539"/>
      <c r="B565" s="539"/>
      <c r="C565" s="560"/>
      <c r="D565" s="539"/>
      <c r="E565" s="539"/>
      <c r="F565" s="561"/>
      <c r="G565" s="539"/>
      <c r="H565" s="539"/>
      <c r="I565" s="539"/>
      <c r="J565" s="539"/>
      <c r="K565" s="539"/>
      <c r="L565" s="539"/>
      <c r="M565" s="539"/>
      <c r="N565" s="539"/>
      <c r="O565" s="539"/>
      <c r="P565" s="539"/>
      <c r="Q565" s="539"/>
      <c r="R565" s="539"/>
      <c r="S565" s="539"/>
      <c r="T565" s="539"/>
      <c r="U565" s="539"/>
      <c r="V565" s="539"/>
      <c r="W565" s="539"/>
      <c r="X565" s="539"/>
      <c r="Y565" s="539"/>
      <c r="Z565" s="539"/>
      <c r="AA565" s="539"/>
      <c r="AB565" s="549"/>
      <c r="AC565" s="549"/>
      <c r="AD565" s="539"/>
      <c r="AE565" s="539"/>
      <c r="AF565" s="538"/>
      <c r="AG565" s="539"/>
      <c r="AH565" s="539"/>
      <c r="AI565" s="539"/>
      <c r="AJ565" s="539"/>
      <c r="AK565" s="539"/>
      <c r="AL565" s="539"/>
    </row>
    <row r="566" spans="1:38" ht="14.25">
      <c r="A566" s="539"/>
      <c r="B566" s="539"/>
      <c r="C566" s="560"/>
      <c r="D566" s="539"/>
      <c r="E566" s="539"/>
      <c r="F566" s="561"/>
      <c r="G566" s="539"/>
      <c r="H566" s="539"/>
      <c r="I566" s="539"/>
      <c r="J566" s="539"/>
      <c r="K566" s="539"/>
      <c r="L566" s="539"/>
      <c r="M566" s="539"/>
      <c r="N566" s="539"/>
      <c r="O566" s="539"/>
      <c r="P566" s="539"/>
      <c r="Q566" s="539"/>
      <c r="R566" s="539"/>
      <c r="S566" s="539"/>
      <c r="T566" s="539"/>
      <c r="U566" s="539"/>
      <c r="V566" s="539"/>
      <c r="W566" s="539"/>
      <c r="X566" s="539"/>
      <c r="Y566" s="539"/>
      <c r="Z566" s="539"/>
      <c r="AA566" s="539"/>
      <c r="AB566" s="549"/>
      <c r="AC566" s="549"/>
      <c r="AD566" s="539"/>
      <c r="AE566" s="539"/>
      <c r="AF566" s="538"/>
      <c r="AG566" s="539"/>
      <c r="AH566" s="539"/>
      <c r="AI566" s="539"/>
      <c r="AJ566" s="539"/>
      <c r="AK566" s="539"/>
      <c r="AL566" s="539"/>
    </row>
    <row r="567" spans="1:38" ht="14.25">
      <c r="A567" s="539"/>
      <c r="B567" s="539"/>
      <c r="C567" s="560"/>
      <c r="D567" s="539"/>
      <c r="E567" s="539"/>
      <c r="F567" s="561"/>
      <c r="G567" s="539"/>
      <c r="H567" s="539"/>
      <c r="I567" s="539"/>
      <c r="J567" s="539"/>
      <c r="K567" s="539"/>
      <c r="L567" s="539"/>
      <c r="M567" s="539"/>
      <c r="N567" s="539"/>
      <c r="O567" s="539"/>
      <c r="P567" s="539"/>
      <c r="Q567" s="539"/>
      <c r="R567" s="539"/>
      <c r="S567" s="539"/>
      <c r="T567" s="539"/>
      <c r="U567" s="539"/>
      <c r="V567" s="539"/>
      <c r="W567" s="539"/>
      <c r="X567" s="539"/>
      <c r="Y567" s="539"/>
      <c r="Z567" s="539"/>
      <c r="AA567" s="539"/>
      <c r="AB567" s="549"/>
      <c r="AC567" s="549"/>
      <c r="AD567" s="539"/>
      <c r="AE567" s="539"/>
      <c r="AF567" s="538"/>
      <c r="AG567" s="539"/>
      <c r="AH567" s="539"/>
      <c r="AI567" s="539"/>
      <c r="AJ567" s="539"/>
      <c r="AK567" s="539"/>
      <c r="AL567" s="539"/>
    </row>
    <row r="568" spans="1:38" ht="14.25">
      <c r="A568" s="539"/>
      <c r="B568" s="539"/>
      <c r="C568" s="560"/>
      <c r="D568" s="539"/>
      <c r="E568" s="539"/>
      <c r="F568" s="561"/>
      <c r="G568" s="539"/>
      <c r="H568" s="539"/>
      <c r="I568" s="539"/>
      <c r="J568" s="539"/>
      <c r="K568" s="539"/>
      <c r="L568" s="539"/>
      <c r="M568" s="539"/>
      <c r="N568" s="539"/>
      <c r="O568" s="539"/>
      <c r="P568" s="539"/>
      <c r="Q568" s="539"/>
      <c r="R568" s="539"/>
      <c r="S568" s="539"/>
      <c r="T568" s="539"/>
      <c r="U568" s="539"/>
      <c r="V568" s="539"/>
      <c r="W568" s="539"/>
      <c r="X568" s="539"/>
      <c r="Y568" s="539"/>
      <c r="Z568" s="539"/>
      <c r="AA568" s="539"/>
      <c r="AB568" s="549"/>
      <c r="AC568" s="549"/>
      <c r="AD568" s="539"/>
      <c r="AE568" s="539"/>
      <c r="AF568" s="538"/>
      <c r="AG568" s="539"/>
      <c r="AH568" s="539"/>
      <c r="AI568" s="539"/>
      <c r="AJ568" s="539"/>
      <c r="AK568" s="539"/>
      <c r="AL568" s="539"/>
    </row>
    <row r="569" spans="1:38" ht="14.25">
      <c r="A569" s="539"/>
      <c r="B569" s="539"/>
      <c r="C569" s="560"/>
      <c r="D569" s="539"/>
      <c r="E569" s="539"/>
      <c r="F569" s="561"/>
      <c r="G569" s="539"/>
      <c r="H569" s="539"/>
      <c r="I569" s="539"/>
      <c r="J569" s="539"/>
      <c r="K569" s="539"/>
      <c r="L569" s="539"/>
      <c r="M569" s="539"/>
      <c r="N569" s="539"/>
      <c r="O569" s="539"/>
      <c r="P569" s="539"/>
      <c r="Q569" s="539"/>
      <c r="R569" s="539"/>
      <c r="S569" s="539"/>
      <c r="T569" s="539"/>
      <c r="U569" s="539"/>
      <c r="V569" s="539"/>
      <c r="W569" s="539"/>
      <c r="X569" s="539"/>
      <c r="Y569" s="539"/>
      <c r="Z569" s="539"/>
      <c r="AA569" s="539"/>
      <c r="AB569" s="549"/>
      <c r="AC569" s="549"/>
      <c r="AD569" s="539"/>
      <c r="AE569" s="539"/>
      <c r="AF569" s="538"/>
      <c r="AG569" s="539"/>
      <c r="AH569" s="539"/>
      <c r="AI569" s="539"/>
      <c r="AJ569" s="539"/>
      <c r="AK569" s="539"/>
      <c r="AL569" s="539"/>
    </row>
    <row r="570" spans="1:38" ht="14.25">
      <c r="A570" s="539"/>
      <c r="B570" s="539"/>
      <c r="C570" s="560"/>
      <c r="D570" s="539"/>
      <c r="E570" s="539"/>
      <c r="F570" s="561"/>
      <c r="G570" s="539"/>
      <c r="H570" s="539"/>
      <c r="I570" s="539"/>
      <c r="J570" s="539"/>
      <c r="K570" s="539"/>
      <c r="L570" s="539"/>
      <c r="M570" s="539"/>
      <c r="N570" s="539"/>
      <c r="O570" s="539"/>
      <c r="P570" s="539"/>
      <c r="Q570" s="539"/>
      <c r="R570" s="539"/>
      <c r="S570" s="539"/>
      <c r="T570" s="539"/>
      <c r="U570" s="539"/>
      <c r="V570" s="539"/>
      <c r="W570" s="539"/>
      <c r="X570" s="539"/>
      <c r="Y570" s="539"/>
      <c r="Z570" s="539"/>
      <c r="AA570" s="539"/>
      <c r="AB570" s="549"/>
      <c r="AC570" s="549"/>
      <c r="AD570" s="539"/>
      <c r="AE570" s="539"/>
      <c r="AF570" s="538"/>
      <c r="AG570" s="539"/>
      <c r="AH570" s="539"/>
      <c r="AI570" s="539"/>
      <c r="AJ570" s="539"/>
      <c r="AK570" s="539"/>
      <c r="AL570" s="539"/>
    </row>
    <row r="571" spans="1:38" ht="14.25">
      <c r="A571" s="539"/>
      <c r="B571" s="539"/>
      <c r="C571" s="560"/>
      <c r="D571" s="539"/>
      <c r="E571" s="539"/>
      <c r="F571" s="561"/>
      <c r="G571" s="539"/>
      <c r="H571" s="539"/>
      <c r="I571" s="539"/>
      <c r="J571" s="539"/>
      <c r="K571" s="539"/>
      <c r="L571" s="539"/>
      <c r="M571" s="539"/>
      <c r="N571" s="539"/>
      <c r="O571" s="539"/>
      <c r="P571" s="539"/>
      <c r="Q571" s="539"/>
      <c r="R571" s="539"/>
      <c r="S571" s="539"/>
      <c r="T571" s="539"/>
      <c r="U571" s="539"/>
      <c r="V571" s="539"/>
      <c r="W571" s="539"/>
      <c r="X571" s="539"/>
      <c r="Y571" s="539"/>
      <c r="Z571" s="539"/>
      <c r="AA571" s="539"/>
      <c r="AB571" s="549"/>
      <c r="AC571" s="549"/>
      <c r="AD571" s="539"/>
      <c r="AE571" s="539"/>
      <c r="AF571" s="538"/>
      <c r="AG571" s="539"/>
      <c r="AH571" s="539"/>
      <c r="AI571" s="539"/>
      <c r="AJ571" s="539"/>
      <c r="AK571" s="539"/>
      <c r="AL571" s="539"/>
    </row>
    <row r="572" spans="1:38" ht="14.25">
      <c r="A572" s="539"/>
      <c r="B572" s="539"/>
      <c r="C572" s="560"/>
      <c r="D572" s="539"/>
      <c r="E572" s="539"/>
      <c r="F572" s="561"/>
      <c r="G572" s="539"/>
      <c r="H572" s="539"/>
      <c r="I572" s="539"/>
      <c r="J572" s="539"/>
      <c r="K572" s="539"/>
      <c r="L572" s="539"/>
      <c r="M572" s="539"/>
      <c r="N572" s="539"/>
      <c r="O572" s="539"/>
      <c r="P572" s="539"/>
      <c r="Q572" s="539"/>
      <c r="R572" s="539"/>
      <c r="S572" s="539"/>
      <c r="T572" s="539"/>
      <c r="U572" s="539"/>
      <c r="V572" s="539"/>
      <c r="W572" s="539"/>
      <c r="X572" s="539"/>
      <c r="Y572" s="539"/>
      <c r="Z572" s="539"/>
      <c r="AA572" s="539"/>
      <c r="AB572" s="549"/>
      <c r="AC572" s="549"/>
      <c r="AD572" s="539"/>
      <c r="AE572" s="539"/>
      <c r="AF572" s="538"/>
      <c r="AG572" s="539"/>
      <c r="AH572" s="539"/>
      <c r="AI572" s="539"/>
      <c r="AJ572" s="539"/>
      <c r="AK572" s="539"/>
      <c r="AL572" s="539"/>
    </row>
    <row r="573" spans="1:38" ht="14.25">
      <c r="A573" s="539"/>
      <c r="B573" s="539"/>
      <c r="C573" s="560"/>
      <c r="D573" s="539"/>
      <c r="E573" s="539"/>
      <c r="F573" s="561"/>
      <c r="G573" s="539"/>
      <c r="H573" s="539"/>
      <c r="I573" s="539"/>
      <c r="J573" s="539"/>
      <c r="K573" s="539"/>
      <c r="L573" s="539"/>
      <c r="M573" s="539"/>
      <c r="N573" s="539"/>
      <c r="O573" s="539"/>
      <c r="P573" s="539"/>
      <c r="Q573" s="539"/>
      <c r="R573" s="539"/>
      <c r="S573" s="539"/>
      <c r="T573" s="539"/>
      <c r="U573" s="539"/>
      <c r="V573" s="539"/>
      <c r="W573" s="539"/>
      <c r="X573" s="539"/>
      <c r="Y573" s="539"/>
      <c r="Z573" s="539"/>
      <c r="AA573" s="539"/>
      <c r="AB573" s="549"/>
      <c r="AC573" s="549"/>
      <c r="AD573" s="539"/>
      <c r="AE573" s="539"/>
      <c r="AF573" s="538"/>
      <c r="AG573" s="539"/>
      <c r="AH573" s="539"/>
      <c r="AI573" s="539"/>
      <c r="AJ573" s="539"/>
      <c r="AK573" s="539"/>
      <c r="AL573" s="539"/>
    </row>
    <row r="574" spans="1:38" ht="14.25">
      <c r="A574" s="539"/>
      <c r="B574" s="539"/>
      <c r="C574" s="560"/>
      <c r="D574" s="539"/>
      <c r="E574" s="539"/>
      <c r="F574" s="561"/>
      <c r="G574" s="539"/>
      <c r="H574" s="539"/>
      <c r="I574" s="539"/>
      <c r="J574" s="539"/>
      <c r="K574" s="539"/>
      <c r="L574" s="539"/>
      <c r="M574" s="539"/>
      <c r="N574" s="539"/>
      <c r="O574" s="539"/>
      <c r="P574" s="539"/>
      <c r="Q574" s="539"/>
      <c r="R574" s="539"/>
      <c r="S574" s="539"/>
      <c r="T574" s="539"/>
      <c r="U574" s="539"/>
      <c r="V574" s="539"/>
      <c r="W574" s="539"/>
      <c r="X574" s="539"/>
      <c r="Y574" s="539"/>
      <c r="Z574" s="539"/>
      <c r="AA574" s="539"/>
      <c r="AB574" s="549"/>
      <c r="AC574" s="549"/>
      <c r="AD574" s="539"/>
      <c r="AE574" s="539"/>
      <c r="AF574" s="538"/>
      <c r="AG574" s="539"/>
      <c r="AH574" s="539"/>
      <c r="AI574" s="539"/>
      <c r="AJ574" s="539"/>
      <c r="AK574" s="539"/>
      <c r="AL574" s="539"/>
    </row>
    <row r="575" spans="1:38" ht="14.25">
      <c r="A575" s="539"/>
      <c r="B575" s="539"/>
      <c r="C575" s="560"/>
      <c r="D575" s="539"/>
      <c r="E575" s="539"/>
      <c r="F575" s="561"/>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49"/>
      <c r="AC575" s="549"/>
      <c r="AD575" s="539"/>
      <c r="AE575" s="539"/>
      <c r="AF575" s="538"/>
      <c r="AG575" s="539"/>
      <c r="AH575" s="539"/>
      <c r="AI575" s="539"/>
      <c r="AJ575" s="539"/>
      <c r="AK575" s="539"/>
      <c r="AL575" s="539"/>
    </row>
    <row r="576" spans="1:38" ht="14.25">
      <c r="A576" s="539"/>
      <c r="B576" s="539"/>
      <c r="C576" s="560"/>
      <c r="D576" s="539"/>
      <c r="E576" s="539"/>
      <c r="F576" s="561"/>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49"/>
      <c r="AC576" s="549"/>
      <c r="AD576" s="539"/>
      <c r="AE576" s="539"/>
      <c r="AF576" s="538"/>
      <c r="AG576" s="539"/>
      <c r="AH576" s="539"/>
      <c r="AI576" s="539"/>
      <c r="AJ576" s="539"/>
      <c r="AK576" s="539"/>
      <c r="AL576" s="539"/>
    </row>
    <row r="577" spans="1:38" ht="14.25">
      <c r="A577" s="539"/>
      <c r="B577" s="539"/>
      <c r="C577" s="560"/>
      <c r="D577" s="539"/>
      <c r="E577" s="539"/>
      <c r="F577" s="561"/>
      <c r="G577" s="539"/>
      <c r="H577" s="539"/>
      <c r="I577" s="539"/>
      <c r="J577" s="539"/>
      <c r="K577" s="539"/>
      <c r="L577" s="539"/>
      <c r="M577" s="539"/>
      <c r="N577" s="539"/>
      <c r="O577" s="539"/>
      <c r="P577" s="539"/>
      <c r="Q577" s="539"/>
      <c r="R577" s="539"/>
      <c r="S577" s="539"/>
      <c r="T577" s="539"/>
      <c r="U577" s="539"/>
      <c r="V577" s="539"/>
      <c r="W577" s="539"/>
      <c r="X577" s="539"/>
      <c r="Y577" s="539"/>
      <c r="Z577" s="539"/>
      <c r="AA577" s="539"/>
      <c r="AB577" s="549"/>
      <c r="AC577" s="549"/>
      <c r="AD577" s="539"/>
      <c r="AE577" s="539"/>
      <c r="AF577" s="538"/>
      <c r="AG577" s="539"/>
      <c r="AH577" s="539"/>
      <c r="AI577" s="539"/>
      <c r="AJ577" s="539"/>
      <c r="AK577" s="539"/>
      <c r="AL577" s="539"/>
    </row>
    <row r="578" spans="1:38" ht="14.25">
      <c r="A578" s="539"/>
      <c r="B578" s="539"/>
      <c r="C578" s="560"/>
      <c r="D578" s="539"/>
      <c r="E578" s="539"/>
      <c r="F578" s="561"/>
      <c r="G578" s="539"/>
      <c r="H578" s="539"/>
      <c r="I578" s="539"/>
      <c r="J578" s="539"/>
      <c r="K578" s="539"/>
      <c r="L578" s="539"/>
      <c r="M578" s="539"/>
      <c r="N578" s="539"/>
      <c r="O578" s="539"/>
      <c r="P578" s="539"/>
      <c r="Q578" s="539"/>
      <c r="R578" s="539"/>
      <c r="S578" s="539"/>
      <c r="T578" s="539"/>
      <c r="U578" s="539"/>
      <c r="V578" s="539"/>
      <c r="W578" s="539"/>
      <c r="X578" s="539"/>
      <c r="Y578" s="539"/>
      <c r="Z578" s="539"/>
      <c r="AA578" s="539"/>
      <c r="AB578" s="549"/>
      <c r="AC578" s="549"/>
      <c r="AD578" s="539"/>
      <c r="AE578" s="539"/>
      <c r="AF578" s="538"/>
      <c r="AG578" s="539"/>
      <c r="AH578" s="539"/>
      <c r="AI578" s="539"/>
      <c r="AJ578" s="539"/>
      <c r="AK578" s="539"/>
      <c r="AL578" s="539"/>
    </row>
    <row r="579" spans="1:38" ht="14.25">
      <c r="A579" s="539"/>
      <c r="B579" s="539"/>
      <c r="C579" s="560"/>
      <c r="D579" s="539"/>
      <c r="E579" s="539"/>
      <c r="F579" s="561"/>
      <c r="G579" s="539"/>
      <c r="H579" s="539"/>
      <c r="I579" s="539"/>
      <c r="J579" s="539"/>
      <c r="K579" s="539"/>
      <c r="L579" s="539"/>
      <c r="M579" s="539"/>
      <c r="N579" s="539"/>
      <c r="O579" s="539"/>
      <c r="P579" s="539"/>
      <c r="Q579" s="539"/>
      <c r="R579" s="539"/>
      <c r="S579" s="539"/>
      <c r="T579" s="539"/>
      <c r="U579" s="539"/>
      <c r="V579" s="539"/>
      <c r="W579" s="539"/>
      <c r="X579" s="539"/>
      <c r="Y579" s="539"/>
      <c r="Z579" s="539"/>
      <c r="AA579" s="539"/>
      <c r="AB579" s="549"/>
      <c r="AC579" s="549"/>
      <c r="AD579" s="539"/>
      <c r="AE579" s="539"/>
      <c r="AF579" s="538"/>
      <c r="AG579" s="539"/>
      <c r="AH579" s="539"/>
      <c r="AI579" s="539"/>
      <c r="AJ579" s="539"/>
      <c r="AK579" s="539"/>
      <c r="AL579" s="539"/>
    </row>
    <row r="580" spans="1:38" ht="14.25">
      <c r="A580" s="539"/>
      <c r="B580" s="539"/>
      <c r="C580" s="560"/>
      <c r="D580" s="539"/>
      <c r="E580" s="539"/>
      <c r="F580" s="561"/>
      <c r="G580" s="539"/>
      <c r="H580" s="539"/>
      <c r="I580" s="539"/>
      <c r="J580" s="539"/>
      <c r="K580" s="539"/>
      <c r="L580" s="539"/>
      <c r="M580" s="539"/>
      <c r="N580" s="539"/>
      <c r="O580" s="539"/>
      <c r="P580" s="539"/>
      <c r="Q580" s="539"/>
      <c r="R580" s="539"/>
      <c r="S580" s="539"/>
      <c r="T580" s="539"/>
      <c r="U580" s="539"/>
      <c r="V580" s="539"/>
      <c r="W580" s="539"/>
      <c r="X580" s="539"/>
      <c r="Y580" s="539"/>
      <c r="Z580" s="539"/>
      <c r="AA580" s="539"/>
      <c r="AB580" s="549"/>
      <c r="AC580" s="549"/>
      <c r="AD580" s="539"/>
      <c r="AE580" s="539"/>
      <c r="AF580" s="538"/>
      <c r="AG580" s="539"/>
      <c r="AH580" s="539"/>
      <c r="AI580" s="539"/>
      <c r="AJ580" s="539"/>
      <c r="AK580" s="539"/>
      <c r="AL580" s="539"/>
    </row>
    <row r="581" spans="1:38" ht="14.25">
      <c r="A581" s="539"/>
      <c r="B581" s="539"/>
      <c r="C581" s="560"/>
      <c r="D581" s="539"/>
      <c r="E581" s="539"/>
      <c r="F581" s="561"/>
      <c r="G581" s="539"/>
      <c r="H581" s="539"/>
      <c r="I581" s="539"/>
      <c r="J581" s="539"/>
      <c r="K581" s="539"/>
      <c r="L581" s="539"/>
      <c r="M581" s="539"/>
      <c r="N581" s="539"/>
      <c r="O581" s="539"/>
      <c r="P581" s="539"/>
      <c r="Q581" s="539"/>
      <c r="R581" s="539"/>
      <c r="S581" s="539"/>
      <c r="T581" s="539"/>
      <c r="U581" s="539"/>
      <c r="V581" s="539"/>
      <c r="W581" s="539"/>
      <c r="X581" s="539"/>
      <c r="Y581" s="539"/>
      <c r="Z581" s="539"/>
      <c r="AA581" s="539"/>
      <c r="AB581" s="549"/>
      <c r="AC581" s="549"/>
      <c r="AD581" s="539"/>
      <c r="AE581" s="539"/>
      <c r="AF581" s="538"/>
      <c r="AG581" s="539"/>
      <c r="AH581" s="539"/>
      <c r="AI581" s="539"/>
      <c r="AJ581" s="539"/>
      <c r="AK581" s="539"/>
      <c r="AL581" s="539"/>
    </row>
    <row r="582" spans="1:38" ht="14.25">
      <c r="A582" s="539"/>
      <c r="B582" s="539"/>
      <c r="C582" s="560"/>
      <c r="D582" s="539"/>
      <c r="E582" s="539"/>
      <c r="F582" s="561"/>
      <c r="G582" s="539"/>
      <c r="H582" s="539"/>
      <c r="I582" s="539"/>
      <c r="J582" s="539"/>
      <c r="K582" s="539"/>
      <c r="L582" s="539"/>
      <c r="M582" s="539"/>
      <c r="N582" s="539"/>
      <c r="O582" s="539"/>
      <c r="P582" s="539"/>
      <c r="Q582" s="539"/>
      <c r="R582" s="539"/>
      <c r="S582" s="539"/>
      <c r="T582" s="539"/>
      <c r="U582" s="539"/>
      <c r="V582" s="539"/>
      <c r="W582" s="539"/>
      <c r="X582" s="539"/>
      <c r="Y582" s="539"/>
      <c r="Z582" s="539"/>
      <c r="AA582" s="539"/>
      <c r="AB582" s="549"/>
      <c r="AC582" s="549"/>
      <c r="AD582" s="539"/>
      <c r="AE582" s="539"/>
      <c r="AF582" s="538"/>
      <c r="AG582" s="539"/>
      <c r="AH582" s="539"/>
      <c r="AI582" s="539"/>
      <c r="AJ582" s="539"/>
      <c r="AK582" s="539"/>
      <c r="AL582" s="539"/>
    </row>
    <row r="583" spans="1:38" ht="14.25">
      <c r="A583" s="539"/>
      <c r="B583" s="539"/>
      <c r="C583" s="560"/>
      <c r="D583" s="539"/>
      <c r="E583" s="539"/>
      <c r="F583" s="561"/>
      <c r="G583" s="539"/>
      <c r="H583" s="539"/>
      <c r="I583" s="539"/>
      <c r="J583" s="539"/>
      <c r="K583" s="539"/>
      <c r="L583" s="539"/>
      <c r="M583" s="539"/>
      <c r="N583" s="539"/>
      <c r="O583" s="539"/>
      <c r="P583" s="539"/>
      <c r="Q583" s="539"/>
      <c r="R583" s="539"/>
      <c r="S583" s="539"/>
      <c r="T583" s="539"/>
      <c r="U583" s="539"/>
      <c r="V583" s="539"/>
      <c r="W583" s="539"/>
      <c r="X583" s="539"/>
      <c r="Y583" s="539"/>
      <c r="Z583" s="539"/>
      <c r="AA583" s="539"/>
      <c r="AB583" s="549"/>
      <c r="AC583" s="549"/>
      <c r="AD583" s="539"/>
      <c r="AE583" s="539"/>
      <c r="AF583" s="538"/>
      <c r="AG583" s="539"/>
      <c r="AH583" s="539"/>
      <c r="AI583" s="539"/>
      <c r="AJ583" s="539"/>
      <c r="AK583" s="539"/>
      <c r="AL583" s="539"/>
    </row>
    <row r="584" spans="1:38" ht="14.25">
      <c r="A584" s="539"/>
      <c r="B584" s="539"/>
      <c r="C584" s="560"/>
      <c r="D584" s="539"/>
      <c r="E584" s="539"/>
      <c r="F584" s="561"/>
      <c r="G584" s="539"/>
      <c r="H584" s="539"/>
      <c r="I584" s="539"/>
      <c r="J584" s="539"/>
      <c r="K584" s="539"/>
      <c r="L584" s="539"/>
      <c r="M584" s="539"/>
      <c r="N584" s="539"/>
      <c r="O584" s="539"/>
      <c r="P584" s="539"/>
      <c r="Q584" s="539"/>
      <c r="R584" s="539"/>
      <c r="S584" s="539"/>
      <c r="T584" s="539"/>
      <c r="U584" s="539"/>
      <c r="V584" s="539"/>
      <c r="W584" s="539"/>
      <c r="X584" s="539"/>
      <c r="Y584" s="539"/>
      <c r="Z584" s="539"/>
      <c r="AA584" s="539"/>
      <c r="AB584" s="549"/>
      <c r="AC584" s="549"/>
      <c r="AD584" s="539"/>
      <c r="AE584" s="539"/>
      <c r="AF584" s="538"/>
      <c r="AG584" s="539"/>
      <c r="AH584" s="539"/>
      <c r="AI584" s="539"/>
      <c r="AJ584" s="539"/>
      <c r="AK584" s="539"/>
      <c r="AL584" s="539"/>
    </row>
    <row r="585" spans="1:38" ht="14.25">
      <c r="A585" s="539"/>
      <c r="B585" s="539"/>
      <c r="C585" s="560"/>
      <c r="D585" s="539"/>
      <c r="E585" s="539"/>
      <c r="F585" s="561"/>
      <c r="G585" s="539"/>
      <c r="H585" s="539"/>
      <c r="I585" s="539"/>
      <c r="J585" s="539"/>
      <c r="K585" s="539"/>
      <c r="L585" s="539"/>
      <c r="M585" s="539"/>
      <c r="N585" s="539"/>
      <c r="O585" s="539"/>
      <c r="P585" s="539"/>
      <c r="Q585" s="539"/>
      <c r="R585" s="539"/>
      <c r="S585" s="539"/>
      <c r="T585" s="539"/>
      <c r="U585" s="539"/>
      <c r="V585" s="539"/>
      <c r="W585" s="539"/>
      <c r="X585" s="539"/>
      <c r="Y585" s="539"/>
      <c r="Z585" s="539"/>
      <c r="AA585" s="539"/>
      <c r="AB585" s="549"/>
      <c r="AC585" s="549"/>
      <c r="AD585" s="539"/>
      <c r="AE585" s="539"/>
      <c r="AF585" s="538"/>
      <c r="AG585" s="539"/>
      <c r="AH585" s="539"/>
      <c r="AI585" s="539"/>
      <c r="AJ585" s="539"/>
      <c r="AK585" s="539"/>
      <c r="AL585" s="539"/>
    </row>
    <row r="586" spans="1:38" ht="14.25">
      <c r="A586" s="539"/>
      <c r="B586" s="539"/>
      <c r="C586" s="560"/>
      <c r="D586" s="539"/>
      <c r="E586" s="539"/>
      <c r="F586" s="561"/>
      <c r="G586" s="539"/>
      <c r="H586" s="539"/>
      <c r="I586" s="539"/>
      <c r="J586" s="539"/>
      <c r="K586" s="539"/>
      <c r="L586" s="539"/>
      <c r="M586" s="539"/>
      <c r="N586" s="539"/>
      <c r="O586" s="539"/>
      <c r="P586" s="539"/>
      <c r="Q586" s="539"/>
      <c r="R586" s="539"/>
      <c r="S586" s="539"/>
      <c r="T586" s="539"/>
      <c r="U586" s="539"/>
      <c r="V586" s="539"/>
      <c r="W586" s="539"/>
      <c r="X586" s="539"/>
      <c r="Y586" s="539"/>
      <c r="Z586" s="539"/>
      <c r="AA586" s="539"/>
      <c r="AB586" s="549"/>
      <c r="AC586" s="549"/>
      <c r="AD586" s="539"/>
      <c r="AE586" s="539"/>
      <c r="AF586" s="538"/>
      <c r="AG586" s="539"/>
      <c r="AH586" s="539"/>
      <c r="AI586" s="539"/>
      <c r="AJ586" s="539"/>
      <c r="AK586" s="539"/>
      <c r="AL586" s="539"/>
    </row>
    <row r="587" spans="1:38" ht="14.25">
      <c r="A587" s="539"/>
      <c r="B587" s="539"/>
      <c r="C587" s="560"/>
      <c r="D587" s="539"/>
      <c r="E587" s="539"/>
      <c r="F587" s="561"/>
      <c r="G587" s="539"/>
      <c r="H587" s="539"/>
      <c r="I587" s="539"/>
      <c r="J587" s="539"/>
      <c r="K587" s="539"/>
      <c r="L587" s="539"/>
      <c r="M587" s="539"/>
      <c r="N587" s="539"/>
      <c r="O587" s="539"/>
      <c r="P587" s="539"/>
      <c r="Q587" s="539"/>
      <c r="R587" s="539"/>
      <c r="S587" s="539"/>
      <c r="T587" s="539"/>
      <c r="U587" s="539"/>
      <c r="V587" s="539"/>
      <c r="W587" s="539"/>
      <c r="X587" s="539"/>
      <c r="Y587" s="539"/>
      <c r="Z587" s="539"/>
      <c r="AA587" s="539"/>
      <c r="AB587" s="549"/>
      <c r="AC587" s="549"/>
      <c r="AD587" s="539"/>
      <c r="AE587" s="539"/>
      <c r="AF587" s="538"/>
      <c r="AG587" s="539"/>
      <c r="AH587" s="539"/>
      <c r="AI587" s="539"/>
      <c r="AJ587" s="539"/>
      <c r="AK587" s="539"/>
      <c r="AL587" s="539"/>
    </row>
    <row r="588" spans="1:38" ht="14.25">
      <c r="A588" s="539"/>
      <c r="B588" s="539"/>
      <c r="C588" s="560"/>
      <c r="D588" s="539"/>
      <c r="E588" s="539"/>
      <c r="F588" s="561"/>
      <c r="G588" s="539"/>
      <c r="H588" s="539"/>
      <c r="I588" s="539"/>
      <c r="J588" s="539"/>
      <c r="K588" s="539"/>
      <c r="L588" s="539"/>
      <c r="M588" s="539"/>
      <c r="N588" s="539"/>
      <c r="O588" s="539"/>
      <c r="P588" s="539"/>
      <c r="Q588" s="539"/>
      <c r="R588" s="539"/>
      <c r="S588" s="539"/>
      <c r="T588" s="539"/>
      <c r="U588" s="539"/>
      <c r="V588" s="539"/>
      <c r="W588" s="539"/>
      <c r="X588" s="539"/>
      <c r="Y588" s="539"/>
      <c r="Z588" s="539"/>
      <c r="AA588" s="539"/>
      <c r="AB588" s="549"/>
      <c r="AC588" s="549"/>
      <c r="AD588" s="539"/>
      <c r="AE588" s="539"/>
      <c r="AF588" s="538"/>
      <c r="AG588" s="539"/>
      <c r="AH588" s="539"/>
      <c r="AI588" s="539"/>
      <c r="AJ588" s="539"/>
      <c r="AK588" s="539"/>
      <c r="AL588" s="539"/>
    </row>
    <row r="589" spans="1:38" ht="14.25">
      <c r="A589" s="539"/>
      <c r="B589" s="539"/>
      <c r="C589" s="560"/>
      <c r="D589" s="539"/>
      <c r="E589" s="539"/>
      <c r="F589" s="561"/>
      <c r="G589" s="539"/>
      <c r="H589" s="539"/>
      <c r="I589" s="539"/>
      <c r="J589" s="539"/>
      <c r="K589" s="539"/>
      <c r="L589" s="539"/>
      <c r="M589" s="539"/>
      <c r="N589" s="539"/>
      <c r="O589" s="539"/>
      <c r="P589" s="539"/>
      <c r="Q589" s="539"/>
      <c r="R589" s="539"/>
      <c r="S589" s="539"/>
      <c r="T589" s="539"/>
      <c r="U589" s="539"/>
      <c r="V589" s="539"/>
      <c r="W589" s="539"/>
      <c r="X589" s="539"/>
      <c r="Y589" s="539"/>
      <c r="Z589" s="539"/>
      <c r="AA589" s="539"/>
      <c r="AB589" s="549"/>
      <c r="AC589" s="549"/>
      <c r="AD589" s="539"/>
      <c r="AE589" s="539"/>
      <c r="AF589" s="538"/>
      <c r="AG589" s="539"/>
      <c r="AH589" s="539"/>
      <c r="AI589" s="539"/>
      <c r="AJ589" s="539"/>
      <c r="AK589" s="539"/>
      <c r="AL589" s="539"/>
    </row>
    <row r="590" spans="1:38" ht="14.25">
      <c r="A590" s="539"/>
      <c r="B590" s="539"/>
      <c r="C590" s="560"/>
      <c r="D590" s="539"/>
      <c r="E590" s="539"/>
      <c r="F590" s="561"/>
      <c r="G590" s="539"/>
      <c r="H590" s="539"/>
      <c r="I590" s="539"/>
      <c r="J590" s="539"/>
      <c r="K590" s="539"/>
      <c r="L590" s="539"/>
      <c r="M590" s="539"/>
      <c r="N590" s="539"/>
      <c r="O590" s="539"/>
      <c r="P590" s="539"/>
      <c r="Q590" s="539"/>
      <c r="R590" s="539"/>
      <c r="S590" s="539"/>
      <c r="T590" s="539"/>
      <c r="U590" s="539"/>
      <c r="V590" s="539"/>
      <c r="W590" s="539"/>
      <c r="X590" s="539"/>
      <c r="Y590" s="539"/>
      <c r="Z590" s="539"/>
      <c r="AA590" s="539"/>
      <c r="AB590" s="549"/>
      <c r="AC590" s="549"/>
      <c r="AD590" s="539"/>
      <c r="AE590" s="539"/>
      <c r="AF590" s="538"/>
      <c r="AG590" s="539"/>
      <c r="AH590" s="539"/>
      <c r="AI590" s="539"/>
      <c r="AJ590" s="539"/>
      <c r="AK590" s="539"/>
      <c r="AL590" s="539"/>
    </row>
    <row r="591" spans="1:38" ht="14.25">
      <c r="A591" s="539"/>
      <c r="B591" s="539"/>
      <c r="C591" s="560"/>
      <c r="D591" s="539"/>
      <c r="E591" s="539"/>
      <c r="F591" s="561"/>
      <c r="G591" s="539"/>
      <c r="H591" s="539"/>
      <c r="I591" s="539"/>
      <c r="J591" s="539"/>
      <c r="K591" s="539"/>
      <c r="L591" s="539"/>
      <c r="M591" s="539"/>
      <c r="N591" s="539"/>
      <c r="O591" s="539"/>
      <c r="P591" s="539"/>
      <c r="Q591" s="539"/>
      <c r="R591" s="539"/>
      <c r="S591" s="539"/>
      <c r="T591" s="539"/>
      <c r="U591" s="539"/>
      <c r="V591" s="539"/>
      <c r="W591" s="539"/>
      <c r="X591" s="539"/>
      <c r="Y591" s="539"/>
      <c r="Z591" s="539"/>
      <c r="AA591" s="539"/>
      <c r="AB591" s="549"/>
      <c r="AC591" s="549"/>
      <c r="AD591" s="539"/>
      <c r="AE591" s="539"/>
      <c r="AF591" s="538"/>
      <c r="AG591" s="539"/>
      <c r="AH591" s="539"/>
      <c r="AI591" s="539"/>
      <c r="AJ591" s="539"/>
      <c r="AK591" s="539"/>
      <c r="AL591" s="539"/>
    </row>
    <row r="592" spans="1:38" ht="14.25">
      <c r="A592" s="539"/>
      <c r="B592" s="539"/>
      <c r="C592" s="560"/>
      <c r="D592" s="539"/>
      <c r="E592" s="539"/>
      <c r="F592" s="561"/>
      <c r="G592" s="539"/>
      <c r="H592" s="539"/>
      <c r="I592" s="539"/>
      <c r="J592" s="539"/>
      <c r="K592" s="539"/>
      <c r="L592" s="539"/>
      <c r="M592" s="539"/>
      <c r="N592" s="539"/>
      <c r="O592" s="539"/>
      <c r="P592" s="539"/>
      <c r="Q592" s="539"/>
      <c r="R592" s="539"/>
      <c r="S592" s="539"/>
      <c r="T592" s="539"/>
      <c r="U592" s="539"/>
      <c r="V592" s="539"/>
      <c r="W592" s="539"/>
      <c r="X592" s="539"/>
      <c r="Y592" s="539"/>
      <c r="Z592" s="539"/>
      <c r="AA592" s="539"/>
      <c r="AB592" s="549"/>
      <c r="AC592" s="549"/>
      <c r="AD592" s="539"/>
      <c r="AE592" s="539"/>
      <c r="AF592" s="538"/>
      <c r="AG592" s="539"/>
      <c r="AH592" s="539"/>
      <c r="AI592" s="539"/>
      <c r="AJ592" s="539"/>
      <c r="AK592" s="539"/>
      <c r="AL592" s="539"/>
    </row>
    <row r="593" spans="1:38" ht="14.25">
      <c r="A593" s="539"/>
      <c r="B593" s="539"/>
      <c r="C593" s="560"/>
      <c r="D593" s="539"/>
      <c r="E593" s="539"/>
      <c r="F593" s="561"/>
      <c r="G593" s="539"/>
      <c r="H593" s="539"/>
      <c r="I593" s="539"/>
      <c r="J593" s="539"/>
      <c r="K593" s="539"/>
      <c r="L593" s="539"/>
      <c r="M593" s="539"/>
      <c r="N593" s="539"/>
      <c r="O593" s="539"/>
      <c r="P593" s="539"/>
      <c r="Q593" s="539"/>
      <c r="R593" s="539"/>
      <c r="S593" s="539"/>
      <c r="T593" s="539"/>
      <c r="U593" s="539"/>
      <c r="V593" s="539"/>
      <c r="W593" s="539"/>
      <c r="X593" s="539"/>
      <c r="Y593" s="539"/>
      <c r="Z593" s="539"/>
      <c r="AA593" s="539"/>
      <c r="AB593" s="549"/>
      <c r="AC593" s="549"/>
      <c r="AD593" s="539"/>
      <c r="AE593" s="539"/>
      <c r="AF593" s="538"/>
      <c r="AG593" s="539"/>
      <c r="AH593" s="539"/>
      <c r="AI593" s="539"/>
      <c r="AJ593" s="539"/>
      <c r="AK593" s="539"/>
      <c r="AL593" s="539"/>
    </row>
    <row r="594" spans="1:38" ht="14.25">
      <c r="A594" s="539"/>
      <c r="B594" s="539"/>
      <c r="C594" s="560"/>
      <c r="D594" s="539"/>
      <c r="E594" s="539"/>
      <c r="F594" s="561"/>
      <c r="G594" s="539"/>
      <c r="H594" s="539"/>
      <c r="I594" s="539"/>
      <c r="J594" s="539"/>
      <c r="K594" s="539"/>
      <c r="L594" s="539"/>
      <c r="M594" s="539"/>
      <c r="N594" s="539"/>
      <c r="O594" s="539"/>
      <c r="P594" s="539"/>
      <c r="Q594" s="539"/>
      <c r="R594" s="539"/>
      <c r="S594" s="539"/>
      <c r="T594" s="539"/>
      <c r="U594" s="539"/>
      <c r="V594" s="539"/>
      <c r="W594" s="539"/>
      <c r="X594" s="539"/>
      <c r="Y594" s="539"/>
      <c r="Z594" s="539"/>
      <c r="AA594" s="539"/>
      <c r="AB594" s="549"/>
      <c r="AC594" s="549"/>
      <c r="AD594" s="539"/>
      <c r="AE594" s="539"/>
      <c r="AF594" s="538"/>
      <c r="AG594" s="539"/>
      <c r="AH594" s="539"/>
      <c r="AI594" s="539"/>
      <c r="AJ594" s="539"/>
      <c r="AK594" s="539"/>
      <c r="AL594" s="539"/>
    </row>
    <row r="595" spans="1:38" ht="14.25">
      <c r="A595" s="539"/>
      <c r="B595" s="539"/>
      <c r="C595" s="560"/>
      <c r="D595" s="539"/>
      <c r="E595" s="539"/>
      <c r="F595" s="561"/>
      <c r="G595" s="539"/>
      <c r="H595" s="539"/>
      <c r="I595" s="539"/>
      <c r="J595" s="539"/>
      <c r="K595" s="539"/>
      <c r="L595" s="539"/>
      <c r="M595" s="539"/>
      <c r="N595" s="539"/>
      <c r="O595" s="539"/>
      <c r="P595" s="539"/>
      <c r="Q595" s="539"/>
      <c r="R595" s="539"/>
      <c r="S595" s="539"/>
      <c r="T595" s="539"/>
      <c r="U595" s="539"/>
      <c r="V595" s="539"/>
      <c r="W595" s="539"/>
      <c r="X595" s="539"/>
      <c r="Y595" s="539"/>
      <c r="Z595" s="539"/>
      <c r="AA595" s="539"/>
      <c r="AB595" s="549"/>
      <c r="AC595" s="549"/>
      <c r="AD595" s="539"/>
      <c r="AE595" s="539"/>
      <c r="AF595" s="538"/>
      <c r="AG595" s="539"/>
      <c r="AH595" s="539"/>
      <c r="AI595" s="539"/>
      <c r="AJ595" s="539"/>
      <c r="AK595" s="539"/>
      <c r="AL595" s="539"/>
    </row>
    <row r="596" spans="1:38" ht="14.25">
      <c r="A596" s="539"/>
      <c r="B596" s="539"/>
      <c r="C596" s="560"/>
      <c r="D596" s="539"/>
      <c r="E596" s="539"/>
      <c r="F596" s="561"/>
      <c r="G596" s="539"/>
      <c r="H596" s="539"/>
      <c r="I596" s="539"/>
      <c r="J596" s="539"/>
      <c r="K596" s="539"/>
      <c r="L596" s="539"/>
      <c r="M596" s="539"/>
      <c r="N596" s="539"/>
      <c r="O596" s="539"/>
      <c r="P596" s="539"/>
      <c r="Q596" s="539"/>
      <c r="R596" s="539"/>
      <c r="S596" s="539"/>
      <c r="T596" s="539"/>
      <c r="U596" s="539"/>
      <c r="V596" s="539"/>
      <c r="W596" s="539"/>
      <c r="X596" s="539"/>
      <c r="Y596" s="539"/>
      <c r="Z596" s="539"/>
      <c r="AA596" s="539"/>
      <c r="AB596" s="549"/>
      <c r="AC596" s="549"/>
      <c r="AD596" s="539"/>
      <c r="AE596" s="539"/>
      <c r="AF596" s="538"/>
      <c r="AG596" s="539"/>
      <c r="AH596" s="539"/>
      <c r="AI596" s="539"/>
      <c r="AJ596" s="539"/>
      <c r="AK596" s="539"/>
      <c r="AL596" s="539"/>
    </row>
    <row r="597" spans="1:38" ht="14.25">
      <c r="A597" s="539"/>
      <c r="B597" s="539"/>
      <c r="C597" s="560"/>
      <c r="D597" s="539"/>
      <c r="E597" s="539"/>
      <c r="F597" s="561"/>
      <c r="G597" s="539"/>
      <c r="H597" s="539"/>
      <c r="I597" s="539"/>
      <c r="J597" s="539"/>
      <c r="K597" s="539"/>
      <c r="L597" s="539"/>
      <c r="M597" s="539"/>
      <c r="N597" s="539"/>
      <c r="O597" s="539"/>
      <c r="P597" s="539"/>
      <c r="Q597" s="539"/>
      <c r="R597" s="539"/>
      <c r="S597" s="539"/>
      <c r="T597" s="539"/>
      <c r="U597" s="539"/>
      <c r="V597" s="539"/>
      <c r="W597" s="539"/>
      <c r="X597" s="539"/>
      <c r="Y597" s="539"/>
      <c r="Z597" s="539"/>
      <c r="AA597" s="539"/>
      <c r="AB597" s="549"/>
      <c r="AC597" s="549"/>
      <c r="AD597" s="539"/>
      <c r="AE597" s="539"/>
      <c r="AF597" s="538"/>
      <c r="AG597" s="539"/>
      <c r="AH597" s="539"/>
      <c r="AI597" s="539"/>
      <c r="AJ597" s="539"/>
      <c r="AK597" s="539"/>
      <c r="AL597" s="539"/>
    </row>
    <row r="598" spans="1:38" ht="14.25">
      <c r="A598" s="539"/>
      <c r="B598" s="539"/>
      <c r="C598" s="560"/>
      <c r="D598" s="539"/>
      <c r="E598" s="539"/>
      <c r="F598" s="561"/>
      <c r="G598" s="539"/>
      <c r="H598" s="539"/>
      <c r="I598" s="539"/>
      <c r="J598" s="539"/>
      <c r="K598" s="539"/>
      <c r="L598" s="539"/>
      <c r="M598" s="539"/>
      <c r="N598" s="539"/>
      <c r="O598" s="539"/>
      <c r="P598" s="539"/>
      <c r="Q598" s="539"/>
      <c r="R598" s="539"/>
      <c r="S598" s="539"/>
      <c r="T598" s="539"/>
      <c r="U598" s="539"/>
      <c r="V598" s="539"/>
      <c r="W598" s="539"/>
      <c r="X598" s="539"/>
      <c r="Y598" s="539"/>
      <c r="Z598" s="539"/>
      <c r="AA598" s="539"/>
      <c r="AB598" s="549"/>
      <c r="AC598" s="549"/>
      <c r="AD598" s="539"/>
      <c r="AE598" s="539"/>
      <c r="AF598" s="538"/>
      <c r="AG598" s="539"/>
      <c r="AH598" s="539"/>
      <c r="AI598" s="539"/>
      <c r="AJ598" s="539"/>
      <c r="AK598" s="539"/>
      <c r="AL598" s="539"/>
    </row>
    <row r="599" spans="1:38" ht="14.25">
      <c r="A599" s="539"/>
      <c r="B599" s="539"/>
      <c r="C599" s="560"/>
      <c r="D599" s="539"/>
      <c r="E599" s="539"/>
      <c r="F599" s="561"/>
      <c r="G599" s="539"/>
      <c r="H599" s="539"/>
      <c r="I599" s="539"/>
      <c r="J599" s="539"/>
      <c r="K599" s="539"/>
      <c r="L599" s="539"/>
      <c r="M599" s="539"/>
      <c r="N599" s="539"/>
      <c r="O599" s="539"/>
      <c r="P599" s="539"/>
      <c r="Q599" s="539"/>
      <c r="R599" s="539"/>
      <c r="S599" s="539"/>
      <c r="T599" s="539"/>
      <c r="U599" s="539"/>
      <c r="V599" s="539"/>
      <c r="W599" s="539"/>
      <c r="X599" s="539"/>
      <c r="Y599" s="539"/>
      <c r="Z599" s="539"/>
      <c r="AA599" s="539"/>
      <c r="AB599" s="549"/>
      <c r="AC599" s="549"/>
      <c r="AD599" s="539"/>
      <c r="AE599" s="539"/>
      <c r="AF599" s="538"/>
      <c r="AG599" s="539"/>
      <c r="AH599" s="539"/>
      <c r="AI599" s="539"/>
      <c r="AJ599" s="539"/>
      <c r="AK599" s="539"/>
      <c r="AL599" s="539"/>
    </row>
    <row r="600" spans="1:38" ht="14.25">
      <c r="A600" s="539"/>
      <c r="B600" s="539"/>
      <c r="C600" s="560"/>
      <c r="D600" s="539"/>
      <c r="E600" s="539"/>
      <c r="F600" s="561"/>
      <c r="G600" s="539"/>
      <c r="H600" s="539"/>
      <c r="I600" s="539"/>
      <c r="J600" s="539"/>
      <c r="K600" s="539"/>
      <c r="L600" s="539"/>
      <c r="M600" s="539"/>
      <c r="N600" s="539"/>
      <c r="O600" s="539"/>
      <c r="P600" s="539"/>
      <c r="Q600" s="539"/>
      <c r="R600" s="539"/>
      <c r="S600" s="539"/>
      <c r="T600" s="539"/>
      <c r="U600" s="539"/>
      <c r="V600" s="539"/>
      <c r="W600" s="539"/>
      <c r="X600" s="539"/>
      <c r="Y600" s="539"/>
      <c r="Z600" s="539"/>
      <c r="AA600" s="539"/>
      <c r="AB600" s="549"/>
      <c r="AC600" s="549"/>
      <c r="AD600" s="539"/>
      <c r="AE600" s="539"/>
      <c r="AF600" s="538"/>
      <c r="AG600" s="539"/>
      <c r="AH600" s="539"/>
      <c r="AI600" s="539"/>
      <c r="AJ600" s="539"/>
      <c r="AK600" s="539"/>
      <c r="AL600" s="539"/>
    </row>
    <row r="601" spans="1:38" ht="14.25">
      <c r="A601" s="539"/>
      <c r="B601" s="539"/>
      <c r="C601" s="560"/>
      <c r="D601" s="539"/>
      <c r="E601" s="539"/>
      <c r="F601" s="561"/>
      <c r="G601" s="539"/>
      <c r="H601" s="539"/>
      <c r="I601" s="539"/>
      <c r="J601" s="539"/>
      <c r="K601" s="539"/>
      <c r="L601" s="539"/>
      <c r="M601" s="539"/>
      <c r="N601" s="539"/>
      <c r="O601" s="539"/>
      <c r="P601" s="539"/>
      <c r="Q601" s="539"/>
      <c r="R601" s="539"/>
      <c r="S601" s="539"/>
      <c r="T601" s="539"/>
      <c r="U601" s="539"/>
      <c r="V601" s="539"/>
      <c r="W601" s="539"/>
      <c r="X601" s="539"/>
      <c r="Y601" s="539"/>
      <c r="Z601" s="539"/>
      <c r="AA601" s="539"/>
      <c r="AB601" s="549"/>
      <c r="AC601" s="549"/>
      <c r="AD601" s="539"/>
      <c r="AE601" s="539"/>
      <c r="AF601" s="538"/>
      <c r="AG601" s="539"/>
      <c r="AH601" s="539"/>
      <c r="AI601" s="539"/>
      <c r="AJ601" s="539"/>
      <c r="AK601" s="539"/>
      <c r="AL601" s="539"/>
    </row>
    <row r="602" spans="1:38" ht="14.25">
      <c r="A602" s="539"/>
      <c r="B602" s="539"/>
      <c r="C602" s="560"/>
      <c r="D602" s="539"/>
      <c r="E602" s="539"/>
      <c r="F602" s="561"/>
      <c r="G602" s="539"/>
      <c r="H602" s="539"/>
      <c r="I602" s="539"/>
      <c r="J602" s="539"/>
      <c r="K602" s="539"/>
      <c r="L602" s="539"/>
      <c r="M602" s="539"/>
      <c r="N602" s="539"/>
      <c r="O602" s="539"/>
      <c r="P602" s="539"/>
      <c r="Q602" s="539"/>
      <c r="R602" s="539"/>
      <c r="S602" s="539"/>
      <c r="T602" s="539"/>
      <c r="U602" s="539"/>
      <c r="V602" s="539"/>
      <c r="W602" s="539"/>
      <c r="X602" s="539"/>
      <c r="Y602" s="539"/>
      <c r="Z602" s="539"/>
      <c r="AA602" s="539"/>
      <c r="AB602" s="549"/>
      <c r="AC602" s="549"/>
      <c r="AD602" s="539"/>
      <c r="AE602" s="539"/>
      <c r="AF602" s="538"/>
      <c r="AG602" s="539"/>
      <c r="AH602" s="539"/>
      <c r="AI602" s="539"/>
      <c r="AJ602" s="539"/>
      <c r="AK602" s="539"/>
      <c r="AL602" s="539"/>
    </row>
    <row r="603" spans="1:38" ht="14.25">
      <c r="A603" s="539"/>
      <c r="B603" s="539"/>
      <c r="C603" s="560"/>
      <c r="D603" s="539"/>
      <c r="E603" s="539"/>
      <c r="F603" s="561"/>
      <c r="G603" s="539"/>
      <c r="H603" s="539"/>
      <c r="I603" s="539"/>
      <c r="J603" s="539"/>
      <c r="K603" s="539"/>
      <c r="L603" s="539"/>
      <c r="M603" s="539"/>
      <c r="N603" s="539"/>
      <c r="O603" s="539"/>
      <c r="P603" s="539"/>
      <c r="Q603" s="539"/>
      <c r="R603" s="539"/>
      <c r="S603" s="539"/>
      <c r="T603" s="539"/>
      <c r="U603" s="539"/>
      <c r="V603" s="539"/>
      <c r="W603" s="539"/>
      <c r="X603" s="539"/>
      <c r="Y603" s="539"/>
      <c r="Z603" s="539"/>
      <c r="AA603" s="539"/>
      <c r="AB603" s="549"/>
      <c r="AC603" s="549"/>
      <c r="AD603" s="539"/>
      <c r="AE603" s="539"/>
      <c r="AF603" s="538"/>
      <c r="AG603" s="539"/>
      <c r="AH603" s="539"/>
      <c r="AI603" s="539"/>
      <c r="AJ603" s="539"/>
      <c r="AK603" s="539"/>
      <c r="AL603" s="539"/>
    </row>
    <row r="604" spans="1:38" ht="14.25">
      <c r="A604" s="539"/>
      <c r="B604" s="539"/>
      <c r="C604" s="560"/>
      <c r="D604" s="539"/>
      <c r="E604" s="539"/>
      <c r="F604" s="561"/>
      <c r="G604" s="539"/>
      <c r="H604" s="539"/>
      <c r="I604" s="539"/>
      <c r="J604" s="539"/>
      <c r="K604" s="539"/>
      <c r="L604" s="539"/>
      <c r="M604" s="539"/>
      <c r="N604" s="539"/>
      <c r="O604" s="539"/>
      <c r="P604" s="539"/>
      <c r="Q604" s="539"/>
      <c r="R604" s="539"/>
      <c r="S604" s="539"/>
      <c r="T604" s="539"/>
      <c r="U604" s="539"/>
      <c r="V604" s="539"/>
      <c r="W604" s="539"/>
      <c r="X604" s="539"/>
      <c r="Y604" s="539"/>
      <c r="Z604" s="539"/>
      <c r="AA604" s="539"/>
      <c r="AB604" s="549"/>
      <c r="AC604" s="549"/>
      <c r="AD604" s="539"/>
      <c r="AE604" s="539"/>
      <c r="AF604" s="538"/>
      <c r="AG604" s="539"/>
      <c r="AH604" s="539"/>
      <c r="AI604" s="539"/>
      <c r="AJ604" s="539"/>
      <c r="AK604" s="539"/>
      <c r="AL604" s="539"/>
    </row>
    <row r="605" spans="1:38" ht="14.25">
      <c r="A605" s="539"/>
      <c r="B605" s="539"/>
      <c r="C605" s="560"/>
      <c r="D605" s="539"/>
      <c r="E605" s="539"/>
      <c r="F605" s="561"/>
      <c r="G605" s="539"/>
      <c r="H605" s="539"/>
      <c r="I605" s="539"/>
      <c r="J605" s="539"/>
      <c r="K605" s="539"/>
      <c r="L605" s="539"/>
      <c r="M605" s="539"/>
      <c r="N605" s="539"/>
      <c r="O605" s="539"/>
      <c r="P605" s="539"/>
      <c r="Q605" s="539"/>
      <c r="R605" s="539"/>
      <c r="S605" s="539"/>
      <c r="T605" s="539"/>
      <c r="U605" s="539"/>
      <c r="V605" s="539"/>
      <c r="W605" s="539"/>
      <c r="X605" s="539"/>
      <c r="Y605" s="539"/>
      <c r="Z605" s="539"/>
      <c r="AA605" s="539"/>
      <c r="AB605" s="549"/>
      <c r="AC605" s="549"/>
      <c r="AD605" s="539"/>
      <c r="AE605" s="539"/>
      <c r="AF605" s="538"/>
      <c r="AG605" s="539"/>
      <c r="AH605" s="539"/>
      <c r="AI605" s="539"/>
      <c r="AJ605" s="539"/>
      <c r="AK605" s="539"/>
      <c r="AL605" s="539"/>
    </row>
    <row r="606" spans="1:38" ht="14.25">
      <c r="A606" s="539"/>
      <c r="B606" s="539"/>
      <c r="C606" s="560"/>
      <c r="D606" s="539"/>
      <c r="E606" s="539"/>
      <c r="F606" s="561"/>
      <c r="G606" s="539"/>
      <c r="H606" s="539"/>
      <c r="I606" s="539"/>
      <c r="J606" s="539"/>
      <c r="K606" s="539"/>
      <c r="L606" s="539"/>
      <c r="M606" s="539"/>
      <c r="N606" s="539"/>
      <c r="O606" s="539"/>
      <c r="P606" s="539"/>
      <c r="Q606" s="539"/>
      <c r="R606" s="539"/>
      <c r="S606" s="539"/>
      <c r="T606" s="539"/>
      <c r="U606" s="539"/>
      <c r="V606" s="539"/>
      <c r="W606" s="539"/>
      <c r="X606" s="539"/>
      <c r="Y606" s="539"/>
      <c r="Z606" s="539"/>
      <c r="AA606" s="539"/>
      <c r="AB606" s="549"/>
      <c r="AC606" s="549"/>
      <c r="AD606" s="539"/>
      <c r="AE606" s="539"/>
      <c r="AF606" s="538"/>
      <c r="AG606" s="539"/>
      <c r="AH606" s="539"/>
      <c r="AI606" s="539"/>
      <c r="AJ606" s="539"/>
      <c r="AK606" s="539"/>
      <c r="AL606" s="539"/>
    </row>
    <row r="607" spans="1:38" ht="14.25">
      <c r="A607" s="539"/>
      <c r="B607" s="539"/>
      <c r="C607" s="560"/>
      <c r="D607" s="539"/>
      <c r="E607" s="539"/>
      <c r="F607" s="561"/>
      <c r="G607" s="539"/>
      <c r="H607" s="539"/>
      <c r="I607" s="539"/>
      <c r="J607" s="539"/>
      <c r="K607" s="539"/>
      <c r="L607" s="539"/>
      <c r="M607" s="539"/>
      <c r="N607" s="539"/>
      <c r="O607" s="539"/>
      <c r="P607" s="539"/>
      <c r="Q607" s="539"/>
      <c r="R607" s="539"/>
      <c r="S607" s="539"/>
      <c r="T607" s="539"/>
      <c r="U607" s="539"/>
      <c r="V607" s="539"/>
      <c r="W607" s="539"/>
      <c r="X607" s="539"/>
      <c r="Y607" s="539"/>
      <c r="Z607" s="539"/>
      <c r="AA607" s="539"/>
      <c r="AB607" s="549"/>
      <c r="AC607" s="549"/>
      <c r="AD607" s="539"/>
      <c r="AE607" s="539"/>
      <c r="AF607" s="538"/>
      <c r="AG607" s="539"/>
      <c r="AH607" s="539"/>
      <c r="AI607" s="539"/>
      <c r="AJ607" s="539"/>
      <c r="AK607" s="539"/>
      <c r="AL607" s="539"/>
    </row>
    <row r="608" spans="1:38" ht="14.25">
      <c r="A608" s="539"/>
      <c r="B608" s="539"/>
      <c r="C608" s="560"/>
      <c r="D608" s="539"/>
      <c r="E608" s="539"/>
      <c r="F608" s="561"/>
      <c r="G608" s="539"/>
      <c r="H608" s="539"/>
      <c r="I608" s="539"/>
      <c r="J608" s="539"/>
      <c r="K608" s="539"/>
      <c r="L608" s="539"/>
      <c r="M608" s="539"/>
      <c r="N608" s="539"/>
      <c r="O608" s="539"/>
      <c r="P608" s="539"/>
      <c r="Q608" s="539"/>
      <c r="R608" s="539"/>
      <c r="S608" s="539"/>
      <c r="T608" s="539"/>
      <c r="U608" s="539"/>
      <c r="V608" s="539"/>
      <c r="W608" s="539"/>
      <c r="X608" s="539"/>
      <c r="Y608" s="539"/>
      <c r="Z608" s="539"/>
      <c r="AA608" s="539"/>
      <c r="AB608" s="549"/>
      <c r="AC608" s="549"/>
      <c r="AD608" s="539"/>
      <c r="AE608" s="539"/>
      <c r="AF608" s="538"/>
      <c r="AG608" s="539"/>
      <c r="AH608" s="539"/>
      <c r="AI608" s="539"/>
      <c r="AJ608" s="539"/>
      <c r="AK608" s="539"/>
      <c r="AL608" s="539"/>
    </row>
    <row r="609" spans="1:38" ht="14.25">
      <c r="A609" s="539"/>
      <c r="B609" s="539"/>
      <c r="C609" s="560"/>
      <c r="D609" s="539"/>
      <c r="E609" s="539"/>
      <c r="F609" s="561"/>
      <c r="G609" s="539"/>
      <c r="H609" s="539"/>
      <c r="I609" s="539"/>
      <c r="J609" s="539"/>
      <c r="K609" s="539"/>
      <c r="L609" s="539"/>
      <c r="M609" s="539"/>
      <c r="N609" s="539"/>
      <c r="O609" s="539"/>
      <c r="P609" s="539"/>
      <c r="Q609" s="539"/>
      <c r="R609" s="539"/>
      <c r="S609" s="539"/>
      <c r="T609" s="539"/>
      <c r="U609" s="539"/>
      <c r="V609" s="539"/>
      <c r="W609" s="539"/>
      <c r="X609" s="539"/>
      <c r="Y609" s="539"/>
      <c r="Z609" s="539"/>
      <c r="AA609" s="539"/>
      <c r="AB609" s="549"/>
      <c r="AC609" s="549"/>
      <c r="AD609" s="539"/>
      <c r="AE609" s="539"/>
      <c r="AF609" s="538"/>
      <c r="AG609" s="539"/>
      <c r="AH609" s="539"/>
      <c r="AI609" s="539"/>
      <c r="AJ609" s="539"/>
      <c r="AK609" s="539"/>
      <c r="AL609" s="539"/>
    </row>
    <row r="610" spans="1:38" ht="14.25">
      <c r="A610" s="539"/>
      <c r="B610" s="539"/>
      <c r="C610" s="560"/>
      <c r="D610" s="539"/>
      <c r="E610" s="539"/>
      <c r="F610" s="561"/>
      <c r="G610" s="539"/>
      <c r="H610" s="539"/>
      <c r="I610" s="539"/>
      <c r="J610" s="539"/>
      <c r="K610" s="539"/>
      <c r="L610" s="539"/>
      <c r="M610" s="539"/>
      <c r="N610" s="539"/>
      <c r="O610" s="539"/>
      <c r="P610" s="539"/>
      <c r="Q610" s="539"/>
      <c r="R610" s="539"/>
      <c r="S610" s="539"/>
      <c r="T610" s="539"/>
      <c r="U610" s="539"/>
      <c r="V610" s="539"/>
      <c r="W610" s="539"/>
      <c r="X610" s="539"/>
      <c r="Y610" s="539"/>
      <c r="Z610" s="539"/>
      <c r="AA610" s="539"/>
      <c r="AB610" s="549"/>
      <c r="AC610" s="549"/>
      <c r="AD610" s="539"/>
      <c r="AE610" s="539"/>
      <c r="AF610" s="538"/>
      <c r="AG610" s="539"/>
      <c r="AH610" s="539"/>
      <c r="AI610" s="539"/>
      <c r="AJ610" s="539"/>
      <c r="AK610" s="539"/>
      <c r="AL610" s="539"/>
    </row>
    <row r="611" spans="1:38" ht="14.25">
      <c r="A611" s="539"/>
      <c r="B611" s="539"/>
      <c r="C611" s="560"/>
      <c r="D611" s="539"/>
      <c r="E611" s="539"/>
      <c r="F611" s="561"/>
      <c r="G611" s="539"/>
      <c r="H611" s="539"/>
      <c r="I611" s="539"/>
      <c r="J611" s="539"/>
      <c r="K611" s="539"/>
      <c r="L611" s="539"/>
      <c r="M611" s="539"/>
      <c r="N611" s="539"/>
      <c r="O611" s="539"/>
      <c r="P611" s="539"/>
      <c r="Q611" s="539"/>
      <c r="R611" s="539"/>
      <c r="S611" s="539"/>
      <c r="T611" s="539"/>
      <c r="U611" s="539"/>
      <c r="V611" s="539"/>
      <c r="W611" s="539"/>
      <c r="X611" s="539"/>
      <c r="Y611" s="539"/>
      <c r="Z611" s="539"/>
      <c r="AA611" s="539"/>
      <c r="AB611" s="549"/>
      <c r="AC611" s="549"/>
      <c r="AD611" s="539"/>
      <c r="AE611" s="539"/>
      <c r="AF611" s="538"/>
      <c r="AG611" s="539"/>
      <c r="AH611" s="539"/>
      <c r="AI611" s="539"/>
      <c r="AJ611" s="539"/>
      <c r="AK611" s="539"/>
      <c r="AL611" s="539"/>
    </row>
    <row r="612" spans="1:38" ht="14.25">
      <c r="A612" s="539"/>
      <c r="B612" s="539"/>
      <c r="C612" s="560"/>
      <c r="D612" s="539"/>
      <c r="E612" s="539"/>
      <c r="F612" s="561"/>
      <c r="G612" s="539"/>
      <c r="H612" s="539"/>
      <c r="I612" s="539"/>
      <c r="J612" s="539"/>
      <c r="K612" s="539"/>
      <c r="L612" s="539"/>
      <c r="M612" s="539"/>
      <c r="N612" s="539"/>
      <c r="O612" s="539"/>
      <c r="P612" s="539"/>
      <c r="Q612" s="539"/>
      <c r="R612" s="539"/>
      <c r="S612" s="539"/>
      <c r="T612" s="539"/>
      <c r="U612" s="539"/>
      <c r="V612" s="539"/>
      <c r="W612" s="539"/>
      <c r="X612" s="539"/>
      <c r="Y612" s="539"/>
      <c r="Z612" s="539"/>
      <c r="AA612" s="539"/>
      <c r="AB612" s="549"/>
      <c r="AC612" s="549"/>
      <c r="AD612" s="539"/>
      <c r="AE612" s="539"/>
      <c r="AF612" s="538"/>
      <c r="AG612" s="539"/>
      <c r="AH612" s="539"/>
      <c r="AI612" s="539"/>
      <c r="AJ612" s="539"/>
      <c r="AK612" s="539"/>
      <c r="AL612" s="539"/>
    </row>
    <row r="613" spans="1:38" ht="14.25">
      <c r="A613" s="539"/>
      <c r="B613" s="539"/>
      <c r="C613" s="560"/>
      <c r="D613" s="539"/>
      <c r="E613" s="539"/>
      <c r="F613" s="561"/>
      <c r="G613" s="539"/>
      <c r="H613" s="539"/>
      <c r="I613" s="539"/>
      <c r="J613" s="539"/>
      <c r="K613" s="539"/>
      <c r="L613" s="539"/>
      <c r="M613" s="539"/>
      <c r="N613" s="539"/>
      <c r="O613" s="539"/>
      <c r="P613" s="539"/>
      <c r="Q613" s="539"/>
      <c r="R613" s="539"/>
      <c r="S613" s="539"/>
      <c r="T613" s="539"/>
      <c r="U613" s="539"/>
      <c r="V613" s="539"/>
      <c r="W613" s="539"/>
      <c r="X613" s="539"/>
      <c r="Y613" s="539"/>
      <c r="Z613" s="539"/>
      <c r="AA613" s="539"/>
      <c r="AB613" s="549"/>
      <c r="AC613" s="549"/>
      <c r="AD613" s="539"/>
      <c r="AE613" s="539"/>
      <c r="AF613" s="538"/>
      <c r="AG613" s="539"/>
      <c r="AH613" s="539"/>
      <c r="AI613" s="539"/>
      <c r="AJ613" s="539"/>
      <c r="AK613" s="539"/>
      <c r="AL613" s="539"/>
    </row>
    <row r="614" spans="1:38" ht="14.25">
      <c r="A614" s="539"/>
      <c r="B614" s="539"/>
      <c r="C614" s="560"/>
      <c r="D614" s="539"/>
      <c r="E614" s="539"/>
      <c r="F614" s="561"/>
      <c r="G614" s="539"/>
      <c r="H614" s="539"/>
      <c r="I614" s="539"/>
      <c r="J614" s="539"/>
      <c r="K614" s="539"/>
      <c r="L614" s="539"/>
      <c r="M614" s="539"/>
      <c r="N614" s="539"/>
      <c r="O614" s="539"/>
      <c r="P614" s="539"/>
      <c r="Q614" s="539"/>
      <c r="R614" s="539"/>
      <c r="S614" s="539"/>
      <c r="T614" s="539"/>
      <c r="U614" s="539"/>
      <c r="V614" s="539"/>
      <c r="W614" s="539"/>
      <c r="X614" s="539"/>
      <c r="Y614" s="539"/>
      <c r="Z614" s="539"/>
      <c r="AA614" s="539"/>
      <c r="AB614" s="549"/>
      <c r="AC614" s="549"/>
      <c r="AD614" s="539"/>
      <c r="AE614" s="539"/>
      <c r="AF614" s="538"/>
      <c r="AG614" s="539"/>
      <c r="AH614" s="539"/>
      <c r="AI614" s="539"/>
      <c r="AJ614" s="539"/>
      <c r="AK614" s="539"/>
      <c r="AL614" s="539"/>
    </row>
    <row r="615" spans="1:38" ht="14.25">
      <c r="A615" s="539"/>
      <c r="B615" s="539"/>
      <c r="C615" s="560"/>
      <c r="D615" s="539"/>
      <c r="E615" s="539"/>
      <c r="F615" s="561"/>
      <c r="G615" s="539"/>
      <c r="H615" s="539"/>
      <c r="I615" s="539"/>
      <c r="J615" s="539"/>
      <c r="K615" s="539"/>
      <c r="L615" s="539"/>
      <c r="M615" s="539"/>
      <c r="N615" s="539"/>
      <c r="O615" s="539"/>
      <c r="P615" s="539"/>
      <c r="Q615" s="539"/>
      <c r="R615" s="539"/>
      <c r="S615" s="539"/>
      <c r="T615" s="539"/>
      <c r="U615" s="539"/>
      <c r="V615" s="539"/>
      <c r="W615" s="539"/>
      <c r="X615" s="539"/>
      <c r="Y615" s="539"/>
      <c r="Z615" s="539"/>
      <c r="AA615" s="539"/>
      <c r="AB615" s="549"/>
      <c r="AC615" s="549"/>
      <c r="AD615" s="539"/>
      <c r="AE615" s="539"/>
      <c r="AF615" s="538"/>
      <c r="AG615" s="539"/>
      <c r="AH615" s="539"/>
      <c r="AI615" s="539"/>
      <c r="AJ615" s="539"/>
      <c r="AK615" s="539"/>
      <c r="AL615" s="539"/>
    </row>
    <row r="616" spans="1:38" ht="14.25">
      <c r="A616" s="539"/>
      <c r="B616" s="539"/>
      <c r="C616" s="560"/>
      <c r="D616" s="539"/>
      <c r="E616" s="539"/>
      <c r="F616" s="561"/>
      <c r="G616" s="539"/>
      <c r="H616" s="539"/>
      <c r="I616" s="539"/>
      <c r="J616" s="539"/>
      <c r="K616" s="539"/>
      <c r="L616" s="539"/>
      <c r="M616" s="539"/>
      <c r="N616" s="539"/>
      <c r="O616" s="539"/>
      <c r="P616" s="539"/>
      <c r="Q616" s="539"/>
      <c r="R616" s="539"/>
      <c r="S616" s="539"/>
      <c r="T616" s="539"/>
      <c r="U616" s="539"/>
      <c r="V616" s="539"/>
      <c r="W616" s="539"/>
      <c r="X616" s="539"/>
      <c r="Y616" s="539"/>
      <c r="Z616" s="539"/>
      <c r="AA616" s="539"/>
      <c r="AB616" s="549"/>
      <c r="AC616" s="549"/>
      <c r="AD616" s="539"/>
      <c r="AE616" s="539"/>
      <c r="AF616" s="538"/>
      <c r="AG616" s="539"/>
      <c r="AH616" s="539"/>
      <c r="AI616" s="539"/>
      <c r="AJ616" s="539"/>
      <c r="AK616" s="539"/>
      <c r="AL616" s="539"/>
    </row>
    <row r="617" spans="1:38" ht="14.25">
      <c r="A617" s="539"/>
      <c r="B617" s="539"/>
      <c r="C617" s="560"/>
      <c r="D617" s="539"/>
      <c r="E617" s="539"/>
      <c r="F617" s="561"/>
      <c r="G617" s="539"/>
      <c r="H617" s="539"/>
      <c r="I617" s="539"/>
      <c r="J617" s="539"/>
      <c r="K617" s="539"/>
      <c r="L617" s="539"/>
      <c r="M617" s="539"/>
      <c r="N617" s="539"/>
      <c r="O617" s="539"/>
      <c r="P617" s="539"/>
      <c r="Q617" s="539"/>
      <c r="R617" s="539"/>
      <c r="S617" s="539"/>
      <c r="T617" s="539"/>
      <c r="U617" s="539"/>
      <c r="V617" s="539"/>
      <c r="W617" s="539"/>
      <c r="X617" s="539"/>
      <c r="Y617" s="539"/>
      <c r="Z617" s="539"/>
      <c r="AA617" s="539"/>
      <c r="AB617" s="549"/>
      <c r="AC617" s="549"/>
      <c r="AD617" s="539"/>
      <c r="AE617" s="539"/>
      <c r="AF617" s="538"/>
      <c r="AG617" s="539"/>
      <c r="AH617" s="539"/>
      <c r="AI617" s="539"/>
      <c r="AJ617" s="539"/>
      <c r="AK617" s="539"/>
      <c r="AL617" s="539"/>
    </row>
    <row r="618" spans="1:38" ht="14.25">
      <c r="A618" s="539"/>
      <c r="B618" s="539"/>
      <c r="C618" s="560"/>
      <c r="D618" s="539"/>
      <c r="E618" s="539"/>
      <c r="F618" s="561"/>
      <c r="G618" s="539"/>
      <c r="H618" s="539"/>
      <c r="I618" s="539"/>
      <c r="J618" s="539"/>
      <c r="K618" s="539"/>
      <c r="L618" s="539"/>
      <c r="M618" s="539"/>
      <c r="N618" s="539"/>
      <c r="O618" s="539"/>
      <c r="P618" s="539"/>
      <c r="Q618" s="539"/>
      <c r="R618" s="539"/>
      <c r="S618" s="539"/>
      <c r="T618" s="539"/>
      <c r="U618" s="539"/>
      <c r="V618" s="539"/>
      <c r="W618" s="539"/>
      <c r="X618" s="539"/>
      <c r="Y618" s="539"/>
      <c r="Z618" s="539"/>
      <c r="AA618" s="539"/>
      <c r="AB618" s="549"/>
      <c r="AC618" s="549"/>
      <c r="AD618" s="539"/>
      <c r="AE618" s="539"/>
      <c r="AF618" s="538"/>
      <c r="AG618" s="539"/>
      <c r="AH618" s="539"/>
      <c r="AI618" s="539"/>
      <c r="AJ618" s="539"/>
      <c r="AK618" s="539"/>
      <c r="AL618" s="539"/>
    </row>
    <row r="619" spans="1:38" ht="14.25">
      <c r="A619" s="539"/>
      <c r="B619" s="539"/>
      <c r="C619" s="560"/>
      <c r="D619" s="539"/>
      <c r="E619" s="539"/>
      <c r="F619" s="561"/>
      <c r="G619" s="539"/>
      <c r="H619" s="539"/>
      <c r="I619" s="539"/>
      <c r="J619" s="539"/>
      <c r="K619" s="539"/>
      <c r="L619" s="539"/>
      <c r="M619" s="539"/>
      <c r="N619" s="539"/>
      <c r="O619" s="539"/>
      <c r="P619" s="539"/>
      <c r="Q619" s="539"/>
      <c r="R619" s="539"/>
      <c r="S619" s="539"/>
      <c r="T619" s="539"/>
      <c r="U619" s="539"/>
      <c r="V619" s="539"/>
      <c r="W619" s="539"/>
      <c r="X619" s="539"/>
      <c r="Y619" s="539"/>
      <c r="Z619" s="539"/>
      <c r="AA619" s="539"/>
      <c r="AB619" s="549"/>
      <c r="AC619" s="549"/>
      <c r="AD619" s="539"/>
      <c r="AE619" s="539"/>
      <c r="AF619" s="538"/>
      <c r="AG619" s="539"/>
      <c r="AH619" s="539"/>
      <c r="AI619" s="539"/>
      <c r="AJ619" s="539"/>
      <c r="AK619" s="539"/>
      <c r="AL619" s="539"/>
    </row>
    <row r="620" spans="1:38" ht="14.25">
      <c r="A620" s="539"/>
      <c r="B620" s="539"/>
      <c r="C620" s="560"/>
      <c r="D620" s="539"/>
      <c r="E620" s="539"/>
      <c r="F620" s="561"/>
      <c r="G620" s="539"/>
      <c r="H620" s="539"/>
      <c r="I620" s="539"/>
      <c r="J620" s="539"/>
      <c r="K620" s="539"/>
      <c r="L620" s="539"/>
      <c r="M620" s="539"/>
      <c r="N620" s="539"/>
      <c r="O620" s="539"/>
      <c r="P620" s="539"/>
      <c r="Q620" s="539"/>
      <c r="R620" s="539"/>
      <c r="S620" s="539"/>
      <c r="T620" s="539"/>
      <c r="U620" s="539"/>
      <c r="V620" s="539"/>
      <c r="W620" s="539"/>
      <c r="X620" s="539"/>
      <c r="Y620" s="539"/>
      <c r="Z620" s="539"/>
      <c r="AA620" s="539"/>
      <c r="AB620" s="549"/>
      <c r="AC620" s="549"/>
      <c r="AD620" s="539"/>
      <c r="AE620" s="539"/>
      <c r="AF620" s="538"/>
      <c r="AG620" s="539"/>
      <c r="AH620" s="539"/>
      <c r="AI620" s="539"/>
      <c r="AJ620" s="539"/>
      <c r="AK620" s="539"/>
      <c r="AL620" s="539"/>
    </row>
    <row r="621" spans="1:38" ht="14.25">
      <c r="A621" s="539"/>
      <c r="B621" s="539"/>
      <c r="C621" s="560"/>
      <c r="D621" s="539"/>
      <c r="E621" s="539"/>
      <c r="F621" s="561"/>
      <c r="G621" s="539"/>
      <c r="H621" s="539"/>
      <c r="I621" s="539"/>
      <c r="J621" s="539"/>
      <c r="K621" s="539"/>
      <c r="L621" s="539"/>
      <c r="M621" s="539"/>
      <c r="N621" s="539"/>
      <c r="O621" s="539"/>
      <c r="P621" s="539"/>
      <c r="Q621" s="539"/>
      <c r="R621" s="539"/>
      <c r="S621" s="539"/>
      <c r="T621" s="539"/>
      <c r="U621" s="539"/>
      <c r="V621" s="539"/>
      <c r="W621" s="539"/>
      <c r="X621" s="539"/>
      <c r="Y621" s="539"/>
      <c r="Z621" s="539"/>
      <c r="AA621" s="539"/>
      <c r="AB621" s="549"/>
      <c r="AC621" s="549"/>
      <c r="AD621" s="539"/>
      <c r="AE621" s="539"/>
      <c r="AF621" s="538"/>
      <c r="AG621" s="539"/>
      <c r="AH621" s="539"/>
      <c r="AI621" s="539"/>
      <c r="AJ621" s="539"/>
      <c r="AK621" s="539"/>
      <c r="AL621" s="539"/>
    </row>
    <row r="622" spans="1:38" ht="14.25">
      <c r="A622" s="539"/>
      <c r="B622" s="539"/>
      <c r="C622" s="560"/>
      <c r="D622" s="539"/>
      <c r="E622" s="539"/>
      <c r="F622" s="561"/>
      <c r="G622" s="539"/>
      <c r="H622" s="539"/>
      <c r="I622" s="539"/>
      <c r="J622" s="539"/>
      <c r="K622" s="539"/>
      <c r="L622" s="539"/>
      <c r="M622" s="539"/>
      <c r="N622" s="539"/>
      <c r="O622" s="539"/>
      <c r="P622" s="539"/>
      <c r="Q622" s="539"/>
      <c r="R622" s="539"/>
      <c r="S622" s="539"/>
      <c r="T622" s="539"/>
      <c r="U622" s="539"/>
      <c r="V622" s="539"/>
      <c r="W622" s="539"/>
      <c r="X622" s="539"/>
      <c r="Y622" s="539"/>
      <c r="Z622" s="539"/>
      <c r="AA622" s="539"/>
      <c r="AB622" s="549"/>
      <c r="AC622" s="549"/>
      <c r="AD622" s="539"/>
      <c r="AE622" s="539"/>
      <c r="AF622" s="538"/>
      <c r="AG622" s="539"/>
      <c r="AH622" s="539"/>
      <c r="AI622" s="539"/>
      <c r="AJ622" s="539"/>
      <c r="AK622" s="539"/>
      <c r="AL622" s="539"/>
    </row>
    <row r="623" spans="1:38" ht="14.25">
      <c r="A623" s="539"/>
      <c r="B623" s="539"/>
      <c r="C623" s="560"/>
      <c r="D623" s="539"/>
      <c r="E623" s="539"/>
      <c r="F623" s="561"/>
      <c r="G623" s="539"/>
      <c r="H623" s="539"/>
      <c r="I623" s="539"/>
      <c r="J623" s="539"/>
      <c r="K623" s="539"/>
      <c r="L623" s="539"/>
      <c r="M623" s="539"/>
      <c r="N623" s="539"/>
      <c r="O623" s="539"/>
      <c r="P623" s="539"/>
      <c r="Q623" s="539"/>
      <c r="R623" s="539"/>
      <c r="S623" s="539"/>
      <c r="T623" s="539"/>
      <c r="U623" s="539"/>
      <c r="V623" s="539"/>
      <c r="W623" s="539"/>
      <c r="X623" s="539"/>
      <c r="Y623" s="539"/>
      <c r="Z623" s="539"/>
      <c r="AA623" s="539"/>
      <c r="AB623" s="549"/>
      <c r="AC623" s="549"/>
      <c r="AD623" s="539"/>
      <c r="AE623" s="539"/>
      <c r="AF623" s="538"/>
      <c r="AG623" s="539"/>
      <c r="AH623" s="539"/>
      <c r="AI623" s="539"/>
      <c r="AJ623" s="539"/>
      <c r="AK623" s="539"/>
      <c r="AL623" s="539"/>
    </row>
    <row r="624" spans="1:38" ht="14.25">
      <c r="A624" s="539"/>
      <c r="B624" s="539"/>
      <c r="C624" s="560"/>
      <c r="D624" s="539"/>
      <c r="E624" s="539"/>
      <c r="F624" s="561"/>
      <c r="G624" s="539"/>
      <c r="H624" s="539"/>
      <c r="I624" s="539"/>
      <c r="J624" s="539"/>
      <c r="K624" s="539"/>
      <c r="L624" s="539"/>
      <c r="M624" s="539"/>
      <c r="N624" s="539"/>
      <c r="O624" s="539"/>
      <c r="P624" s="539"/>
      <c r="Q624" s="539"/>
      <c r="R624" s="539"/>
      <c r="S624" s="539"/>
      <c r="T624" s="539"/>
      <c r="U624" s="539"/>
      <c r="V624" s="539"/>
      <c r="W624" s="539"/>
      <c r="X624" s="539"/>
      <c r="Y624" s="539"/>
      <c r="Z624" s="539"/>
      <c r="AA624" s="539"/>
      <c r="AB624" s="549"/>
      <c r="AC624" s="549"/>
      <c r="AD624" s="539"/>
      <c r="AE624" s="539"/>
      <c r="AF624" s="538"/>
      <c r="AG624" s="539"/>
      <c r="AH624" s="539"/>
      <c r="AI624" s="539"/>
      <c r="AJ624" s="539"/>
      <c r="AK624" s="539"/>
      <c r="AL624" s="539"/>
    </row>
    <row r="625" spans="1:38" ht="14.25">
      <c r="A625" s="539"/>
      <c r="B625" s="539"/>
      <c r="C625" s="560"/>
      <c r="D625" s="539"/>
      <c r="E625" s="539"/>
      <c r="F625" s="561"/>
      <c r="G625" s="539"/>
      <c r="H625" s="539"/>
      <c r="I625" s="539"/>
      <c r="J625" s="539"/>
      <c r="K625" s="539"/>
      <c r="L625" s="539"/>
      <c r="M625" s="539"/>
      <c r="N625" s="539"/>
      <c r="O625" s="539"/>
      <c r="P625" s="539"/>
      <c r="Q625" s="539"/>
      <c r="R625" s="539"/>
      <c r="S625" s="539"/>
      <c r="T625" s="539"/>
      <c r="U625" s="539"/>
      <c r="V625" s="539"/>
      <c r="W625" s="539"/>
      <c r="X625" s="539"/>
      <c r="Y625" s="539"/>
      <c r="Z625" s="539"/>
      <c r="AA625" s="539"/>
      <c r="AB625" s="549"/>
      <c r="AC625" s="549"/>
      <c r="AD625" s="539"/>
      <c r="AE625" s="539"/>
      <c r="AF625" s="538"/>
      <c r="AG625" s="539"/>
      <c r="AH625" s="539"/>
      <c r="AI625" s="539"/>
      <c r="AJ625" s="539"/>
      <c r="AK625" s="539"/>
      <c r="AL625" s="539"/>
    </row>
    <row r="626" spans="1:38" ht="14.25">
      <c r="A626" s="539"/>
      <c r="B626" s="539"/>
      <c r="C626" s="560"/>
      <c r="D626" s="539"/>
      <c r="E626" s="539"/>
      <c r="F626" s="561"/>
      <c r="G626" s="539"/>
      <c r="H626" s="539"/>
      <c r="I626" s="539"/>
      <c r="J626" s="539"/>
      <c r="K626" s="539"/>
      <c r="L626" s="539"/>
      <c r="M626" s="539"/>
      <c r="N626" s="539"/>
      <c r="O626" s="539"/>
      <c r="P626" s="539"/>
      <c r="Q626" s="539"/>
      <c r="R626" s="539"/>
      <c r="S626" s="539"/>
      <c r="T626" s="539"/>
      <c r="U626" s="539"/>
      <c r="V626" s="539"/>
      <c r="W626" s="539"/>
      <c r="X626" s="539"/>
      <c r="Y626" s="539"/>
      <c r="Z626" s="539"/>
      <c r="AA626" s="539"/>
      <c r="AB626" s="549"/>
      <c r="AC626" s="549"/>
      <c r="AD626" s="539"/>
      <c r="AE626" s="539"/>
      <c r="AF626" s="538"/>
      <c r="AG626" s="539"/>
      <c r="AH626" s="539"/>
      <c r="AI626" s="539"/>
      <c r="AJ626" s="539"/>
      <c r="AK626" s="539"/>
      <c r="AL626" s="539"/>
    </row>
    <row r="627" spans="1:38" ht="14.25">
      <c r="A627" s="539"/>
      <c r="B627" s="539"/>
      <c r="C627" s="560"/>
      <c r="D627" s="539"/>
      <c r="E627" s="539"/>
      <c r="F627" s="561"/>
      <c r="G627" s="539"/>
      <c r="H627" s="539"/>
      <c r="I627" s="539"/>
      <c r="J627" s="539"/>
      <c r="K627" s="539"/>
      <c r="L627" s="539"/>
      <c r="M627" s="539"/>
      <c r="N627" s="539"/>
      <c r="O627" s="539"/>
      <c r="P627" s="539"/>
      <c r="Q627" s="539"/>
      <c r="R627" s="539"/>
      <c r="S627" s="539"/>
      <c r="T627" s="539"/>
      <c r="U627" s="539"/>
      <c r="V627" s="539"/>
      <c r="W627" s="539"/>
      <c r="X627" s="539"/>
      <c r="Y627" s="539"/>
      <c r="Z627" s="539"/>
      <c r="AA627" s="539"/>
      <c r="AB627" s="549"/>
      <c r="AC627" s="549"/>
      <c r="AD627" s="539"/>
      <c r="AE627" s="539"/>
      <c r="AF627" s="538"/>
      <c r="AG627" s="539"/>
      <c r="AH627" s="539"/>
      <c r="AI627" s="539"/>
      <c r="AJ627" s="539"/>
      <c r="AK627" s="539"/>
      <c r="AL627" s="539"/>
    </row>
    <row r="628" spans="1:38" ht="14.25">
      <c r="A628" s="539"/>
      <c r="B628" s="539"/>
      <c r="C628" s="560"/>
      <c r="D628" s="539"/>
      <c r="E628" s="539"/>
      <c r="F628" s="561"/>
      <c r="G628" s="539"/>
      <c r="H628" s="539"/>
      <c r="I628" s="539"/>
      <c r="J628" s="539"/>
      <c r="K628" s="539"/>
      <c r="L628" s="539"/>
      <c r="M628" s="539"/>
      <c r="N628" s="539"/>
      <c r="O628" s="539"/>
      <c r="P628" s="539"/>
      <c r="Q628" s="539"/>
      <c r="R628" s="539"/>
      <c r="S628" s="539"/>
      <c r="T628" s="539"/>
      <c r="U628" s="539"/>
      <c r="V628" s="539"/>
      <c r="W628" s="539"/>
      <c r="X628" s="539"/>
      <c r="Y628" s="539"/>
      <c r="Z628" s="539"/>
      <c r="AA628" s="539"/>
      <c r="AB628" s="549"/>
      <c r="AC628" s="549"/>
      <c r="AD628" s="539"/>
      <c r="AE628" s="539"/>
      <c r="AF628" s="538"/>
      <c r="AG628" s="539"/>
      <c r="AH628" s="539"/>
      <c r="AI628" s="539"/>
      <c r="AJ628" s="539"/>
      <c r="AK628" s="539"/>
      <c r="AL628" s="539"/>
    </row>
    <row r="629" spans="1:38" ht="14.25">
      <c r="A629" s="539"/>
      <c r="B629" s="539"/>
      <c r="C629" s="560"/>
      <c r="D629" s="539"/>
      <c r="E629" s="539"/>
      <c r="F629" s="561"/>
      <c r="G629" s="539"/>
      <c r="H629" s="539"/>
      <c r="I629" s="539"/>
      <c r="J629" s="539"/>
      <c r="K629" s="539"/>
      <c r="L629" s="539"/>
      <c r="M629" s="539"/>
      <c r="N629" s="539"/>
      <c r="O629" s="539"/>
      <c r="P629" s="539"/>
      <c r="Q629" s="539"/>
      <c r="R629" s="539"/>
      <c r="S629" s="539"/>
      <c r="T629" s="539"/>
      <c r="U629" s="539"/>
      <c r="V629" s="539"/>
      <c r="W629" s="539"/>
      <c r="X629" s="539"/>
      <c r="Y629" s="539"/>
      <c r="Z629" s="539"/>
      <c r="AA629" s="539"/>
      <c r="AB629" s="549"/>
      <c r="AC629" s="549"/>
      <c r="AD629" s="539"/>
      <c r="AE629" s="539"/>
      <c r="AF629" s="538"/>
      <c r="AG629" s="539"/>
      <c r="AH629" s="539"/>
      <c r="AI629" s="539"/>
      <c r="AJ629" s="539"/>
      <c r="AK629" s="539"/>
      <c r="AL629" s="539"/>
    </row>
    <row r="630" spans="1:38" ht="14.25">
      <c r="A630" s="539"/>
      <c r="B630" s="539"/>
      <c r="C630" s="560"/>
      <c r="D630" s="539"/>
      <c r="E630" s="539"/>
      <c r="F630" s="561"/>
      <c r="G630" s="539"/>
      <c r="H630" s="539"/>
      <c r="I630" s="539"/>
      <c r="J630" s="539"/>
      <c r="K630" s="539"/>
      <c r="L630" s="539"/>
      <c r="M630" s="539"/>
      <c r="N630" s="539"/>
      <c r="O630" s="539"/>
      <c r="P630" s="539"/>
      <c r="Q630" s="539"/>
      <c r="R630" s="539"/>
      <c r="S630" s="539"/>
      <c r="T630" s="539"/>
      <c r="U630" s="539"/>
      <c r="V630" s="539"/>
      <c r="W630" s="539"/>
      <c r="X630" s="539"/>
      <c r="Y630" s="539"/>
      <c r="Z630" s="539"/>
      <c r="AA630" s="539"/>
      <c r="AB630" s="549"/>
      <c r="AC630" s="549"/>
      <c r="AD630" s="539"/>
      <c r="AE630" s="539"/>
      <c r="AF630" s="538"/>
      <c r="AG630" s="539"/>
      <c r="AH630" s="539"/>
      <c r="AI630" s="539"/>
      <c r="AJ630" s="539"/>
      <c r="AK630" s="539"/>
      <c r="AL630" s="539"/>
    </row>
    <row r="631" spans="1:38" ht="14.25">
      <c r="A631" s="539"/>
      <c r="B631" s="539"/>
      <c r="C631" s="560"/>
      <c r="D631" s="539"/>
      <c r="E631" s="539"/>
      <c r="F631" s="561"/>
      <c r="G631" s="539"/>
      <c r="H631" s="539"/>
      <c r="I631" s="539"/>
      <c r="J631" s="539"/>
      <c r="K631" s="539"/>
      <c r="L631" s="539"/>
      <c r="M631" s="539"/>
      <c r="N631" s="539"/>
      <c r="O631" s="539"/>
      <c r="P631" s="539"/>
      <c r="Q631" s="539"/>
      <c r="R631" s="539"/>
      <c r="S631" s="539"/>
      <c r="T631" s="539"/>
      <c r="U631" s="539"/>
      <c r="V631" s="539"/>
      <c r="W631" s="539"/>
      <c r="X631" s="539"/>
      <c r="Y631" s="539"/>
      <c r="Z631" s="539"/>
      <c r="AA631" s="539"/>
      <c r="AB631" s="549"/>
      <c r="AC631" s="549"/>
      <c r="AD631" s="539"/>
      <c r="AE631" s="539"/>
      <c r="AF631" s="538"/>
      <c r="AG631" s="539"/>
      <c r="AH631" s="539"/>
      <c r="AI631" s="539"/>
      <c r="AJ631" s="539"/>
      <c r="AK631" s="539"/>
      <c r="AL631" s="539"/>
    </row>
    <row r="632" spans="1:38" ht="14.25">
      <c r="A632" s="539"/>
      <c r="B632" s="539"/>
      <c r="C632" s="560"/>
      <c r="D632" s="539"/>
      <c r="E632" s="539"/>
      <c r="F632" s="561"/>
      <c r="G632" s="539"/>
      <c r="H632" s="539"/>
      <c r="I632" s="539"/>
      <c r="J632" s="539"/>
      <c r="K632" s="539"/>
      <c r="L632" s="539"/>
      <c r="M632" s="539"/>
      <c r="N632" s="539"/>
      <c r="O632" s="539"/>
      <c r="P632" s="539"/>
      <c r="Q632" s="539"/>
      <c r="R632" s="539"/>
      <c r="S632" s="539"/>
      <c r="T632" s="539"/>
      <c r="U632" s="539"/>
      <c r="V632" s="539"/>
      <c r="W632" s="539"/>
      <c r="X632" s="539"/>
      <c r="Y632" s="539"/>
      <c r="Z632" s="539"/>
      <c r="AA632" s="539"/>
      <c r="AB632" s="549"/>
      <c r="AC632" s="549"/>
      <c r="AD632" s="539"/>
      <c r="AE632" s="539"/>
      <c r="AF632" s="538"/>
      <c r="AG632" s="539"/>
      <c r="AH632" s="539"/>
      <c r="AI632" s="539"/>
      <c r="AJ632" s="539"/>
      <c r="AK632" s="539"/>
      <c r="AL632" s="539"/>
    </row>
    <row r="633" spans="1:38" ht="14.25">
      <c r="A633" s="539"/>
      <c r="B633" s="539"/>
      <c r="C633" s="560"/>
      <c r="D633" s="539"/>
      <c r="E633" s="539"/>
      <c r="F633" s="561"/>
      <c r="G633" s="539"/>
      <c r="H633" s="539"/>
      <c r="I633" s="539"/>
      <c r="J633" s="539"/>
      <c r="K633" s="539"/>
      <c r="L633" s="539"/>
      <c r="M633" s="539"/>
      <c r="N633" s="539"/>
      <c r="O633" s="539"/>
      <c r="P633" s="539"/>
      <c r="Q633" s="539"/>
      <c r="R633" s="539"/>
      <c r="S633" s="539"/>
      <c r="T633" s="539"/>
      <c r="U633" s="539"/>
      <c r="V633" s="539"/>
      <c r="W633" s="539"/>
      <c r="X633" s="539"/>
      <c r="Y633" s="539"/>
      <c r="Z633" s="539"/>
      <c r="AA633" s="539"/>
      <c r="AB633" s="549"/>
      <c r="AC633" s="549"/>
      <c r="AD633" s="539"/>
      <c r="AE633" s="539"/>
      <c r="AF633" s="538"/>
      <c r="AG633" s="539"/>
      <c r="AH633" s="539"/>
      <c r="AI633" s="539"/>
      <c r="AJ633" s="539"/>
      <c r="AK633" s="539"/>
      <c r="AL633" s="539"/>
    </row>
    <row r="634" spans="1:38" ht="14.25">
      <c r="A634" s="539"/>
      <c r="B634" s="539"/>
      <c r="C634" s="560"/>
      <c r="D634" s="539"/>
      <c r="E634" s="539"/>
      <c r="F634" s="561"/>
      <c r="G634" s="539"/>
      <c r="H634" s="539"/>
      <c r="I634" s="539"/>
      <c r="J634" s="539"/>
      <c r="K634" s="539"/>
      <c r="L634" s="539"/>
      <c r="M634" s="539"/>
      <c r="N634" s="539"/>
      <c r="O634" s="539"/>
      <c r="P634" s="539"/>
      <c r="Q634" s="539"/>
      <c r="R634" s="539"/>
      <c r="S634" s="539"/>
      <c r="T634" s="539"/>
      <c r="U634" s="539"/>
      <c r="V634" s="539"/>
      <c r="W634" s="539"/>
      <c r="X634" s="539"/>
      <c r="Y634" s="539"/>
      <c r="Z634" s="539"/>
      <c r="AA634" s="539"/>
      <c r="AB634" s="549"/>
      <c r="AC634" s="549"/>
      <c r="AD634" s="539"/>
      <c r="AE634" s="539"/>
      <c r="AF634" s="538"/>
      <c r="AG634" s="539"/>
      <c r="AH634" s="539"/>
      <c r="AI634" s="539"/>
      <c r="AJ634" s="539"/>
      <c r="AK634" s="539"/>
      <c r="AL634" s="539"/>
    </row>
    <row r="635" spans="1:38" ht="14.25">
      <c r="A635" s="539"/>
      <c r="B635" s="539"/>
      <c r="C635" s="560"/>
      <c r="D635" s="539"/>
      <c r="E635" s="539"/>
      <c r="F635" s="561"/>
      <c r="G635" s="539"/>
      <c r="H635" s="539"/>
      <c r="I635" s="539"/>
      <c r="J635" s="539"/>
      <c r="K635" s="539"/>
      <c r="L635" s="539"/>
      <c r="M635" s="539"/>
      <c r="N635" s="539"/>
      <c r="O635" s="539"/>
      <c r="P635" s="539"/>
      <c r="Q635" s="539"/>
      <c r="R635" s="539"/>
      <c r="S635" s="539"/>
      <c r="T635" s="539"/>
      <c r="U635" s="539"/>
      <c r="V635" s="539"/>
      <c r="W635" s="539"/>
      <c r="X635" s="539"/>
      <c r="Y635" s="539"/>
      <c r="Z635" s="539"/>
      <c r="AA635" s="539"/>
      <c r="AB635" s="549"/>
      <c r="AC635" s="549"/>
      <c r="AD635" s="539"/>
      <c r="AE635" s="539"/>
      <c r="AF635" s="538"/>
      <c r="AG635" s="539"/>
      <c r="AH635" s="539"/>
      <c r="AI635" s="539"/>
      <c r="AJ635" s="539"/>
      <c r="AK635" s="539"/>
      <c r="AL635" s="539"/>
    </row>
    <row r="636" spans="1:38" ht="14.25">
      <c r="A636" s="539"/>
      <c r="B636" s="539"/>
      <c r="C636" s="560"/>
      <c r="D636" s="539"/>
      <c r="E636" s="539"/>
      <c r="F636" s="561"/>
      <c r="G636" s="539"/>
      <c r="H636" s="539"/>
      <c r="I636" s="539"/>
      <c r="J636" s="539"/>
      <c r="K636" s="539"/>
      <c r="L636" s="539"/>
      <c r="M636" s="539"/>
      <c r="N636" s="539"/>
      <c r="O636" s="539"/>
      <c r="P636" s="539"/>
      <c r="Q636" s="539"/>
      <c r="R636" s="539"/>
      <c r="S636" s="539"/>
      <c r="T636" s="539"/>
      <c r="U636" s="539"/>
      <c r="V636" s="539"/>
      <c r="W636" s="539"/>
      <c r="X636" s="539"/>
      <c r="Y636" s="539"/>
      <c r="Z636" s="539"/>
      <c r="AA636" s="539"/>
      <c r="AB636" s="549"/>
      <c r="AC636" s="549"/>
      <c r="AD636" s="539"/>
      <c r="AE636" s="539"/>
      <c r="AF636" s="538"/>
      <c r="AG636" s="539"/>
      <c r="AH636" s="539"/>
      <c r="AI636" s="539"/>
      <c r="AJ636" s="539"/>
      <c r="AK636" s="539"/>
      <c r="AL636" s="539"/>
    </row>
    <row r="637" spans="1:38" ht="14.25">
      <c r="A637" s="539"/>
      <c r="B637" s="539"/>
      <c r="C637" s="560"/>
      <c r="D637" s="539"/>
      <c r="E637" s="539"/>
      <c r="F637" s="561"/>
      <c r="G637" s="539"/>
      <c r="H637" s="539"/>
      <c r="I637" s="539"/>
      <c r="J637" s="539"/>
      <c r="K637" s="539"/>
      <c r="L637" s="539"/>
      <c r="M637" s="539"/>
      <c r="N637" s="539"/>
      <c r="O637" s="539"/>
      <c r="P637" s="539"/>
      <c r="Q637" s="539"/>
      <c r="R637" s="539"/>
      <c r="S637" s="539"/>
      <c r="T637" s="539"/>
      <c r="U637" s="539"/>
      <c r="V637" s="539"/>
      <c r="W637" s="539"/>
      <c r="X637" s="539"/>
      <c r="Y637" s="539"/>
      <c r="Z637" s="539"/>
      <c r="AA637" s="539"/>
      <c r="AB637" s="549"/>
      <c r="AC637" s="549"/>
      <c r="AD637" s="539"/>
      <c r="AE637" s="539"/>
      <c r="AF637" s="538"/>
      <c r="AG637" s="539"/>
      <c r="AH637" s="539"/>
      <c r="AI637" s="539"/>
      <c r="AJ637" s="539"/>
      <c r="AK637" s="539"/>
      <c r="AL637" s="539"/>
    </row>
    <row r="638" spans="1:38" ht="14.25">
      <c r="A638" s="539"/>
      <c r="B638" s="539"/>
      <c r="C638" s="560"/>
      <c r="D638" s="539"/>
      <c r="E638" s="539"/>
      <c r="F638" s="561"/>
      <c r="G638" s="539"/>
      <c r="H638" s="539"/>
      <c r="I638" s="539"/>
      <c r="J638" s="539"/>
      <c r="K638" s="539"/>
      <c r="L638" s="539"/>
      <c r="M638" s="539"/>
      <c r="N638" s="539"/>
      <c r="O638" s="539"/>
      <c r="P638" s="539"/>
      <c r="Q638" s="539"/>
      <c r="R638" s="539"/>
      <c r="S638" s="539"/>
      <c r="T638" s="539"/>
      <c r="U638" s="539"/>
      <c r="V638" s="539"/>
      <c r="W638" s="539"/>
      <c r="X638" s="539"/>
      <c r="Y638" s="539"/>
      <c r="Z638" s="539"/>
      <c r="AA638" s="539"/>
      <c r="AB638" s="549"/>
      <c r="AC638" s="549"/>
      <c r="AD638" s="539"/>
      <c r="AE638" s="539"/>
      <c r="AF638" s="538"/>
      <c r="AG638" s="539"/>
      <c r="AH638" s="539"/>
      <c r="AI638" s="539"/>
      <c r="AJ638" s="539"/>
      <c r="AK638" s="539"/>
      <c r="AL638" s="539"/>
    </row>
    <row r="639" spans="1:38" ht="14.25">
      <c r="A639" s="539"/>
      <c r="B639" s="539"/>
      <c r="C639" s="560"/>
      <c r="D639" s="539"/>
      <c r="E639" s="539"/>
      <c r="F639" s="561"/>
      <c r="G639" s="539"/>
      <c r="H639" s="539"/>
      <c r="I639" s="539"/>
      <c r="J639" s="539"/>
      <c r="K639" s="539"/>
      <c r="L639" s="539"/>
      <c r="M639" s="539"/>
      <c r="N639" s="539"/>
      <c r="O639" s="539"/>
      <c r="P639" s="539"/>
      <c r="Q639" s="539"/>
      <c r="R639" s="539"/>
      <c r="S639" s="539"/>
      <c r="T639" s="539"/>
      <c r="U639" s="539"/>
      <c r="V639" s="539"/>
      <c r="W639" s="539"/>
      <c r="X639" s="539"/>
      <c r="Y639" s="539"/>
      <c r="Z639" s="539"/>
      <c r="AA639" s="539"/>
      <c r="AB639" s="549"/>
      <c r="AC639" s="549"/>
      <c r="AD639" s="539"/>
      <c r="AE639" s="539"/>
      <c r="AF639" s="538"/>
      <c r="AG639" s="539"/>
      <c r="AH639" s="539"/>
      <c r="AI639" s="539"/>
      <c r="AJ639" s="539"/>
      <c r="AK639" s="539"/>
      <c r="AL639" s="539"/>
    </row>
    <row r="640" spans="1:38" ht="14.25">
      <c r="A640" s="539"/>
      <c r="B640" s="539"/>
      <c r="C640" s="560"/>
      <c r="D640" s="539"/>
      <c r="E640" s="539"/>
      <c r="F640" s="561"/>
      <c r="G640" s="539"/>
      <c r="H640" s="539"/>
      <c r="I640" s="539"/>
      <c r="J640" s="539"/>
      <c r="K640" s="539"/>
      <c r="L640" s="539"/>
      <c r="M640" s="539"/>
      <c r="N640" s="539"/>
      <c r="O640" s="539"/>
      <c r="P640" s="539"/>
      <c r="Q640" s="539"/>
      <c r="R640" s="539"/>
      <c r="S640" s="539"/>
      <c r="T640" s="539"/>
      <c r="U640" s="539"/>
      <c r="V640" s="539"/>
      <c r="W640" s="539"/>
      <c r="X640" s="539"/>
      <c r="Y640" s="539"/>
      <c r="Z640" s="539"/>
      <c r="AA640" s="539"/>
      <c r="AB640" s="549"/>
      <c r="AC640" s="549"/>
      <c r="AD640" s="539"/>
      <c r="AE640" s="539"/>
      <c r="AF640" s="538"/>
      <c r="AG640" s="539"/>
      <c r="AH640" s="539"/>
      <c r="AI640" s="539"/>
      <c r="AJ640" s="539"/>
      <c r="AK640" s="539"/>
      <c r="AL640" s="539"/>
    </row>
    <row r="641" spans="1:38" ht="14.25">
      <c r="A641" s="539"/>
      <c r="B641" s="539"/>
      <c r="C641" s="560"/>
      <c r="D641" s="539"/>
      <c r="E641" s="539"/>
      <c r="F641" s="561"/>
      <c r="G641" s="539"/>
      <c r="H641" s="539"/>
      <c r="I641" s="539"/>
      <c r="J641" s="539"/>
      <c r="K641" s="539"/>
      <c r="L641" s="539"/>
      <c r="M641" s="539"/>
      <c r="N641" s="539"/>
      <c r="O641" s="539"/>
      <c r="P641" s="539"/>
      <c r="Q641" s="539"/>
      <c r="R641" s="539"/>
      <c r="S641" s="539"/>
      <c r="T641" s="539"/>
      <c r="U641" s="539"/>
      <c r="V641" s="539"/>
      <c r="W641" s="539"/>
      <c r="X641" s="539"/>
      <c r="Y641" s="539"/>
      <c r="Z641" s="539"/>
      <c r="AA641" s="539"/>
      <c r="AB641" s="549"/>
      <c r="AC641" s="549"/>
      <c r="AD641" s="539"/>
      <c r="AE641" s="539"/>
      <c r="AF641" s="538"/>
      <c r="AG641" s="539"/>
      <c r="AH641" s="539"/>
      <c r="AI641" s="539"/>
      <c r="AJ641" s="539"/>
      <c r="AK641" s="539"/>
      <c r="AL641" s="539"/>
    </row>
    <row r="642" spans="1:38" ht="14.25">
      <c r="A642" s="539"/>
      <c r="B642" s="539"/>
      <c r="C642" s="560"/>
      <c r="D642" s="539"/>
      <c r="E642" s="539"/>
      <c r="F642" s="561"/>
      <c r="G642" s="539"/>
      <c r="H642" s="539"/>
      <c r="I642" s="539"/>
      <c r="J642" s="539"/>
      <c r="K642" s="539"/>
      <c r="L642" s="539"/>
      <c r="M642" s="539"/>
      <c r="N642" s="539"/>
      <c r="O642" s="539"/>
      <c r="P642" s="539"/>
      <c r="Q642" s="539"/>
      <c r="R642" s="539"/>
      <c r="S642" s="539"/>
      <c r="T642" s="539"/>
      <c r="U642" s="539"/>
      <c r="V642" s="539"/>
      <c r="W642" s="539"/>
      <c r="X642" s="539"/>
      <c r="Y642" s="539"/>
      <c r="Z642" s="539"/>
      <c r="AA642" s="539"/>
      <c r="AB642" s="549"/>
      <c r="AC642" s="549"/>
      <c r="AD642" s="539"/>
      <c r="AE642" s="539"/>
      <c r="AF642" s="538"/>
      <c r="AG642" s="539"/>
      <c r="AH642" s="539"/>
      <c r="AI642" s="539"/>
      <c r="AJ642" s="539"/>
      <c r="AK642" s="539"/>
      <c r="AL642" s="539"/>
    </row>
    <row r="643" spans="1:38" ht="14.25">
      <c r="A643" s="539"/>
      <c r="B643" s="539"/>
      <c r="C643" s="560"/>
      <c r="D643" s="539"/>
      <c r="E643" s="539"/>
      <c r="F643" s="561"/>
      <c r="G643" s="539"/>
      <c r="H643" s="539"/>
      <c r="I643" s="539"/>
      <c r="J643" s="539"/>
      <c r="K643" s="539"/>
      <c r="L643" s="539"/>
      <c r="M643" s="539"/>
      <c r="N643" s="539"/>
      <c r="O643" s="539"/>
      <c r="P643" s="539"/>
      <c r="Q643" s="539"/>
      <c r="R643" s="539"/>
      <c r="S643" s="539"/>
      <c r="T643" s="539"/>
      <c r="U643" s="539"/>
      <c r="V643" s="539"/>
      <c r="W643" s="539"/>
      <c r="X643" s="539"/>
      <c r="Y643" s="539"/>
      <c r="Z643" s="539"/>
      <c r="AA643" s="539"/>
      <c r="AB643" s="549"/>
      <c r="AC643" s="549"/>
      <c r="AD643" s="539"/>
      <c r="AE643" s="539"/>
      <c r="AF643" s="538"/>
      <c r="AG643" s="539"/>
      <c r="AH643" s="539"/>
      <c r="AI643" s="539"/>
      <c r="AJ643" s="539"/>
      <c r="AK643" s="539"/>
      <c r="AL643" s="539"/>
    </row>
    <row r="644" spans="1:38" ht="14.25">
      <c r="A644" s="539"/>
      <c r="B644" s="539"/>
      <c r="C644" s="560"/>
      <c r="D644" s="539"/>
      <c r="E644" s="539"/>
      <c r="F644" s="561"/>
      <c r="G644" s="539"/>
      <c r="H644" s="539"/>
      <c r="I644" s="539"/>
      <c r="J644" s="539"/>
      <c r="K644" s="539"/>
      <c r="L644" s="539"/>
      <c r="M644" s="539"/>
      <c r="N644" s="539"/>
      <c r="O644" s="539"/>
      <c r="P644" s="539"/>
      <c r="Q644" s="539"/>
      <c r="R644" s="539"/>
      <c r="S644" s="539"/>
      <c r="T644" s="539"/>
      <c r="U644" s="539"/>
      <c r="V644" s="539"/>
      <c r="W644" s="539"/>
      <c r="X644" s="539"/>
      <c r="Y644" s="539"/>
      <c r="Z644" s="539"/>
      <c r="AA644" s="539"/>
      <c r="AB644" s="549"/>
      <c r="AC644" s="549"/>
      <c r="AD644" s="539"/>
      <c r="AE644" s="539"/>
      <c r="AF644" s="538"/>
      <c r="AG644" s="539"/>
      <c r="AH644" s="539"/>
      <c r="AI644" s="539"/>
      <c r="AJ644" s="539"/>
      <c r="AK644" s="539"/>
      <c r="AL644" s="539"/>
    </row>
    <row r="645" spans="1:38" ht="14.25">
      <c r="A645" s="539"/>
      <c r="B645" s="539"/>
      <c r="C645" s="560"/>
      <c r="D645" s="539"/>
      <c r="E645" s="539"/>
      <c r="F645" s="561"/>
      <c r="G645" s="539"/>
      <c r="H645" s="539"/>
      <c r="I645" s="539"/>
      <c r="J645" s="539"/>
      <c r="K645" s="539"/>
      <c r="L645" s="539"/>
      <c r="M645" s="539"/>
      <c r="N645" s="539"/>
      <c r="O645" s="539"/>
      <c r="P645" s="539"/>
      <c r="Q645" s="539"/>
      <c r="R645" s="539"/>
      <c r="S645" s="539"/>
      <c r="T645" s="539"/>
      <c r="U645" s="539"/>
      <c r="V645" s="539"/>
      <c r="W645" s="539"/>
      <c r="X645" s="539"/>
      <c r="Y645" s="539"/>
      <c r="Z645" s="539"/>
      <c r="AA645" s="539"/>
      <c r="AB645" s="549"/>
      <c r="AC645" s="549"/>
      <c r="AD645" s="539"/>
      <c r="AE645" s="539"/>
      <c r="AF645" s="538"/>
      <c r="AG645" s="539"/>
      <c r="AH645" s="539"/>
      <c r="AI645" s="539"/>
      <c r="AJ645" s="539"/>
      <c r="AK645" s="539"/>
      <c r="AL645" s="539"/>
    </row>
    <row r="646" spans="1:38" ht="14.25">
      <c r="A646" s="539"/>
      <c r="B646" s="539"/>
      <c r="C646" s="560"/>
      <c r="D646" s="539"/>
      <c r="E646" s="539"/>
      <c r="F646" s="561"/>
      <c r="G646" s="539"/>
      <c r="H646" s="539"/>
      <c r="I646" s="539"/>
      <c r="J646" s="539"/>
      <c r="K646" s="539"/>
      <c r="L646" s="539"/>
      <c r="M646" s="539"/>
      <c r="N646" s="539"/>
      <c r="O646" s="539"/>
      <c r="P646" s="539"/>
      <c r="Q646" s="539"/>
      <c r="R646" s="539"/>
      <c r="S646" s="539"/>
      <c r="T646" s="539"/>
      <c r="U646" s="539"/>
      <c r="V646" s="539"/>
      <c r="W646" s="539"/>
      <c r="X646" s="539"/>
      <c r="Y646" s="539"/>
      <c r="Z646" s="539"/>
      <c r="AA646" s="539"/>
      <c r="AB646" s="549"/>
      <c r="AC646" s="549"/>
      <c r="AD646" s="539"/>
      <c r="AE646" s="539"/>
      <c r="AF646" s="538"/>
      <c r="AG646" s="539"/>
      <c r="AH646" s="539"/>
      <c r="AI646" s="539"/>
      <c r="AJ646" s="539"/>
      <c r="AK646" s="539"/>
      <c r="AL646" s="539"/>
    </row>
    <row r="647" spans="1:38" ht="14.25">
      <c r="A647" s="539"/>
      <c r="B647" s="539"/>
      <c r="C647" s="560"/>
      <c r="D647" s="539"/>
      <c r="E647" s="539"/>
      <c r="F647" s="561"/>
      <c r="G647" s="539"/>
      <c r="H647" s="539"/>
      <c r="I647" s="539"/>
      <c r="J647" s="539"/>
      <c r="K647" s="539"/>
      <c r="L647" s="539"/>
      <c r="M647" s="539"/>
      <c r="N647" s="539"/>
      <c r="O647" s="539"/>
      <c r="P647" s="539"/>
      <c r="Q647" s="539"/>
      <c r="R647" s="539"/>
      <c r="S647" s="539"/>
      <c r="T647" s="539"/>
      <c r="U647" s="539"/>
      <c r="V647" s="539"/>
      <c r="W647" s="539"/>
      <c r="X647" s="539"/>
      <c r="Y647" s="539"/>
      <c r="Z647" s="539"/>
      <c r="AA647" s="539"/>
      <c r="AB647" s="549"/>
      <c r="AC647" s="549"/>
      <c r="AD647" s="539"/>
      <c r="AE647" s="539"/>
      <c r="AF647" s="538"/>
      <c r="AG647" s="539"/>
      <c r="AH647" s="539"/>
      <c r="AI647" s="539"/>
      <c r="AJ647" s="539"/>
      <c r="AK647" s="539"/>
      <c r="AL647" s="539"/>
    </row>
    <row r="648" spans="1:38" ht="14.25">
      <c r="A648" s="539"/>
      <c r="B648" s="539"/>
      <c r="C648" s="560"/>
      <c r="D648" s="539"/>
      <c r="E648" s="539"/>
      <c r="F648" s="561"/>
      <c r="G648" s="539"/>
      <c r="H648" s="539"/>
      <c r="I648" s="539"/>
      <c r="J648" s="539"/>
      <c r="K648" s="539"/>
      <c r="L648" s="539"/>
      <c r="M648" s="539"/>
      <c r="N648" s="539"/>
      <c r="O648" s="539"/>
      <c r="P648" s="539"/>
      <c r="Q648" s="539"/>
      <c r="R648" s="539"/>
      <c r="S648" s="539"/>
      <c r="T648" s="539"/>
      <c r="U648" s="539"/>
      <c r="V648" s="539"/>
      <c r="W648" s="539"/>
      <c r="X648" s="539"/>
      <c r="Y648" s="539"/>
      <c r="Z648" s="539"/>
      <c r="AA648" s="539"/>
      <c r="AB648" s="549"/>
      <c r="AC648" s="549"/>
      <c r="AD648" s="539"/>
      <c r="AE648" s="539"/>
      <c r="AF648" s="538"/>
      <c r="AG648" s="539"/>
      <c r="AH648" s="539"/>
      <c r="AI648" s="539"/>
      <c r="AJ648" s="539"/>
      <c r="AK648" s="539"/>
      <c r="AL648" s="539"/>
    </row>
    <row r="649" spans="1:38" ht="14.25">
      <c r="A649" s="539"/>
      <c r="B649" s="539"/>
      <c r="C649" s="560"/>
      <c r="D649" s="539"/>
      <c r="E649" s="539"/>
      <c r="F649" s="561"/>
      <c r="G649" s="539"/>
      <c r="H649" s="539"/>
      <c r="I649" s="539"/>
      <c r="J649" s="539"/>
      <c r="K649" s="539"/>
      <c r="L649" s="539"/>
      <c r="M649" s="539"/>
      <c r="N649" s="539"/>
      <c r="O649" s="539"/>
      <c r="P649" s="539"/>
      <c r="Q649" s="539"/>
      <c r="R649" s="539"/>
      <c r="S649" s="539"/>
      <c r="T649" s="539"/>
      <c r="U649" s="539"/>
      <c r="V649" s="539"/>
      <c r="W649" s="539"/>
      <c r="X649" s="539"/>
      <c r="Y649" s="539"/>
      <c r="Z649" s="539"/>
      <c r="AA649" s="539"/>
      <c r="AB649" s="549"/>
      <c r="AC649" s="549"/>
      <c r="AD649" s="539"/>
      <c r="AE649" s="539"/>
      <c r="AF649" s="538"/>
      <c r="AG649" s="539"/>
      <c r="AH649" s="539"/>
      <c r="AI649" s="539"/>
      <c r="AJ649" s="539"/>
      <c r="AK649" s="539"/>
      <c r="AL649" s="539"/>
    </row>
    <row r="650" spans="1:38" ht="14.25">
      <c r="A650" s="539"/>
      <c r="B650" s="539"/>
      <c r="C650" s="560"/>
      <c r="D650" s="539"/>
      <c r="E650" s="539"/>
      <c r="F650" s="561"/>
      <c r="G650" s="539"/>
      <c r="H650" s="539"/>
      <c r="I650" s="539"/>
      <c r="J650" s="539"/>
      <c r="K650" s="539"/>
      <c r="L650" s="539"/>
      <c r="M650" s="539"/>
      <c r="N650" s="539"/>
      <c r="O650" s="539"/>
      <c r="P650" s="539"/>
      <c r="Q650" s="539"/>
      <c r="R650" s="539"/>
      <c r="S650" s="539"/>
      <c r="T650" s="539"/>
      <c r="U650" s="539"/>
      <c r="V650" s="539"/>
      <c r="W650" s="539"/>
      <c r="X650" s="539"/>
      <c r="Y650" s="539"/>
      <c r="Z650" s="539"/>
      <c r="AA650" s="539"/>
      <c r="AB650" s="549"/>
      <c r="AC650" s="549"/>
      <c r="AD650" s="539"/>
      <c r="AE650" s="539"/>
      <c r="AF650" s="538"/>
      <c r="AG650" s="539"/>
      <c r="AH650" s="539"/>
      <c r="AI650" s="539"/>
      <c r="AJ650" s="539"/>
      <c r="AK650" s="539"/>
      <c r="AL650" s="539"/>
    </row>
    <row r="651" spans="1:38" ht="14.25">
      <c r="A651" s="539"/>
      <c r="B651" s="539"/>
      <c r="C651" s="560"/>
      <c r="D651" s="539"/>
      <c r="E651" s="539"/>
      <c r="F651" s="561"/>
      <c r="G651" s="539"/>
      <c r="H651" s="539"/>
      <c r="I651" s="539"/>
      <c r="J651" s="539"/>
      <c r="K651" s="539"/>
      <c r="L651" s="539"/>
      <c r="M651" s="539"/>
      <c r="N651" s="539"/>
      <c r="O651" s="539"/>
      <c r="P651" s="539"/>
      <c r="Q651" s="539"/>
      <c r="R651" s="539"/>
      <c r="S651" s="539"/>
      <c r="T651" s="539"/>
      <c r="U651" s="539"/>
      <c r="V651" s="539"/>
      <c r="W651" s="539"/>
      <c r="X651" s="539"/>
      <c r="Y651" s="539"/>
      <c r="Z651" s="539"/>
      <c r="AA651" s="539"/>
      <c r="AB651" s="549"/>
      <c r="AC651" s="549"/>
      <c r="AD651" s="539"/>
      <c r="AE651" s="539"/>
      <c r="AF651" s="538"/>
      <c r="AG651" s="539"/>
      <c r="AH651" s="539"/>
      <c r="AI651" s="539"/>
      <c r="AJ651" s="539"/>
      <c r="AK651" s="539"/>
      <c r="AL651" s="539"/>
    </row>
    <row r="652" spans="1:38" ht="14.25">
      <c r="A652" s="539"/>
      <c r="B652" s="539"/>
      <c r="C652" s="560"/>
      <c r="D652" s="539"/>
      <c r="E652" s="539"/>
      <c r="F652" s="561"/>
      <c r="G652" s="539"/>
      <c r="H652" s="539"/>
      <c r="I652" s="539"/>
      <c r="J652" s="539"/>
      <c r="K652" s="539"/>
      <c r="L652" s="539"/>
      <c r="M652" s="539"/>
      <c r="N652" s="539"/>
      <c r="O652" s="539"/>
      <c r="P652" s="539"/>
      <c r="Q652" s="539"/>
      <c r="R652" s="539"/>
      <c r="S652" s="539"/>
      <c r="T652" s="539"/>
      <c r="U652" s="539"/>
      <c r="V652" s="539"/>
      <c r="W652" s="539"/>
      <c r="X652" s="539"/>
      <c r="Y652" s="539"/>
      <c r="Z652" s="539"/>
      <c r="AA652" s="539"/>
      <c r="AB652" s="549"/>
      <c r="AC652" s="549"/>
      <c r="AD652" s="539"/>
      <c r="AE652" s="539"/>
      <c r="AF652" s="538"/>
      <c r="AG652" s="539"/>
      <c r="AH652" s="539"/>
      <c r="AI652" s="539"/>
      <c r="AJ652" s="539"/>
      <c r="AK652" s="539"/>
      <c r="AL652" s="539"/>
    </row>
    <row r="653" spans="1:38" ht="14.25">
      <c r="A653" s="539"/>
      <c r="B653" s="539"/>
      <c r="C653" s="560"/>
      <c r="D653" s="539"/>
      <c r="E653" s="539"/>
      <c r="F653" s="561"/>
      <c r="G653" s="539"/>
      <c r="H653" s="539"/>
      <c r="I653" s="539"/>
      <c r="J653" s="539"/>
      <c r="K653" s="539"/>
      <c r="L653" s="539"/>
      <c r="M653" s="539"/>
      <c r="N653" s="539"/>
      <c r="O653" s="539"/>
      <c r="P653" s="539"/>
      <c r="Q653" s="539"/>
      <c r="R653" s="539"/>
      <c r="S653" s="539"/>
      <c r="T653" s="539"/>
      <c r="U653" s="539"/>
      <c r="V653" s="539"/>
      <c r="W653" s="539"/>
      <c r="X653" s="539"/>
      <c r="Y653" s="539"/>
      <c r="Z653" s="539"/>
      <c r="AA653" s="539"/>
      <c r="AB653" s="549"/>
      <c r="AC653" s="549"/>
      <c r="AD653" s="539"/>
      <c r="AE653" s="539"/>
      <c r="AF653" s="538"/>
      <c r="AG653" s="539"/>
      <c r="AH653" s="539"/>
      <c r="AI653" s="539"/>
      <c r="AJ653" s="539"/>
      <c r="AK653" s="539"/>
      <c r="AL653" s="539"/>
    </row>
    <row r="654" spans="1:38" ht="14.25">
      <c r="A654" s="539"/>
      <c r="B654" s="539"/>
      <c r="C654" s="560"/>
      <c r="D654" s="539"/>
      <c r="E654" s="539"/>
      <c r="F654" s="561"/>
      <c r="G654" s="539"/>
      <c r="H654" s="539"/>
      <c r="I654" s="539"/>
      <c r="J654" s="539"/>
      <c r="K654" s="539"/>
      <c r="L654" s="539"/>
      <c r="M654" s="539"/>
      <c r="N654" s="539"/>
      <c r="O654" s="539"/>
      <c r="P654" s="539"/>
      <c r="Q654" s="539"/>
      <c r="R654" s="539"/>
      <c r="S654" s="539"/>
      <c r="T654" s="539"/>
      <c r="U654" s="539"/>
      <c r="V654" s="539"/>
      <c r="W654" s="539"/>
      <c r="X654" s="539"/>
      <c r="Y654" s="539"/>
      <c r="Z654" s="539"/>
      <c r="AA654" s="539"/>
      <c r="AB654" s="549"/>
      <c r="AC654" s="549"/>
      <c r="AD654" s="539"/>
      <c r="AE654" s="539"/>
      <c r="AF654" s="538"/>
      <c r="AG654" s="539"/>
      <c r="AH654" s="539"/>
      <c r="AI654" s="539"/>
      <c r="AJ654" s="539"/>
      <c r="AK654" s="539"/>
      <c r="AL654" s="539"/>
    </row>
    <row r="655" spans="1:38" ht="14.25">
      <c r="A655" s="539"/>
      <c r="B655" s="539"/>
      <c r="C655" s="560"/>
      <c r="D655" s="539"/>
      <c r="E655" s="539"/>
      <c r="F655" s="561"/>
      <c r="G655" s="539"/>
      <c r="H655" s="539"/>
      <c r="I655" s="539"/>
      <c r="J655" s="539"/>
      <c r="K655" s="539"/>
      <c r="L655" s="539"/>
      <c r="M655" s="539"/>
      <c r="N655" s="539"/>
      <c r="O655" s="539"/>
      <c r="P655" s="539"/>
      <c r="Q655" s="539"/>
      <c r="R655" s="539"/>
      <c r="S655" s="539"/>
      <c r="T655" s="539"/>
      <c r="U655" s="539"/>
      <c r="V655" s="539"/>
      <c r="W655" s="539"/>
      <c r="X655" s="539"/>
      <c r="Y655" s="539"/>
      <c r="Z655" s="539"/>
      <c r="AA655" s="539"/>
      <c r="AB655" s="549"/>
      <c r="AC655" s="549"/>
      <c r="AD655" s="539"/>
      <c r="AE655" s="539"/>
      <c r="AF655" s="538"/>
      <c r="AG655" s="539"/>
      <c r="AH655" s="539"/>
      <c r="AI655" s="539"/>
      <c r="AJ655" s="539"/>
      <c r="AK655" s="539"/>
      <c r="AL655" s="539"/>
    </row>
    <row r="656" spans="1:38" ht="14.25">
      <c r="A656" s="539"/>
      <c r="B656" s="539"/>
      <c r="C656" s="560"/>
      <c r="D656" s="539"/>
      <c r="E656" s="539"/>
      <c r="F656" s="561"/>
      <c r="G656" s="539"/>
      <c r="H656" s="539"/>
      <c r="I656" s="539"/>
      <c r="J656" s="539"/>
      <c r="K656" s="539"/>
      <c r="L656" s="539"/>
      <c r="M656" s="539"/>
      <c r="N656" s="539"/>
      <c r="O656" s="539"/>
      <c r="P656" s="539"/>
      <c r="Q656" s="539"/>
      <c r="R656" s="539"/>
      <c r="S656" s="539"/>
      <c r="T656" s="539"/>
      <c r="U656" s="539"/>
      <c r="V656" s="539"/>
      <c r="W656" s="539"/>
      <c r="X656" s="539"/>
      <c r="Y656" s="539"/>
      <c r="Z656" s="539"/>
      <c r="AA656" s="539"/>
      <c r="AB656" s="549"/>
      <c r="AC656" s="549"/>
      <c r="AD656" s="539"/>
      <c r="AE656" s="539"/>
      <c r="AF656" s="538"/>
      <c r="AG656" s="539"/>
      <c r="AH656" s="539"/>
      <c r="AI656" s="539"/>
      <c r="AJ656" s="539"/>
      <c r="AK656" s="539"/>
      <c r="AL656" s="539"/>
    </row>
    <row r="657" spans="1:38" ht="14.25">
      <c r="A657" s="539"/>
      <c r="B657" s="539"/>
      <c r="C657" s="560"/>
      <c r="D657" s="539"/>
      <c r="E657" s="539"/>
      <c r="F657" s="561"/>
      <c r="G657" s="539"/>
      <c r="H657" s="539"/>
      <c r="I657" s="539"/>
      <c r="J657" s="539"/>
      <c r="K657" s="539"/>
      <c r="L657" s="539"/>
      <c r="M657" s="539"/>
      <c r="N657" s="539"/>
      <c r="O657" s="539"/>
      <c r="P657" s="539"/>
      <c r="Q657" s="539"/>
      <c r="R657" s="539"/>
      <c r="S657" s="539"/>
      <c r="T657" s="539"/>
      <c r="U657" s="539"/>
      <c r="V657" s="539"/>
      <c r="W657" s="539"/>
      <c r="X657" s="539"/>
      <c r="Y657" s="539"/>
      <c r="Z657" s="539"/>
      <c r="AA657" s="539"/>
      <c r="AB657" s="549"/>
      <c r="AC657" s="549"/>
      <c r="AD657" s="539"/>
      <c r="AE657" s="539"/>
      <c r="AF657" s="538"/>
      <c r="AG657" s="539"/>
      <c r="AH657" s="539"/>
      <c r="AI657" s="539"/>
      <c r="AJ657" s="539"/>
      <c r="AK657" s="539"/>
      <c r="AL657" s="539"/>
    </row>
    <row r="658" spans="1:38" ht="14.25">
      <c r="A658" s="539"/>
      <c r="B658" s="539"/>
      <c r="C658" s="560"/>
      <c r="D658" s="539"/>
      <c r="E658" s="539"/>
      <c r="F658" s="561"/>
      <c r="G658" s="539"/>
      <c r="H658" s="539"/>
      <c r="I658" s="539"/>
      <c r="J658" s="539"/>
      <c r="K658" s="539"/>
      <c r="L658" s="539"/>
      <c r="M658" s="539"/>
      <c r="N658" s="539"/>
      <c r="O658" s="539"/>
      <c r="P658" s="539"/>
      <c r="Q658" s="539"/>
      <c r="R658" s="539"/>
      <c r="S658" s="539"/>
      <c r="T658" s="539"/>
      <c r="U658" s="539"/>
      <c r="V658" s="539"/>
      <c r="W658" s="539"/>
      <c r="X658" s="539"/>
      <c r="Y658" s="539"/>
      <c r="Z658" s="539"/>
      <c r="AA658" s="539"/>
      <c r="AB658" s="549"/>
      <c r="AC658" s="549"/>
      <c r="AD658" s="539"/>
      <c r="AE658" s="539"/>
      <c r="AF658" s="538"/>
      <c r="AG658" s="539"/>
      <c r="AH658" s="539"/>
      <c r="AI658" s="539"/>
      <c r="AJ658" s="539"/>
      <c r="AK658" s="539"/>
      <c r="AL658" s="539"/>
    </row>
    <row r="659" spans="1:38" ht="14.25">
      <c r="A659" s="539"/>
      <c r="B659" s="539"/>
      <c r="C659" s="560"/>
      <c r="D659" s="539"/>
      <c r="E659" s="539"/>
      <c r="F659" s="561"/>
      <c r="G659" s="539"/>
      <c r="H659" s="539"/>
      <c r="I659" s="539"/>
      <c r="J659" s="539"/>
      <c r="K659" s="539"/>
      <c r="L659" s="539"/>
      <c r="M659" s="539"/>
      <c r="N659" s="539"/>
      <c r="O659" s="539"/>
      <c r="P659" s="539"/>
      <c r="Q659" s="539"/>
      <c r="R659" s="539"/>
      <c r="S659" s="539"/>
      <c r="T659" s="539"/>
      <c r="U659" s="539"/>
      <c r="V659" s="539"/>
      <c r="W659" s="539"/>
      <c r="X659" s="539"/>
      <c r="Y659" s="539"/>
      <c r="Z659" s="539"/>
      <c r="AA659" s="539"/>
      <c r="AB659" s="549"/>
      <c r="AC659" s="549"/>
      <c r="AD659" s="539"/>
      <c r="AE659" s="539"/>
      <c r="AF659" s="538"/>
      <c r="AG659" s="539"/>
      <c r="AH659" s="539"/>
      <c r="AI659" s="539"/>
      <c r="AJ659" s="539"/>
      <c r="AK659" s="539"/>
      <c r="AL659" s="539"/>
    </row>
    <row r="660" spans="1:38" ht="14.25">
      <c r="A660" s="539"/>
      <c r="B660" s="539"/>
      <c r="C660" s="560"/>
      <c r="D660" s="539"/>
      <c r="E660" s="539"/>
      <c r="F660" s="561"/>
      <c r="G660" s="539"/>
      <c r="H660" s="539"/>
      <c r="I660" s="539"/>
      <c r="J660" s="539"/>
      <c r="K660" s="539"/>
      <c r="L660" s="539"/>
      <c r="M660" s="539"/>
      <c r="N660" s="539"/>
      <c r="O660" s="539"/>
      <c r="P660" s="539"/>
      <c r="Q660" s="539"/>
      <c r="R660" s="539"/>
      <c r="S660" s="539"/>
      <c r="T660" s="539"/>
      <c r="U660" s="539"/>
      <c r="V660" s="539"/>
      <c r="W660" s="539"/>
      <c r="X660" s="539"/>
      <c r="Y660" s="539"/>
      <c r="Z660" s="539"/>
      <c r="AA660" s="539"/>
      <c r="AB660" s="549"/>
      <c r="AC660" s="549"/>
      <c r="AD660" s="539"/>
      <c r="AE660" s="539"/>
      <c r="AF660" s="538"/>
      <c r="AG660" s="539"/>
      <c r="AH660" s="539"/>
      <c r="AI660" s="539"/>
      <c r="AJ660" s="539"/>
      <c r="AK660" s="539"/>
      <c r="AL660" s="539"/>
    </row>
    <row r="661" spans="1:38" ht="14.25">
      <c r="A661" s="539"/>
      <c r="B661" s="539"/>
      <c r="C661" s="560"/>
      <c r="D661" s="539"/>
      <c r="E661" s="539"/>
      <c r="F661" s="561"/>
      <c r="G661" s="539"/>
      <c r="H661" s="539"/>
      <c r="I661" s="539"/>
      <c r="J661" s="539"/>
      <c r="K661" s="539"/>
      <c r="L661" s="539"/>
      <c r="M661" s="539"/>
      <c r="N661" s="539"/>
      <c r="O661" s="539"/>
      <c r="P661" s="539"/>
      <c r="Q661" s="539"/>
      <c r="R661" s="539"/>
      <c r="S661" s="539"/>
      <c r="T661" s="539"/>
      <c r="U661" s="539"/>
      <c r="V661" s="539"/>
      <c r="W661" s="539"/>
      <c r="X661" s="539"/>
      <c r="Y661" s="539"/>
      <c r="Z661" s="539"/>
      <c r="AA661" s="539"/>
      <c r="AB661" s="549"/>
      <c r="AC661" s="549"/>
      <c r="AD661" s="539"/>
      <c r="AE661" s="539"/>
      <c r="AF661" s="538"/>
      <c r="AG661" s="539"/>
      <c r="AH661" s="539"/>
      <c r="AI661" s="539"/>
      <c r="AJ661" s="539"/>
      <c r="AK661" s="539"/>
      <c r="AL661" s="539"/>
    </row>
    <row r="662" spans="1:38" ht="14.25">
      <c r="A662" s="539"/>
      <c r="B662" s="539"/>
      <c r="C662" s="560"/>
      <c r="D662" s="539"/>
      <c r="E662" s="539"/>
      <c r="F662" s="561"/>
      <c r="G662" s="539"/>
      <c r="H662" s="539"/>
      <c r="I662" s="539"/>
      <c r="J662" s="539"/>
      <c r="K662" s="539"/>
      <c r="L662" s="539"/>
      <c r="M662" s="539"/>
      <c r="N662" s="539"/>
      <c r="O662" s="539"/>
      <c r="P662" s="539"/>
      <c r="Q662" s="539"/>
      <c r="R662" s="539"/>
      <c r="S662" s="539"/>
      <c r="T662" s="539"/>
      <c r="U662" s="539"/>
      <c r="V662" s="539"/>
      <c r="W662" s="539"/>
      <c r="X662" s="539"/>
      <c r="Y662" s="539"/>
      <c r="Z662" s="539"/>
      <c r="AA662" s="539"/>
      <c r="AB662" s="549"/>
      <c r="AC662" s="549"/>
      <c r="AD662" s="539"/>
      <c r="AE662" s="539"/>
      <c r="AF662" s="538"/>
      <c r="AG662" s="539"/>
      <c r="AH662" s="539"/>
      <c r="AI662" s="539"/>
      <c r="AJ662" s="539"/>
      <c r="AK662" s="539"/>
      <c r="AL662" s="539"/>
    </row>
    <row r="663" spans="1:38" ht="14.25">
      <c r="A663" s="539"/>
      <c r="B663" s="539"/>
      <c r="C663" s="560"/>
      <c r="D663" s="539"/>
      <c r="E663" s="539"/>
      <c r="F663" s="561"/>
      <c r="G663" s="539"/>
      <c r="H663" s="539"/>
      <c r="I663" s="539"/>
      <c r="J663" s="539"/>
      <c r="K663" s="539"/>
      <c r="L663" s="539"/>
      <c r="M663" s="539"/>
      <c r="N663" s="539"/>
      <c r="O663" s="539"/>
      <c r="P663" s="539"/>
      <c r="Q663" s="539"/>
      <c r="R663" s="539"/>
      <c r="S663" s="539"/>
      <c r="T663" s="539"/>
      <c r="U663" s="539"/>
      <c r="V663" s="539"/>
      <c r="W663" s="539"/>
      <c r="X663" s="539"/>
      <c r="Y663" s="539"/>
      <c r="Z663" s="539"/>
      <c r="AA663" s="539"/>
      <c r="AB663" s="549"/>
      <c r="AC663" s="549"/>
      <c r="AD663" s="539"/>
      <c r="AE663" s="539"/>
      <c r="AF663" s="538"/>
      <c r="AG663" s="539"/>
      <c r="AH663" s="539"/>
      <c r="AI663" s="539"/>
      <c r="AJ663" s="539"/>
      <c r="AK663" s="539"/>
      <c r="AL663" s="539"/>
    </row>
    <row r="664" spans="1:38" ht="14.25">
      <c r="A664" s="539"/>
      <c r="B664" s="539"/>
      <c r="C664" s="560"/>
      <c r="D664" s="539"/>
      <c r="E664" s="539"/>
      <c r="F664" s="561"/>
      <c r="G664" s="539"/>
      <c r="H664" s="539"/>
      <c r="I664" s="539"/>
      <c r="J664" s="539"/>
      <c r="K664" s="539"/>
      <c r="L664" s="539"/>
      <c r="M664" s="539"/>
      <c r="N664" s="539"/>
      <c r="O664" s="539"/>
      <c r="P664" s="539"/>
      <c r="Q664" s="539"/>
      <c r="R664" s="539"/>
      <c r="S664" s="539"/>
      <c r="T664" s="539"/>
      <c r="U664" s="539"/>
      <c r="V664" s="539"/>
      <c r="W664" s="539"/>
      <c r="X664" s="539"/>
      <c r="Y664" s="539"/>
      <c r="Z664" s="539"/>
      <c r="AA664" s="539"/>
      <c r="AB664" s="549"/>
      <c r="AC664" s="549"/>
      <c r="AD664" s="539"/>
      <c r="AE664" s="539"/>
      <c r="AF664" s="538"/>
      <c r="AG664" s="539"/>
      <c r="AH664" s="539"/>
      <c r="AI664" s="539"/>
      <c r="AJ664" s="539"/>
      <c r="AK664" s="539"/>
      <c r="AL664" s="539"/>
    </row>
    <row r="665" spans="1:38" ht="14.25">
      <c r="A665" s="539"/>
      <c r="B665" s="539"/>
      <c r="C665" s="560"/>
      <c r="D665" s="539"/>
      <c r="E665" s="539"/>
      <c r="F665" s="561"/>
      <c r="G665" s="539"/>
      <c r="H665" s="539"/>
      <c r="I665" s="539"/>
      <c r="J665" s="539"/>
      <c r="K665" s="539"/>
      <c r="L665" s="539"/>
      <c r="M665" s="539"/>
      <c r="N665" s="539"/>
      <c r="O665" s="539"/>
      <c r="P665" s="539"/>
      <c r="Q665" s="539"/>
      <c r="R665" s="539"/>
      <c r="S665" s="539"/>
      <c r="T665" s="539"/>
      <c r="U665" s="539"/>
      <c r="V665" s="539"/>
      <c r="W665" s="539"/>
      <c r="X665" s="539"/>
      <c r="Y665" s="539"/>
      <c r="Z665" s="539"/>
      <c r="AA665" s="539"/>
      <c r="AB665" s="549"/>
      <c r="AC665" s="549"/>
      <c r="AD665" s="539"/>
      <c r="AE665" s="539"/>
      <c r="AF665" s="538"/>
      <c r="AG665" s="539"/>
      <c r="AH665" s="539"/>
      <c r="AI665" s="539"/>
      <c r="AJ665" s="539"/>
      <c r="AK665" s="539"/>
      <c r="AL665" s="539"/>
    </row>
    <row r="666" spans="1:38" ht="14.25">
      <c r="A666" s="539"/>
      <c r="B666" s="539"/>
      <c r="C666" s="560"/>
      <c r="D666" s="539"/>
      <c r="E666" s="539"/>
      <c r="F666" s="561"/>
      <c r="G666" s="539"/>
      <c r="H666" s="539"/>
      <c r="I666" s="539"/>
      <c r="J666" s="539"/>
      <c r="K666" s="539"/>
      <c r="L666" s="539"/>
      <c r="M666" s="539"/>
      <c r="N666" s="539"/>
      <c r="O666" s="539"/>
      <c r="P666" s="539"/>
      <c r="Q666" s="539"/>
      <c r="R666" s="539"/>
      <c r="S666" s="539"/>
      <c r="T666" s="539"/>
      <c r="U666" s="539"/>
      <c r="V666" s="539"/>
      <c r="W666" s="539"/>
      <c r="X666" s="539"/>
      <c r="Y666" s="539"/>
      <c r="Z666" s="539"/>
      <c r="AA666" s="539"/>
      <c r="AB666" s="549"/>
      <c r="AC666" s="549"/>
      <c r="AD666" s="539"/>
      <c r="AE666" s="539"/>
      <c r="AF666" s="538"/>
      <c r="AG666" s="539"/>
      <c r="AH666" s="539"/>
      <c r="AI666" s="539"/>
      <c r="AJ666" s="539"/>
      <c r="AK666" s="539"/>
      <c r="AL666" s="539"/>
    </row>
    <row r="667" spans="1:38" ht="14.25">
      <c r="A667" s="539"/>
      <c r="B667" s="539"/>
      <c r="C667" s="560"/>
      <c r="D667" s="539"/>
      <c r="E667" s="539"/>
      <c r="F667" s="561"/>
      <c r="G667" s="539"/>
      <c r="H667" s="539"/>
      <c r="I667" s="539"/>
      <c r="J667" s="539"/>
      <c r="K667" s="539"/>
      <c r="L667" s="539"/>
      <c r="M667" s="539"/>
      <c r="N667" s="539"/>
      <c r="O667" s="539"/>
      <c r="P667" s="539"/>
      <c r="Q667" s="539"/>
      <c r="R667" s="539"/>
      <c r="S667" s="539"/>
      <c r="T667" s="539"/>
      <c r="U667" s="539"/>
      <c r="V667" s="539"/>
      <c r="W667" s="539"/>
      <c r="X667" s="539"/>
      <c r="Y667" s="539"/>
      <c r="Z667" s="539"/>
      <c r="AA667" s="539"/>
      <c r="AB667" s="549"/>
      <c r="AC667" s="549"/>
      <c r="AD667" s="539"/>
      <c r="AE667" s="539"/>
      <c r="AF667" s="538"/>
      <c r="AG667" s="539"/>
      <c r="AH667" s="539"/>
      <c r="AI667" s="539"/>
      <c r="AJ667" s="539"/>
      <c r="AK667" s="539"/>
      <c r="AL667" s="539"/>
    </row>
    <row r="668" spans="1:38" ht="14.25">
      <c r="A668" s="539"/>
      <c r="B668" s="539"/>
      <c r="C668" s="560"/>
      <c r="D668" s="539"/>
      <c r="E668" s="539"/>
      <c r="F668" s="561"/>
      <c r="G668" s="539"/>
      <c r="H668" s="539"/>
      <c r="I668" s="539"/>
      <c r="J668" s="539"/>
      <c r="K668" s="539"/>
      <c r="L668" s="539"/>
      <c r="M668" s="539"/>
      <c r="N668" s="539"/>
      <c r="O668" s="539"/>
      <c r="P668" s="539"/>
      <c r="Q668" s="539"/>
      <c r="R668" s="539"/>
      <c r="S668" s="539"/>
      <c r="T668" s="539"/>
      <c r="U668" s="539"/>
      <c r="V668" s="539"/>
      <c r="W668" s="539"/>
      <c r="X668" s="539"/>
      <c r="Y668" s="539"/>
      <c r="Z668" s="539"/>
      <c r="AA668" s="539"/>
      <c r="AB668" s="549"/>
      <c r="AC668" s="549"/>
      <c r="AD668" s="539"/>
      <c r="AE668" s="539"/>
      <c r="AF668" s="538"/>
      <c r="AG668" s="539"/>
      <c r="AH668" s="539"/>
      <c r="AI668" s="539"/>
      <c r="AJ668" s="539"/>
      <c r="AK668" s="539"/>
      <c r="AL668" s="539"/>
    </row>
    <row r="669" spans="1:38" ht="14.25">
      <c r="A669" s="539"/>
      <c r="B669" s="539"/>
      <c r="C669" s="560"/>
      <c r="D669" s="539"/>
      <c r="E669" s="539"/>
      <c r="F669" s="561"/>
      <c r="G669" s="539"/>
      <c r="H669" s="539"/>
      <c r="I669" s="539"/>
      <c r="J669" s="539"/>
      <c r="K669" s="539"/>
      <c r="L669" s="539"/>
      <c r="M669" s="539"/>
      <c r="N669" s="539"/>
      <c r="O669" s="539"/>
      <c r="P669" s="539"/>
      <c r="Q669" s="539"/>
      <c r="R669" s="539"/>
      <c r="S669" s="539"/>
      <c r="T669" s="539"/>
      <c r="U669" s="539"/>
      <c r="V669" s="539"/>
      <c r="W669" s="539"/>
      <c r="X669" s="539"/>
      <c r="Y669" s="539"/>
      <c r="Z669" s="539"/>
      <c r="AA669" s="539"/>
      <c r="AB669" s="549"/>
      <c r="AC669" s="549"/>
      <c r="AD669" s="539"/>
      <c r="AE669" s="539"/>
      <c r="AF669" s="538"/>
      <c r="AG669" s="539"/>
      <c r="AH669" s="539"/>
      <c r="AI669" s="539"/>
      <c r="AJ669" s="539"/>
      <c r="AK669" s="539"/>
      <c r="AL669" s="539"/>
    </row>
    <row r="670" spans="1:38" ht="14.25">
      <c r="A670" s="539"/>
      <c r="B670" s="539"/>
      <c r="C670" s="560"/>
      <c r="D670" s="539"/>
      <c r="E670" s="539"/>
      <c r="F670" s="561"/>
      <c r="G670" s="539"/>
      <c r="H670" s="539"/>
      <c r="I670" s="539"/>
      <c r="J670" s="539"/>
      <c r="K670" s="539"/>
      <c r="L670" s="539"/>
      <c r="M670" s="539"/>
      <c r="N670" s="539"/>
      <c r="O670" s="539"/>
      <c r="P670" s="539"/>
      <c r="Q670" s="539"/>
      <c r="R670" s="539"/>
      <c r="S670" s="539"/>
      <c r="T670" s="539"/>
      <c r="U670" s="539"/>
      <c r="V670" s="539"/>
      <c r="W670" s="539"/>
      <c r="X670" s="539"/>
      <c r="Y670" s="539"/>
      <c r="Z670" s="539"/>
      <c r="AA670" s="539"/>
      <c r="AB670" s="549"/>
      <c r="AC670" s="549"/>
      <c r="AD670" s="539"/>
      <c r="AE670" s="539"/>
      <c r="AF670" s="538"/>
      <c r="AG670" s="539"/>
      <c r="AH670" s="539"/>
      <c r="AI670" s="539"/>
      <c r="AJ670" s="539"/>
      <c r="AK670" s="539"/>
      <c r="AL670" s="539"/>
    </row>
    <row r="671" spans="1:38" ht="14.25">
      <c r="A671" s="539"/>
      <c r="B671" s="539"/>
      <c r="C671" s="560"/>
      <c r="D671" s="539"/>
      <c r="E671" s="539"/>
      <c r="F671" s="561"/>
      <c r="G671" s="539"/>
      <c r="H671" s="539"/>
      <c r="I671" s="539"/>
      <c r="J671" s="539"/>
      <c r="K671" s="539"/>
      <c r="L671" s="539"/>
      <c r="M671" s="539"/>
      <c r="N671" s="539"/>
      <c r="O671" s="539"/>
      <c r="P671" s="539"/>
      <c r="Q671" s="539"/>
      <c r="R671" s="539"/>
      <c r="S671" s="539"/>
      <c r="T671" s="539"/>
      <c r="U671" s="539"/>
      <c r="V671" s="539"/>
      <c r="W671" s="539"/>
      <c r="X671" s="539"/>
      <c r="Y671" s="539"/>
      <c r="Z671" s="539"/>
      <c r="AA671" s="539"/>
      <c r="AB671" s="549"/>
      <c r="AC671" s="549"/>
      <c r="AD671" s="539"/>
      <c r="AE671" s="539"/>
      <c r="AF671" s="538"/>
      <c r="AG671" s="539"/>
      <c r="AH671" s="539"/>
      <c r="AI671" s="539"/>
      <c r="AJ671" s="539"/>
      <c r="AK671" s="539"/>
      <c r="AL671" s="539"/>
    </row>
    <row r="672" spans="1:38" ht="14.25">
      <c r="A672" s="539"/>
      <c r="B672" s="539"/>
      <c r="C672" s="560"/>
      <c r="D672" s="539"/>
      <c r="E672" s="539"/>
      <c r="F672" s="561"/>
      <c r="G672" s="539"/>
      <c r="H672" s="539"/>
      <c r="I672" s="539"/>
      <c r="J672" s="539"/>
      <c r="K672" s="539"/>
      <c r="L672" s="539"/>
      <c r="M672" s="539"/>
      <c r="N672" s="539"/>
      <c r="O672" s="539"/>
      <c r="P672" s="539"/>
      <c r="Q672" s="539"/>
      <c r="R672" s="539"/>
      <c r="S672" s="539"/>
      <c r="T672" s="539"/>
      <c r="U672" s="539"/>
      <c r="V672" s="539"/>
      <c r="W672" s="539"/>
      <c r="X672" s="539"/>
      <c r="Y672" s="539"/>
      <c r="Z672" s="539"/>
      <c r="AA672" s="539"/>
      <c r="AB672" s="549"/>
      <c r="AC672" s="549"/>
      <c r="AD672" s="539"/>
      <c r="AE672" s="539"/>
      <c r="AF672" s="538"/>
      <c r="AG672" s="539"/>
      <c r="AH672" s="539"/>
      <c r="AI672" s="539"/>
      <c r="AJ672" s="539"/>
      <c r="AK672" s="539"/>
      <c r="AL672" s="539"/>
    </row>
    <row r="673" spans="1:38" ht="14.25">
      <c r="A673" s="539"/>
      <c r="B673" s="539"/>
      <c r="C673" s="560"/>
      <c r="D673" s="539"/>
      <c r="E673" s="539"/>
      <c r="F673" s="561"/>
      <c r="G673" s="539"/>
      <c r="H673" s="539"/>
      <c r="I673" s="539"/>
      <c r="J673" s="539"/>
      <c r="K673" s="539"/>
      <c r="L673" s="539"/>
      <c r="M673" s="539"/>
      <c r="N673" s="539"/>
      <c r="O673" s="539"/>
      <c r="P673" s="539"/>
      <c r="Q673" s="539"/>
      <c r="R673" s="539"/>
      <c r="S673" s="539"/>
      <c r="T673" s="539"/>
      <c r="U673" s="539"/>
      <c r="V673" s="539"/>
      <c r="W673" s="539"/>
      <c r="X673" s="539"/>
      <c r="Y673" s="539"/>
      <c r="Z673" s="539"/>
      <c r="AA673" s="539"/>
      <c r="AB673" s="549"/>
      <c r="AC673" s="549"/>
      <c r="AD673" s="539"/>
      <c r="AE673" s="539"/>
      <c r="AF673" s="538"/>
      <c r="AG673" s="539"/>
      <c r="AH673" s="539"/>
      <c r="AI673" s="539"/>
      <c r="AJ673" s="539"/>
      <c r="AK673" s="539"/>
      <c r="AL673" s="539"/>
    </row>
    <row r="674" spans="1:38" ht="14.25">
      <c r="A674" s="539"/>
      <c r="B674" s="539"/>
      <c r="C674" s="560"/>
      <c r="D674" s="539"/>
      <c r="E674" s="539"/>
      <c r="F674" s="561"/>
      <c r="G674" s="539"/>
      <c r="H674" s="539"/>
      <c r="I674" s="539"/>
      <c r="J674" s="539"/>
      <c r="K674" s="539"/>
      <c r="L674" s="539"/>
      <c r="M674" s="539"/>
      <c r="N674" s="539"/>
      <c r="O674" s="539"/>
      <c r="P674" s="539"/>
      <c r="Q674" s="539"/>
      <c r="R674" s="539"/>
      <c r="S674" s="539"/>
      <c r="T674" s="539"/>
      <c r="U674" s="539"/>
      <c r="V674" s="539"/>
      <c r="W674" s="539"/>
      <c r="X674" s="539"/>
      <c r="Y674" s="539"/>
      <c r="Z674" s="539"/>
      <c r="AA674" s="539"/>
      <c r="AB674" s="549"/>
      <c r="AC674" s="549"/>
      <c r="AD674" s="539"/>
      <c r="AE674" s="539"/>
      <c r="AF674" s="538"/>
      <c r="AG674" s="539"/>
      <c r="AH674" s="539"/>
      <c r="AI674" s="539"/>
      <c r="AJ674" s="539"/>
      <c r="AK674" s="539"/>
      <c r="AL674" s="539"/>
    </row>
    <row r="675" spans="1:38" ht="14.25">
      <c r="A675" s="539"/>
      <c r="B675" s="539"/>
      <c r="C675" s="560"/>
      <c r="D675" s="539"/>
      <c r="E675" s="539"/>
      <c r="F675" s="561"/>
      <c r="G675" s="539"/>
      <c r="H675" s="539"/>
      <c r="I675" s="539"/>
      <c r="J675" s="539"/>
      <c r="K675" s="539"/>
      <c r="L675" s="539"/>
      <c r="M675" s="539"/>
      <c r="N675" s="539"/>
      <c r="O675" s="539"/>
      <c r="P675" s="539"/>
      <c r="Q675" s="539"/>
      <c r="R675" s="539"/>
      <c r="S675" s="539"/>
      <c r="T675" s="539"/>
      <c r="U675" s="539"/>
      <c r="V675" s="539"/>
      <c r="W675" s="539"/>
      <c r="X675" s="539"/>
      <c r="Y675" s="539"/>
      <c r="Z675" s="539"/>
      <c r="AA675" s="539"/>
      <c r="AB675" s="549"/>
      <c r="AC675" s="549"/>
      <c r="AD675" s="539"/>
      <c r="AE675" s="539"/>
      <c r="AF675" s="538"/>
      <c r="AG675" s="539"/>
      <c r="AH675" s="539"/>
      <c r="AI675" s="539"/>
      <c r="AJ675" s="539"/>
      <c r="AK675" s="539"/>
      <c r="AL675" s="539"/>
    </row>
    <row r="676" spans="1:38" ht="14.25">
      <c r="A676" s="539"/>
      <c r="B676" s="539"/>
      <c r="C676" s="560"/>
      <c r="D676" s="539"/>
      <c r="E676" s="539"/>
      <c r="F676" s="561"/>
      <c r="G676" s="539"/>
      <c r="H676" s="539"/>
      <c r="I676" s="539"/>
      <c r="J676" s="539"/>
      <c r="K676" s="539"/>
      <c r="L676" s="539"/>
      <c r="M676" s="539"/>
      <c r="N676" s="539"/>
      <c r="O676" s="539"/>
      <c r="P676" s="539"/>
      <c r="Q676" s="539"/>
      <c r="R676" s="539"/>
      <c r="S676" s="539"/>
      <c r="T676" s="539"/>
      <c r="U676" s="539"/>
      <c r="V676" s="539"/>
      <c r="W676" s="539"/>
      <c r="X676" s="539"/>
      <c r="Y676" s="539"/>
      <c r="Z676" s="539"/>
      <c r="AA676" s="539"/>
      <c r="AB676" s="549"/>
      <c r="AC676" s="549"/>
      <c r="AD676" s="539"/>
      <c r="AE676" s="539"/>
      <c r="AF676" s="538"/>
      <c r="AG676" s="539"/>
      <c r="AH676" s="539"/>
      <c r="AI676" s="539"/>
      <c r="AJ676" s="539"/>
      <c r="AK676" s="539"/>
      <c r="AL676" s="539"/>
    </row>
    <row r="677" spans="1:38" ht="14.25">
      <c r="A677" s="539"/>
      <c r="B677" s="539"/>
      <c r="C677" s="560"/>
      <c r="D677" s="539"/>
      <c r="E677" s="539"/>
      <c r="F677" s="561"/>
      <c r="G677" s="539"/>
      <c r="H677" s="539"/>
      <c r="I677" s="539"/>
      <c r="J677" s="539"/>
      <c r="K677" s="539"/>
      <c r="L677" s="539"/>
      <c r="M677" s="539"/>
      <c r="N677" s="539"/>
      <c r="O677" s="539"/>
      <c r="P677" s="539"/>
      <c r="Q677" s="539"/>
      <c r="R677" s="539"/>
      <c r="S677" s="539"/>
      <c r="T677" s="539"/>
      <c r="U677" s="539"/>
      <c r="V677" s="539"/>
      <c r="W677" s="539"/>
      <c r="X677" s="539"/>
      <c r="Y677" s="539"/>
      <c r="Z677" s="539"/>
      <c r="AA677" s="539"/>
      <c r="AB677" s="549"/>
      <c r="AC677" s="549"/>
      <c r="AD677" s="539"/>
      <c r="AE677" s="539"/>
      <c r="AF677" s="538"/>
      <c r="AG677" s="539"/>
      <c r="AH677" s="539"/>
      <c r="AI677" s="539"/>
      <c r="AJ677" s="539"/>
      <c r="AK677" s="539"/>
      <c r="AL677" s="539"/>
    </row>
    <row r="678" spans="1:38" ht="14.25">
      <c r="A678" s="539"/>
      <c r="B678" s="539"/>
      <c r="C678" s="560"/>
      <c r="D678" s="539"/>
      <c r="E678" s="539"/>
      <c r="F678" s="561"/>
      <c r="G678" s="539"/>
      <c r="H678" s="539"/>
      <c r="I678" s="539"/>
      <c r="J678" s="539"/>
      <c r="K678" s="539"/>
      <c r="L678" s="539"/>
      <c r="M678" s="539"/>
      <c r="N678" s="539"/>
      <c r="O678" s="539"/>
      <c r="P678" s="539"/>
      <c r="Q678" s="539"/>
      <c r="R678" s="539"/>
      <c r="S678" s="539"/>
      <c r="T678" s="539"/>
      <c r="U678" s="539"/>
      <c r="V678" s="539"/>
      <c r="W678" s="539"/>
      <c r="X678" s="539"/>
      <c r="Y678" s="539"/>
      <c r="Z678" s="539"/>
      <c r="AA678" s="539"/>
      <c r="AB678" s="549"/>
      <c r="AC678" s="549"/>
      <c r="AD678" s="539"/>
      <c r="AE678" s="539"/>
      <c r="AF678" s="538"/>
      <c r="AG678" s="539"/>
      <c r="AH678" s="539"/>
      <c r="AI678" s="539"/>
      <c r="AJ678" s="539"/>
      <c r="AK678" s="539"/>
      <c r="AL678" s="539"/>
    </row>
    <row r="679" spans="1:38" ht="14.25">
      <c r="A679" s="539"/>
      <c r="B679" s="539"/>
      <c r="C679" s="560"/>
      <c r="D679" s="539"/>
      <c r="E679" s="539"/>
      <c r="F679" s="561"/>
      <c r="G679" s="539"/>
      <c r="H679" s="539"/>
      <c r="I679" s="539"/>
      <c r="J679" s="539"/>
      <c r="K679" s="539"/>
      <c r="L679" s="539"/>
      <c r="M679" s="539"/>
      <c r="N679" s="539"/>
      <c r="O679" s="539"/>
      <c r="P679" s="539"/>
      <c r="Q679" s="539"/>
      <c r="R679" s="539"/>
      <c r="S679" s="539"/>
      <c r="T679" s="539"/>
      <c r="U679" s="539"/>
      <c r="V679" s="539"/>
      <c r="W679" s="539"/>
      <c r="X679" s="539"/>
      <c r="Y679" s="539"/>
      <c r="Z679" s="539"/>
      <c r="AA679" s="539"/>
      <c r="AB679" s="549"/>
      <c r="AC679" s="549"/>
      <c r="AD679" s="539"/>
      <c r="AE679" s="539"/>
      <c r="AF679" s="538"/>
      <c r="AG679" s="539"/>
      <c r="AH679" s="539"/>
      <c r="AI679" s="539"/>
      <c r="AJ679" s="539"/>
      <c r="AK679" s="539"/>
      <c r="AL679" s="539"/>
    </row>
    <row r="680" spans="1:38" ht="14.25">
      <c r="A680" s="539"/>
      <c r="B680" s="539"/>
      <c r="C680" s="560"/>
      <c r="D680" s="539"/>
      <c r="E680" s="539"/>
      <c r="F680" s="561"/>
      <c r="G680" s="539"/>
      <c r="H680" s="539"/>
      <c r="I680" s="539"/>
      <c r="J680" s="539"/>
      <c r="K680" s="539"/>
      <c r="L680" s="539"/>
      <c r="M680" s="539"/>
      <c r="N680" s="539"/>
      <c r="O680" s="539"/>
      <c r="P680" s="539"/>
      <c r="Q680" s="539"/>
      <c r="R680" s="539"/>
      <c r="S680" s="539"/>
      <c r="T680" s="539"/>
      <c r="U680" s="539"/>
      <c r="V680" s="539"/>
      <c r="W680" s="539"/>
      <c r="X680" s="539"/>
      <c r="Y680" s="539"/>
      <c r="Z680" s="539"/>
      <c r="AA680" s="539"/>
      <c r="AB680" s="549"/>
      <c r="AC680" s="549"/>
      <c r="AD680" s="539"/>
      <c r="AE680" s="539"/>
      <c r="AF680" s="538"/>
      <c r="AG680" s="539"/>
      <c r="AH680" s="539"/>
      <c r="AI680" s="539"/>
      <c r="AJ680" s="539"/>
      <c r="AK680" s="539"/>
      <c r="AL680" s="539"/>
    </row>
    <row r="681" spans="1:38" ht="14.25">
      <c r="A681" s="539"/>
      <c r="B681" s="539"/>
      <c r="C681" s="560"/>
      <c r="D681" s="539"/>
      <c r="E681" s="539"/>
      <c r="F681" s="561"/>
      <c r="G681" s="539"/>
      <c r="H681" s="539"/>
      <c r="I681" s="539"/>
      <c r="J681" s="539"/>
      <c r="K681" s="539"/>
      <c r="L681" s="539"/>
      <c r="M681" s="539"/>
      <c r="N681" s="539"/>
      <c r="O681" s="539"/>
      <c r="P681" s="539"/>
      <c r="Q681" s="539"/>
      <c r="R681" s="539"/>
      <c r="S681" s="539"/>
      <c r="T681" s="539"/>
      <c r="U681" s="539"/>
      <c r="V681" s="539"/>
      <c r="W681" s="539"/>
      <c r="X681" s="539"/>
      <c r="Y681" s="539"/>
      <c r="Z681" s="539"/>
      <c r="AA681" s="539"/>
      <c r="AB681" s="549"/>
      <c r="AC681" s="549"/>
      <c r="AD681" s="539"/>
      <c r="AE681" s="539"/>
      <c r="AF681" s="538"/>
      <c r="AG681" s="539"/>
      <c r="AH681" s="539"/>
      <c r="AI681" s="539"/>
      <c r="AJ681" s="539"/>
      <c r="AK681" s="539"/>
      <c r="AL681" s="539"/>
    </row>
    <row r="682" spans="1:38" ht="14.25">
      <c r="A682" s="539"/>
      <c r="B682" s="539"/>
      <c r="C682" s="560"/>
      <c r="D682" s="539"/>
      <c r="E682" s="539"/>
      <c r="F682" s="561"/>
      <c r="G682" s="539"/>
      <c r="H682" s="539"/>
      <c r="I682" s="539"/>
      <c r="J682" s="539"/>
      <c r="K682" s="539"/>
      <c r="L682" s="539"/>
      <c r="M682" s="539"/>
      <c r="N682" s="539"/>
      <c r="O682" s="539"/>
      <c r="P682" s="539"/>
      <c r="Q682" s="539"/>
      <c r="R682" s="539"/>
      <c r="S682" s="539"/>
      <c r="T682" s="539"/>
      <c r="U682" s="539"/>
      <c r="V682" s="539"/>
      <c r="W682" s="539"/>
      <c r="X682" s="539"/>
      <c r="Y682" s="539"/>
      <c r="Z682" s="539"/>
      <c r="AA682" s="539"/>
      <c r="AB682" s="549"/>
      <c r="AC682" s="549"/>
      <c r="AD682" s="539"/>
      <c r="AE682" s="539"/>
      <c r="AF682" s="538"/>
      <c r="AG682" s="539"/>
      <c r="AH682" s="539"/>
      <c r="AI682" s="539"/>
      <c r="AJ682" s="539"/>
      <c r="AK682" s="539"/>
      <c r="AL682" s="539"/>
    </row>
    <row r="683" spans="1:38" ht="14.25">
      <c r="A683" s="539"/>
      <c r="B683" s="539"/>
      <c r="C683" s="560"/>
      <c r="D683" s="539"/>
      <c r="E683" s="539"/>
      <c r="F683" s="561"/>
      <c r="G683" s="539"/>
      <c r="H683" s="539"/>
      <c r="I683" s="539"/>
      <c r="J683" s="539"/>
      <c r="K683" s="539"/>
      <c r="L683" s="539"/>
      <c r="M683" s="539"/>
      <c r="N683" s="539"/>
      <c r="O683" s="539"/>
      <c r="P683" s="539"/>
      <c r="Q683" s="539"/>
      <c r="R683" s="539"/>
      <c r="S683" s="539"/>
      <c r="T683" s="539"/>
      <c r="U683" s="539"/>
      <c r="V683" s="539"/>
      <c r="W683" s="539"/>
      <c r="X683" s="539"/>
      <c r="Y683" s="539"/>
      <c r="Z683" s="539"/>
      <c r="AA683" s="539"/>
      <c r="AB683" s="549"/>
      <c r="AC683" s="549"/>
      <c r="AD683" s="539"/>
      <c r="AE683" s="539"/>
      <c r="AF683" s="538"/>
      <c r="AG683" s="539"/>
      <c r="AH683" s="539"/>
      <c r="AI683" s="539"/>
      <c r="AJ683" s="539"/>
      <c r="AK683" s="539"/>
      <c r="AL683" s="539"/>
    </row>
    <row r="684" spans="1:38" ht="14.25">
      <c r="A684" s="539"/>
      <c r="B684" s="539"/>
      <c r="C684" s="560"/>
      <c r="D684" s="539"/>
      <c r="E684" s="539"/>
      <c r="F684" s="561"/>
      <c r="G684" s="539"/>
      <c r="H684" s="539"/>
      <c r="I684" s="539"/>
      <c r="J684" s="539"/>
      <c r="K684" s="539"/>
      <c r="L684" s="539"/>
      <c r="M684" s="539"/>
      <c r="N684" s="539"/>
      <c r="O684" s="539"/>
      <c r="P684" s="539"/>
      <c r="Q684" s="539"/>
      <c r="R684" s="539"/>
      <c r="S684" s="539"/>
      <c r="T684" s="539"/>
      <c r="U684" s="539"/>
      <c r="V684" s="539"/>
      <c r="W684" s="539"/>
      <c r="X684" s="539"/>
      <c r="Y684" s="539"/>
      <c r="Z684" s="539"/>
      <c r="AA684" s="539"/>
      <c r="AB684" s="549"/>
      <c r="AC684" s="549"/>
      <c r="AD684" s="539"/>
      <c r="AE684" s="539"/>
      <c r="AF684" s="538"/>
      <c r="AG684" s="539"/>
      <c r="AH684" s="539"/>
      <c r="AI684" s="539"/>
      <c r="AJ684" s="539"/>
      <c r="AK684" s="539"/>
      <c r="AL684" s="539"/>
    </row>
    <row r="685" spans="1:38" ht="14.25">
      <c r="A685" s="539"/>
      <c r="B685" s="539"/>
      <c r="C685" s="560"/>
      <c r="D685" s="539"/>
      <c r="E685" s="539"/>
      <c r="F685" s="561"/>
      <c r="G685" s="539"/>
      <c r="H685" s="539"/>
      <c r="I685" s="539"/>
      <c r="J685" s="539"/>
      <c r="K685" s="539"/>
      <c r="L685" s="539"/>
      <c r="M685" s="539"/>
      <c r="N685" s="539"/>
      <c r="O685" s="539"/>
      <c r="P685" s="539"/>
      <c r="Q685" s="539"/>
      <c r="R685" s="539"/>
      <c r="S685" s="539"/>
      <c r="T685" s="539"/>
      <c r="U685" s="539"/>
      <c r="V685" s="539"/>
      <c r="W685" s="539"/>
      <c r="X685" s="539"/>
      <c r="Y685" s="539"/>
      <c r="Z685" s="539"/>
      <c r="AA685" s="539"/>
      <c r="AB685" s="549"/>
      <c r="AC685" s="549"/>
      <c r="AD685" s="539"/>
      <c r="AE685" s="539"/>
      <c r="AF685" s="538"/>
      <c r="AG685" s="539"/>
      <c r="AH685" s="539"/>
      <c r="AI685" s="539"/>
      <c r="AJ685" s="539"/>
      <c r="AK685" s="539"/>
      <c r="AL685" s="539"/>
    </row>
    <row r="686" spans="1:38" ht="14.25">
      <c r="A686" s="539"/>
      <c r="B686" s="539"/>
      <c r="C686" s="560"/>
      <c r="D686" s="539"/>
      <c r="E686" s="539"/>
      <c r="F686" s="561"/>
      <c r="G686" s="539"/>
      <c r="H686" s="539"/>
      <c r="I686" s="539"/>
      <c r="J686" s="539"/>
      <c r="K686" s="539"/>
      <c r="L686" s="539"/>
      <c r="M686" s="539"/>
      <c r="N686" s="539"/>
      <c r="O686" s="539"/>
      <c r="P686" s="539"/>
      <c r="Q686" s="539"/>
      <c r="R686" s="539"/>
      <c r="S686" s="539"/>
      <c r="T686" s="539"/>
      <c r="U686" s="539"/>
      <c r="V686" s="539"/>
      <c r="W686" s="539"/>
      <c r="X686" s="539"/>
      <c r="Y686" s="539"/>
      <c r="Z686" s="539"/>
      <c r="AA686" s="539"/>
      <c r="AB686" s="549"/>
      <c r="AC686" s="549"/>
      <c r="AD686" s="539"/>
      <c r="AE686" s="539"/>
      <c r="AF686" s="538"/>
      <c r="AG686" s="539"/>
      <c r="AH686" s="539"/>
      <c r="AI686" s="539"/>
      <c r="AJ686" s="539"/>
      <c r="AK686" s="539"/>
      <c r="AL686" s="539"/>
    </row>
    <row r="687" spans="1:38" ht="14.25">
      <c r="A687" s="539"/>
      <c r="B687" s="539"/>
      <c r="C687" s="560"/>
      <c r="D687" s="539"/>
      <c r="E687" s="539"/>
      <c r="F687" s="561"/>
      <c r="G687" s="539"/>
      <c r="H687" s="539"/>
      <c r="I687" s="539"/>
      <c r="J687" s="539"/>
      <c r="K687" s="539"/>
      <c r="L687" s="539"/>
      <c r="M687" s="539"/>
      <c r="N687" s="539"/>
      <c r="O687" s="539"/>
      <c r="P687" s="539"/>
      <c r="Q687" s="539"/>
      <c r="R687" s="539"/>
      <c r="S687" s="539"/>
      <c r="T687" s="539"/>
      <c r="U687" s="539"/>
      <c r="V687" s="539"/>
      <c r="W687" s="539"/>
      <c r="X687" s="539"/>
      <c r="Y687" s="539"/>
      <c r="Z687" s="539"/>
      <c r="AA687" s="539"/>
      <c r="AB687" s="549"/>
      <c r="AC687" s="549"/>
      <c r="AD687" s="539"/>
      <c r="AE687" s="539"/>
      <c r="AF687" s="538"/>
      <c r="AG687" s="539"/>
      <c r="AH687" s="539"/>
      <c r="AI687" s="539"/>
      <c r="AJ687" s="539"/>
      <c r="AK687" s="539"/>
      <c r="AL687" s="539"/>
    </row>
    <row r="688" spans="1:38" ht="14.25">
      <c r="A688" s="539"/>
      <c r="B688" s="539"/>
      <c r="C688" s="560"/>
      <c r="D688" s="539"/>
      <c r="E688" s="539"/>
      <c r="F688" s="561"/>
      <c r="G688" s="539"/>
      <c r="H688" s="539"/>
      <c r="I688" s="539"/>
      <c r="J688" s="539"/>
      <c r="K688" s="539"/>
      <c r="L688" s="539"/>
      <c r="M688" s="539"/>
      <c r="N688" s="539"/>
      <c r="O688" s="539"/>
      <c r="P688" s="539"/>
      <c r="Q688" s="539"/>
      <c r="R688" s="539"/>
      <c r="S688" s="539"/>
      <c r="T688" s="539"/>
      <c r="U688" s="539"/>
      <c r="V688" s="539"/>
      <c r="W688" s="539"/>
      <c r="X688" s="539"/>
      <c r="Y688" s="539"/>
      <c r="Z688" s="539"/>
      <c r="AA688" s="539"/>
      <c r="AB688" s="549"/>
      <c r="AC688" s="549"/>
      <c r="AD688" s="539"/>
      <c r="AE688" s="539"/>
      <c r="AF688" s="538"/>
      <c r="AG688" s="539"/>
      <c r="AH688" s="539"/>
      <c r="AI688" s="539"/>
      <c r="AJ688" s="539"/>
      <c r="AK688" s="539"/>
      <c r="AL688" s="539"/>
    </row>
    <row r="689" spans="1:38" ht="14.25">
      <c r="A689" s="539"/>
      <c r="B689" s="539"/>
      <c r="C689" s="560"/>
      <c r="D689" s="539"/>
      <c r="E689" s="539"/>
      <c r="F689" s="561"/>
      <c r="G689" s="539"/>
      <c r="H689" s="539"/>
      <c r="I689" s="539"/>
      <c r="J689" s="539"/>
      <c r="K689" s="539"/>
      <c r="L689" s="539"/>
      <c r="M689" s="539"/>
      <c r="N689" s="539"/>
      <c r="O689" s="539"/>
      <c r="P689" s="539"/>
      <c r="Q689" s="539"/>
      <c r="R689" s="539"/>
      <c r="S689" s="539"/>
      <c r="T689" s="539"/>
      <c r="U689" s="539"/>
      <c r="V689" s="539"/>
      <c r="W689" s="539"/>
      <c r="X689" s="539"/>
      <c r="Y689" s="539"/>
      <c r="Z689" s="539"/>
      <c r="AA689" s="539"/>
      <c r="AB689" s="549"/>
      <c r="AC689" s="549"/>
      <c r="AD689" s="539"/>
      <c r="AE689" s="539"/>
      <c r="AF689" s="538"/>
      <c r="AG689" s="539"/>
      <c r="AH689" s="539"/>
      <c r="AI689" s="539"/>
      <c r="AJ689" s="539"/>
      <c r="AK689" s="539"/>
      <c r="AL689" s="539"/>
    </row>
    <row r="690" spans="1:38" ht="14.25">
      <c r="A690" s="539"/>
      <c r="B690" s="539"/>
      <c r="C690" s="560"/>
      <c r="D690" s="539"/>
      <c r="E690" s="539"/>
      <c r="F690" s="561"/>
      <c r="G690" s="539"/>
      <c r="H690" s="539"/>
      <c r="I690" s="539"/>
      <c r="J690" s="539"/>
      <c r="K690" s="539"/>
      <c r="L690" s="539"/>
      <c r="M690" s="539"/>
      <c r="N690" s="539"/>
      <c r="O690" s="539"/>
      <c r="P690" s="539"/>
      <c r="Q690" s="539"/>
      <c r="R690" s="539"/>
      <c r="S690" s="539"/>
      <c r="T690" s="539"/>
      <c r="U690" s="539"/>
      <c r="V690" s="539"/>
      <c r="W690" s="539"/>
      <c r="X690" s="539"/>
      <c r="Y690" s="539"/>
      <c r="Z690" s="539"/>
      <c r="AA690" s="539"/>
      <c r="AB690" s="549"/>
      <c r="AC690" s="549"/>
      <c r="AD690" s="539"/>
      <c r="AE690" s="539"/>
      <c r="AF690" s="538"/>
      <c r="AG690" s="539"/>
      <c r="AH690" s="539"/>
      <c r="AI690" s="539"/>
      <c r="AJ690" s="539"/>
      <c r="AK690" s="539"/>
      <c r="AL690" s="539"/>
    </row>
    <row r="691" spans="1:38" ht="14.25">
      <c r="A691" s="539"/>
      <c r="B691" s="539"/>
      <c r="C691" s="560"/>
      <c r="D691" s="539"/>
      <c r="E691" s="539"/>
      <c r="F691" s="561"/>
      <c r="G691" s="539"/>
      <c r="H691" s="539"/>
      <c r="I691" s="539"/>
      <c r="J691" s="539"/>
      <c r="K691" s="539"/>
      <c r="L691" s="539"/>
      <c r="M691" s="539"/>
      <c r="N691" s="539"/>
      <c r="O691" s="539"/>
      <c r="P691" s="539"/>
      <c r="Q691" s="539"/>
      <c r="R691" s="539"/>
      <c r="S691" s="539"/>
      <c r="T691" s="539"/>
      <c r="U691" s="539"/>
      <c r="V691" s="539"/>
      <c r="W691" s="539"/>
      <c r="X691" s="539"/>
      <c r="Y691" s="539"/>
      <c r="Z691" s="539"/>
      <c r="AA691" s="539"/>
      <c r="AB691" s="549"/>
      <c r="AC691" s="549"/>
      <c r="AD691" s="539"/>
      <c r="AE691" s="539"/>
      <c r="AF691" s="538"/>
      <c r="AG691" s="539"/>
      <c r="AH691" s="539"/>
      <c r="AI691" s="539"/>
      <c r="AJ691" s="539"/>
      <c r="AK691" s="539"/>
      <c r="AL691" s="539"/>
    </row>
    <row r="692" spans="1:38" ht="14.25">
      <c r="A692" s="539"/>
      <c r="B692" s="539"/>
      <c r="C692" s="560"/>
      <c r="D692" s="539"/>
      <c r="E692" s="539"/>
      <c r="F692" s="561"/>
      <c r="G692" s="539"/>
      <c r="H692" s="539"/>
      <c r="I692" s="539"/>
      <c r="J692" s="539"/>
      <c r="K692" s="539"/>
      <c r="L692" s="539"/>
      <c r="M692" s="539"/>
      <c r="N692" s="539"/>
      <c r="O692" s="539"/>
      <c r="P692" s="539"/>
      <c r="Q692" s="539"/>
      <c r="R692" s="539"/>
      <c r="S692" s="539"/>
      <c r="T692" s="539"/>
      <c r="U692" s="539"/>
      <c r="V692" s="539"/>
      <c r="W692" s="539"/>
      <c r="X692" s="539"/>
      <c r="Y692" s="539"/>
      <c r="Z692" s="539"/>
      <c r="AA692" s="539"/>
      <c r="AB692" s="549"/>
      <c r="AC692" s="549"/>
      <c r="AD692" s="539"/>
      <c r="AE692" s="539"/>
      <c r="AF692" s="538"/>
      <c r="AG692" s="539"/>
      <c r="AH692" s="539"/>
      <c r="AI692" s="539"/>
      <c r="AJ692" s="539"/>
      <c r="AK692" s="539"/>
      <c r="AL692" s="539"/>
    </row>
    <row r="693" spans="1:38" ht="14.25">
      <c r="A693" s="539"/>
      <c r="B693" s="539"/>
      <c r="C693" s="560"/>
      <c r="D693" s="539"/>
      <c r="E693" s="539"/>
      <c r="F693" s="561"/>
      <c r="G693" s="539"/>
      <c r="H693" s="539"/>
      <c r="I693" s="539"/>
      <c r="J693" s="539"/>
      <c r="K693" s="539"/>
      <c r="L693" s="539"/>
      <c r="M693" s="539"/>
      <c r="N693" s="539"/>
      <c r="O693" s="539"/>
      <c r="P693" s="539"/>
      <c r="Q693" s="539"/>
      <c r="R693" s="539"/>
      <c r="S693" s="539"/>
      <c r="T693" s="539"/>
      <c r="U693" s="539"/>
      <c r="V693" s="539"/>
      <c r="W693" s="539"/>
      <c r="X693" s="539"/>
      <c r="Y693" s="539"/>
      <c r="Z693" s="539"/>
      <c r="AA693" s="539"/>
      <c r="AB693" s="549"/>
      <c r="AC693" s="549"/>
      <c r="AD693" s="539"/>
      <c r="AE693" s="539"/>
      <c r="AF693" s="538"/>
      <c r="AG693" s="539"/>
      <c r="AH693" s="539"/>
      <c r="AI693" s="539"/>
      <c r="AJ693" s="539"/>
      <c r="AK693" s="539"/>
      <c r="AL693" s="539"/>
    </row>
    <row r="694" spans="1:38" ht="14.25">
      <c r="A694" s="539"/>
      <c r="B694" s="539"/>
      <c r="C694" s="560"/>
      <c r="D694" s="539"/>
      <c r="E694" s="539"/>
      <c r="F694" s="561"/>
      <c r="G694" s="539"/>
      <c r="H694" s="539"/>
      <c r="I694" s="539"/>
      <c r="J694" s="539"/>
      <c r="K694" s="539"/>
      <c r="L694" s="539"/>
      <c r="M694" s="539"/>
      <c r="N694" s="539"/>
      <c r="O694" s="539"/>
      <c r="P694" s="539"/>
      <c r="Q694" s="539"/>
      <c r="R694" s="539"/>
      <c r="S694" s="539"/>
      <c r="T694" s="539"/>
      <c r="U694" s="539"/>
      <c r="V694" s="539"/>
      <c r="W694" s="539"/>
      <c r="X694" s="539"/>
      <c r="Y694" s="539"/>
      <c r="Z694" s="539"/>
      <c r="AA694" s="539"/>
      <c r="AB694" s="549"/>
      <c r="AC694" s="549"/>
      <c r="AD694" s="539"/>
      <c r="AE694" s="539"/>
      <c r="AF694" s="538"/>
      <c r="AG694" s="539"/>
      <c r="AH694" s="539"/>
      <c r="AI694" s="539"/>
      <c r="AJ694" s="539"/>
      <c r="AK694" s="539"/>
      <c r="AL694" s="539"/>
    </row>
    <row r="695" spans="1:38" ht="14.25">
      <c r="A695" s="539"/>
      <c r="B695" s="539"/>
      <c r="C695" s="560"/>
      <c r="D695" s="539"/>
      <c r="E695" s="539"/>
      <c r="F695" s="561"/>
      <c r="G695" s="539"/>
      <c r="H695" s="539"/>
      <c r="I695" s="539"/>
      <c r="J695" s="539"/>
      <c r="K695" s="539"/>
      <c r="L695" s="539"/>
      <c r="M695" s="539"/>
      <c r="N695" s="539"/>
      <c r="O695" s="539"/>
      <c r="P695" s="539"/>
      <c r="Q695" s="539"/>
      <c r="R695" s="539"/>
      <c r="S695" s="539"/>
      <c r="T695" s="539"/>
      <c r="U695" s="539"/>
      <c r="V695" s="539"/>
      <c r="W695" s="539"/>
      <c r="X695" s="539"/>
      <c r="Y695" s="539"/>
      <c r="Z695" s="539"/>
      <c r="AA695" s="539"/>
      <c r="AB695" s="549"/>
      <c r="AC695" s="549"/>
      <c r="AD695" s="539"/>
      <c r="AE695" s="539"/>
      <c r="AF695" s="538"/>
      <c r="AG695" s="539"/>
      <c r="AH695" s="539"/>
      <c r="AI695" s="539"/>
      <c r="AJ695" s="539"/>
      <c r="AK695" s="539"/>
      <c r="AL695" s="539"/>
    </row>
    <row r="696" spans="1:38" ht="14.25">
      <c r="A696" s="539"/>
      <c r="B696" s="539"/>
      <c r="C696" s="560"/>
      <c r="D696" s="539"/>
      <c r="E696" s="539"/>
      <c r="F696" s="561"/>
      <c r="G696" s="539"/>
      <c r="H696" s="539"/>
      <c r="I696" s="539"/>
      <c r="J696" s="539"/>
      <c r="K696" s="539"/>
      <c r="L696" s="539"/>
      <c r="M696" s="539"/>
      <c r="N696" s="539"/>
      <c r="O696" s="539"/>
      <c r="P696" s="539"/>
      <c r="Q696" s="539"/>
      <c r="R696" s="539"/>
      <c r="S696" s="539"/>
      <c r="T696" s="539"/>
      <c r="U696" s="539"/>
      <c r="V696" s="539"/>
      <c r="W696" s="539"/>
      <c r="X696" s="539"/>
      <c r="Y696" s="539"/>
      <c r="Z696" s="539"/>
      <c r="AA696" s="539"/>
      <c r="AB696" s="549"/>
      <c r="AC696" s="549"/>
      <c r="AD696" s="539"/>
      <c r="AE696" s="539"/>
      <c r="AF696" s="538"/>
      <c r="AG696" s="539"/>
      <c r="AH696" s="539"/>
      <c r="AI696" s="539"/>
      <c r="AJ696" s="539"/>
      <c r="AK696" s="539"/>
      <c r="AL696" s="539"/>
    </row>
    <row r="697" spans="1:38" ht="14.25">
      <c r="A697" s="539"/>
      <c r="B697" s="539"/>
      <c r="C697" s="560"/>
      <c r="D697" s="539"/>
      <c r="E697" s="539"/>
      <c r="F697" s="561"/>
      <c r="G697" s="539"/>
      <c r="H697" s="539"/>
      <c r="I697" s="539"/>
      <c r="J697" s="539"/>
      <c r="K697" s="539"/>
      <c r="L697" s="539"/>
      <c r="M697" s="539"/>
      <c r="N697" s="539"/>
      <c r="O697" s="539"/>
      <c r="P697" s="539"/>
      <c r="Q697" s="539"/>
      <c r="R697" s="539"/>
      <c r="S697" s="539"/>
      <c r="T697" s="539"/>
      <c r="U697" s="539"/>
      <c r="V697" s="539"/>
      <c r="W697" s="539"/>
      <c r="X697" s="539"/>
      <c r="Y697" s="539"/>
      <c r="Z697" s="539"/>
      <c r="AA697" s="539"/>
      <c r="AB697" s="549"/>
      <c r="AC697" s="549"/>
      <c r="AD697" s="539"/>
      <c r="AE697" s="539"/>
      <c r="AF697" s="538"/>
      <c r="AG697" s="539"/>
      <c r="AH697" s="539"/>
      <c r="AI697" s="539"/>
      <c r="AJ697" s="539"/>
      <c r="AK697" s="539"/>
      <c r="AL697" s="539"/>
    </row>
    <row r="698" spans="1:38" ht="14.25">
      <c r="A698" s="539"/>
      <c r="B698" s="539"/>
      <c r="C698" s="560"/>
      <c r="D698" s="539"/>
      <c r="E698" s="539"/>
      <c r="F698" s="561"/>
      <c r="G698" s="539"/>
      <c r="H698" s="539"/>
      <c r="I698" s="539"/>
      <c r="J698" s="539"/>
      <c r="K698" s="539"/>
      <c r="L698" s="539"/>
      <c r="M698" s="539"/>
      <c r="N698" s="539"/>
      <c r="O698" s="539"/>
      <c r="P698" s="539"/>
      <c r="Q698" s="539"/>
      <c r="R698" s="539"/>
      <c r="S698" s="539"/>
      <c r="T698" s="539"/>
      <c r="U698" s="539"/>
      <c r="V698" s="539"/>
      <c r="W698" s="539"/>
      <c r="X698" s="539"/>
      <c r="Y698" s="539"/>
      <c r="Z698" s="539"/>
      <c r="AA698" s="539"/>
      <c r="AB698" s="549"/>
      <c r="AC698" s="549"/>
      <c r="AD698" s="539"/>
      <c r="AE698" s="539"/>
      <c r="AF698" s="538"/>
      <c r="AG698" s="539"/>
      <c r="AH698" s="539"/>
      <c r="AI698" s="539"/>
      <c r="AJ698" s="539"/>
      <c r="AK698" s="539"/>
      <c r="AL698" s="539"/>
    </row>
    <row r="699" spans="1:38" ht="14.25">
      <c r="A699" s="539"/>
      <c r="B699" s="539"/>
      <c r="C699" s="560"/>
      <c r="D699" s="539"/>
      <c r="E699" s="539"/>
      <c r="F699" s="561"/>
      <c r="G699" s="539"/>
      <c r="H699" s="539"/>
      <c r="I699" s="539"/>
      <c r="J699" s="539"/>
      <c r="K699" s="539"/>
      <c r="L699" s="539"/>
      <c r="M699" s="539"/>
      <c r="N699" s="539"/>
      <c r="O699" s="539"/>
      <c r="P699" s="539"/>
      <c r="Q699" s="539"/>
      <c r="R699" s="539"/>
      <c r="S699" s="539"/>
      <c r="T699" s="539"/>
      <c r="U699" s="539"/>
      <c r="V699" s="539"/>
      <c r="W699" s="539"/>
      <c r="X699" s="539"/>
      <c r="Y699" s="539"/>
      <c r="Z699" s="539"/>
      <c r="AA699" s="539"/>
      <c r="AB699" s="549"/>
      <c r="AC699" s="549"/>
      <c r="AD699" s="539"/>
      <c r="AE699" s="539"/>
      <c r="AF699" s="538"/>
      <c r="AG699" s="539"/>
      <c r="AH699" s="539"/>
      <c r="AI699" s="539"/>
      <c r="AJ699" s="539"/>
      <c r="AK699" s="539"/>
      <c r="AL699" s="539"/>
    </row>
    <row r="700" spans="1:38" ht="14.25">
      <c r="A700" s="539"/>
      <c r="B700" s="539"/>
      <c r="C700" s="560"/>
      <c r="D700" s="539"/>
      <c r="E700" s="539"/>
      <c r="F700" s="561"/>
      <c r="G700" s="539"/>
      <c r="H700" s="539"/>
      <c r="I700" s="539"/>
      <c r="J700" s="539"/>
      <c r="K700" s="539"/>
      <c r="L700" s="539"/>
      <c r="M700" s="539"/>
      <c r="N700" s="539"/>
      <c r="O700" s="539"/>
      <c r="P700" s="539"/>
      <c r="Q700" s="539"/>
      <c r="R700" s="539"/>
      <c r="S700" s="539"/>
      <c r="T700" s="539"/>
      <c r="U700" s="539"/>
      <c r="V700" s="539"/>
      <c r="W700" s="539"/>
      <c r="X700" s="539"/>
      <c r="Y700" s="539"/>
      <c r="Z700" s="539"/>
      <c r="AA700" s="539"/>
      <c r="AB700" s="549"/>
      <c r="AC700" s="549"/>
      <c r="AD700" s="539"/>
      <c r="AE700" s="539"/>
      <c r="AF700" s="538"/>
      <c r="AG700" s="539"/>
      <c r="AH700" s="539"/>
      <c r="AI700" s="539"/>
      <c r="AJ700" s="539"/>
      <c r="AK700" s="539"/>
      <c r="AL700" s="539"/>
    </row>
    <row r="701" spans="1:38" ht="14.25">
      <c r="A701" s="539"/>
      <c r="B701" s="539"/>
      <c r="C701" s="560"/>
      <c r="D701" s="539"/>
      <c r="E701" s="539"/>
      <c r="F701" s="561"/>
      <c r="G701" s="539"/>
      <c r="H701" s="539"/>
      <c r="I701" s="539"/>
      <c r="J701" s="539"/>
      <c r="K701" s="539"/>
      <c r="L701" s="539"/>
      <c r="M701" s="539"/>
      <c r="N701" s="539"/>
      <c r="O701" s="539"/>
      <c r="P701" s="539"/>
      <c r="Q701" s="539"/>
      <c r="R701" s="539"/>
      <c r="S701" s="539"/>
      <c r="T701" s="539"/>
      <c r="U701" s="539"/>
      <c r="V701" s="539"/>
      <c r="W701" s="539"/>
      <c r="X701" s="539"/>
      <c r="Y701" s="539"/>
      <c r="Z701" s="539"/>
      <c r="AA701" s="539"/>
      <c r="AB701" s="549"/>
      <c r="AC701" s="549"/>
      <c r="AD701" s="539"/>
      <c r="AE701" s="539"/>
      <c r="AF701" s="538"/>
      <c r="AG701" s="539"/>
      <c r="AH701" s="539"/>
      <c r="AI701" s="539"/>
      <c r="AJ701" s="539"/>
      <c r="AK701" s="539"/>
      <c r="AL701" s="539"/>
    </row>
    <row r="702" spans="1:38" ht="14.25">
      <c r="A702" s="539"/>
      <c r="B702" s="539"/>
      <c r="C702" s="560"/>
      <c r="D702" s="539"/>
      <c r="E702" s="539"/>
      <c r="F702" s="561"/>
      <c r="G702" s="539"/>
      <c r="H702" s="539"/>
      <c r="I702" s="539"/>
      <c r="J702" s="539"/>
      <c r="K702" s="539"/>
      <c r="L702" s="539"/>
      <c r="M702" s="539"/>
      <c r="N702" s="539"/>
      <c r="O702" s="539"/>
      <c r="P702" s="539"/>
      <c r="Q702" s="539"/>
      <c r="R702" s="539"/>
      <c r="S702" s="539"/>
      <c r="T702" s="539"/>
      <c r="U702" s="539"/>
      <c r="V702" s="539"/>
      <c r="W702" s="539"/>
      <c r="X702" s="539"/>
      <c r="Y702" s="539"/>
      <c r="Z702" s="539"/>
      <c r="AA702" s="539"/>
      <c r="AB702" s="549"/>
      <c r="AC702" s="549"/>
      <c r="AD702" s="539"/>
      <c r="AE702" s="539"/>
      <c r="AF702" s="538"/>
      <c r="AG702" s="539"/>
      <c r="AH702" s="539"/>
      <c r="AI702" s="539"/>
      <c r="AJ702" s="539"/>
      <c r="AK702" s="539"/>
      <c r="AL702" s="539"/>
    </row>
    <row r="703" spans="1:38" ht="14.25">
      <c r="A703" s="539"/>
      <c r="B703" s="539"/>
      <c r="C703" s="560"/>
      <c r="D703" s="539"/>
      <c r="E703" s="539"/>
      <c r="F703" s="561"/>
      <c r="G703" s="539"/>
      <c r="H703" s="539"/>
      <c r="I703" s="539"/>
      <c r="J703" s="539"/>
      <c r="K703" s="539"/>
      <c r="L703" s="539"/>
      <c r="M703" s="539"/>
      <c r="N703" s="539"/>
      <c r="O703" s="539"/>
      <c r="P703" s="539"/>
      <c r="Q703" s="539"/>
      <c r="R703" s="539"/>
      <c r="S703" s="539"/>
      <c r="T703" s="539"/>
      <c r="U703" s="539"/>
      <c r="V703" s="539"/>
      <c r="W703" s="539"/>
      <c r="X703" s="539"/>
      <c r="Y703" s="539"/>
      <c r="Z703" s="539"/>
      <c r="AA703" s="539"/>
      <c r="AB703" s="549"/>
      <c r="AC703" s="549"/>
      <c r="AD703" s="539"/>
      <c r="AE703" s="539"/>
      <c r="AF703" s="538"/>
      <c r="AG703" s="539"/>
      <c r="AH703" s="539"/>
      <c r="AI703" s="539"/>
      <c r="AJ703" s="539"/>
      <c r="AK703" s="539"/>
      <c r="AL703" s="539"/>
    </row>
    <row r="704" spans="1:38" ht="14.25">
      <c r="A704" s="539"/>
      <c r="B704" s="539"/>
      <c r="C704" s="560"/>
      <c r="D704" s="539"/>
      <c r="E704" s="539"/>
      <c r="F704" s="561"/>
      <c r="G704" s="539"/>
      <c r="H704" s="539"/>
      <c r="I704" s="539"/>
      <c r="J704" s="539"/>
      <c r="K704" s="539"/>
      <c r="L704" s="539"/>
      <c r="M704" s="539"/>
      <c r="N704" s="539"/>
      <c r="O704" s="539"/>
      <c r="P704" s="539"/>
      <c r="Q704" s="539"/>
      <c r="R704" s="539"/>
      <c r="S704" s="539"/>
      <c r="T704" s="539"/>
      <c r="U704" s="539"/>
      <c r="V704" s="539"/>
      <c r="W704" s="539"/>
      <c r="X704" s="539"/>
      <c r="Y704" s="539"/>
      <c r="Z704" s="539"/>
      <c r="AA704" s="539"/>
      <c r="AB704" s="549"/>
      <c r="AC704" s="549"/>
      <c r="AD704" s="539"/>
      <c r="AE704" s="539"/>
      <c r="AF704" s="538"/>
      <c r="AG704" s="539"/>
      <c r="AH704" s="539"/>
      <c r="AI704" s="539"/>
      <c r="AJ704" s="539"/>
      <c r="AK704" s="539"/>
      <c r="AL704" s="539"/>
    </row>
    <row r="705" spans="1:38" ht="14.25">
      <c r="A705" s="539"/>
      <c r="B705" s="539"/>
      <c r="C705" s="560"/>
      <c r="D705" s="539"/>
      <c r="E705" s="539"/>
      <c r="F705" s="561"/>
      <c r="G705" s="539"/>
      <c r="H705" s="539"/>
      <c r="I705" s="539"/>
      <c r="J705" s="539"/>
      <c r="K705" s="539"/>
      <c r="L705" s="539"/>
      <c r="M705" s="539"/>
      <c r="N705" s="539"/>
      <c r="O705" s="539"/>
      <c r="P705" s="539"/>
      <c r="Q705" s="539"/>
      <c r="R705" s="539"/>
      <c r="S705" s="539"/>
      <c r="T705" s="539"/>
      <c r="U705" s="539"/>
      <c r="V705" s="539"/>
      <c r="W705" s="539"/>
      <c r="X705" s="539"/>
      <c r="Y705" s="539"/>
      <c r="Z705" s="539"/>
      <c r="AA705" s="539"/>
      <c r="AB705" s="549"/>
      <c r="AC705" s="549"/>
      <c r="AD705" s="539"/>
      <c r="AE705" s="539"/>
      <c r="AF705" s="538"/>
      <c r="AG705" s="539"/>
      <c r="AH705" s="539"/>
      <c r="AI705" s="539"/>
      <c r="AJ705" s="539"/>
      <c r="AK705" s="539"/>
      <c r="AL705" s="539"/>
    </row>
    <row r="706" spans="1:38" ht="14.25">
      <c r="A706" s="539"/>
      <c r="B706" s="539"/>
      <c r="C706" s="560"/>
      <c r="D706" s="539"/>
      <c r="E706" s="539"/>
      <c r="F706" s="561"/>
      <c r="G706" s="539"/>
      <c r="H706" s="539"/>
      <c r="I706" s="539"/>
      <c r="J706" s="539"/>
      <c r="K706" s="539"/>
      <c r="L706" s="539"/>
      <c r="M706" s="539"/>
      <c r="N706" s="539"/>
      <c r="O706" s="539"/>
      <c r="P706" s="539"/>
      <c r="Q706" s="539"/>
      <c r="R706" s="539"/>
      <c r="S706" s="539"/>
      <c r="T706" s="539"/>
      <c r="U706" s="539"/>
      <c r="V706" s="539"/>
      <c r="W706" s="539"/>
      <c r="X706" s="539"/>
      <c r="Y706" s="539"/>
      <c r="Z706" s="539"/>
      <c r="AA706" s="539"/>
      <c r="AB706" s="549"/>
      <c r="AC706" s="549"/>
      <c r="AD706" s="539"/>
      <c r="AE706" s="539"/>
      <c r="AF706" s="538"/>
      <c r="AG706" s="539"/>
      <c r="AH706" s="539"/>
      <c r="AI706" s="539"/>
      <c r="AJ706" s="539"/>
      <c r="AK706" s="539"/>
      <c r="AL706" s="539"/>
    </row>
    <row r="707" spans="1:38" ht="14.25">
      <c r="A707" s="539"/>
      <c r="B707" s="539"/>
      <c r="C707" s="560"/>
      <c r="D707" s="539"/>
      <c r="E707" s="539"/>
      <c r="F707" s="561"/>
      <c r="G707" s="539"/>
      <c r="H707" s="539"/>
      <c r="I707" s="539"/>
      <c r="J707" s="539"/>
      <c r="K707" s="539"/>
      <c r="L707" s="539"/>
      <c r="M707" s="539"/>
      <c r="N707" s="539"/>
      <c r="O707" s="539"/>
      <c r="P707" s="539"/>
      <c r="Q707" s="539"/>
      <c r="R707" s="539"/>
      <c r="S707" s="539"/>
      <c r="T707" s="539"/>
      <c r="U707" s="539"/>
      <c r="V707" s="539"/>
      <c r="W707" s="539"/>
      <c r="X707" s="539"/>
      <c r="Y707" s="539"/>
      <c r="Z707" s="539"/>
      <c r="AA707" s="539"/>
      <c r="AB707" s="549"/>
      <c r="AC707" s="549"/>
      <c r="AD707" s="539"/>
      <c r="AE707" s="539"/>
      <c r="AF707" s="538"/>
      <c r="AG707" s="539"/>
      <c r="AH707" s="539"/>
      <c r="AI707" s="539"/>
      <c r="AJ707" s="539"/>
      <c r="AK707" s="539"/>
      <c r="AL707" s="539"/>
    </row>
    <row r="708" spans="1:38" ht="14.25">
      <c r="A708" s="539"/>
      <c r="B708" s="539"/>
      <c r="C708" s="560"/>
      <c r="D708" s="539"/>
      <c r="E708" s="539"/>
      <c r="F708" s="561"/>
      <c r="G708" s="539"/>
      <c r="H708" s="539"/>
      <c r="I708" s="539"/>
      <c r="J708" s="539"/>
      <c r="K708" s="539"/>
      <c r="L708" s="539"/>
      <c r="M708" s="539"/>
      <c r="N708" s="539"/>
      <c r="O708" s="539"/>
      <c r="P708" s="539"/>
      <c r="Q708" s="539"/>
      <c r="R708" s="539"/>
      <c r="S708" s="539"/>
      <c r="T708" s="539"/>
      <c r="U708" s="539"/>
      <c r="V708" s="539"/>
      <c r="W708" s="539"/>
      <c r="X708" s="539"/>
      <c r="Y708" s="539"/>
      <c r="Z708" s="539"/>
      <c r="AA708" s="539"/>
      <c r="AB708" s="549"/>
      <c r="AC708" s="549"/>
      <c r="AD708" s="539"/>
      <c r="AE708" s="539"/>
      <c r="AF708" s="538"/>
      <c r="AG708" s="539"/>
      <c r="AH708" s="539"/>
      <c r="AI708" s="539"/>
      <c r="AJ708" s="539"/>
      <c r="AK708" s="539"/>
      <c r="AL708" s="539"/>
    </row>
    <row r="709" spans="1:38" ht="14.25">
      <c r="A709" s="539"/>
      <c r="B709" s="539"/>
      <c r="C709" s="560"/>
      <c r="D709" s="539"/>
      <c r="E709" s="539"/>
      <c r="F709" s="561"/>
      <c r="G709" s="539"/>
      <c r="H709" s="539"/>
      <c r="I709" s="539"/>
      <c r="J709" s="539"/>
      <c r="K709" s="539"/>
      <c r="L709" s="539"/>
      <c r="M709" s="539"/>
      <c r="N709" s="539"/>
      <c r="O709" s="539"/>
      <c r="P709" s="539"/>
      <c r="Q709" s="539"/>
      <c r="R709" s="539"/>
      <c r="S709" s="539"/>
      <c r="T709" s="539"/>
      <c r="U709" s="539"/>
      <c r="V709" s="539"/>
      <c r="W709" s="539"/>
      <c r="X709" s="539"/>
      <c r="Y709" s="539"/>
      <c r="Z709" s="539"/>
      <c r="AA709" s="539"/>
      <c r="AB709" s="549"/>
      <c r="AC709" s="549"/>
      <c r="AD709" s="539"/>
      <c r="AE709" s="539"/>
      <c r="AF709" s="538"/>
      <c r="AG709" s="539"/>
      <c r="AH709" s="539"/>
      <c r="AI709" s="539"/>
      <c r="AJ709" s="539"/>
      <c r="AK709" s="539"/>
      <c r="AL709" s="539"/>
    </row>
    <row r="710" spans="1:38" ht="14.25">
      <c r="A710" s="539"/>
      <c r="B710" s="539"/>
      <c r="C710" s="560"/>
      <c r="D710" s="539"/>
      <c r="E710" s="539"/>
      <c r="F710" s="561"/>
      <c r="G710" s="539"/>
      <c r="H710" s="539"/>
      <c r="I710" s="539"/>
      <c r="J710" s="539"/>
      <c r="K710" s="539"/>
      <c r="L710" s="539"/>
      <c r="M710" s="539"/>
      <c r="N710" s="539"/>
      <c r="O710" s="539"/>
      <c r="P710" s="539"/>
      <c r="Q710" s="539"/>
      <c r="R710" s="539"/>
      <c r="S710" s="539"/>
      <c r="T710" s="539"/>
      <c r="U710" s="539"/>
      <c r="V710" s="539"/>
      <c r="W710" s="539"/>
      <c r="X710" s="539"/>
      <c r="Y710" s="539"/>
      <c r="Z710" s="539"/>
      <c r="AA710" s="539"/>
      <c r="AB710" s="549"/>
      <c r="AC710" s="549"/>
      <c r="AD710" s="539"/>
      <c r="AE710" s="539"/>
      <c r="AF710" s="538"/>
      <c r="AG710" s="539"/>
      <c r="AH710" s="539"/>
      <c r="AI710" s="539"/>
      <c r="AJ710" s="539"/>
      <c r="AK710" s="539"/>
      <c r="AL710" s="539"/>
    </row>
    <row r="711" spans="1:38" ht="14.25">
      <c r="A711" s="539"/>
      <c r="B711" s="539"/>
      <c r="C711" s="560"/>
      <c r="D711" s="539"/>
      <c r="E711" s="539"/>
      <c r="F711" s="561"/>
      <c r="G711" s="539"/>
      <c r="H711" s="539"/>
      <c r="I711" s="539"/>
      <c r="J711" s="539"/>
      <c r="K711" s="539"/>
      <c r="L711" s="539"/>
      <c r="M711" s="539"/>
      <c r="N711" s="539"/>
      <c r="O711" s="539"/>
      <c r="P711" s="539"/>
      <c r="Q711" s="539"/>
      <c r="R711" s="539"/>
      <c r="S711" s="539"/>
      <c r="T711" s="539"/>
      <c r="U711" s="539"/>
      <c r="V711" s="539"/>
      <c r="W711" s="539"/>
      <c r="X711" s="539"/>
      <c r="Y711" s="539"/>
      <c r="Z711" s="539"/>
      <c r="AA711" s="539"/>
      <c r="AB711" s="549"/>
      <c r="AC711" s="549"/>
      <c r="AD711" s="539"/>
      <c r="AE711" s="539"/>
      <c r="AF711" s="538"/>
      <c r="AG711" s="539"/>
      <c r="AH711" s="539"/>
      <c r="AI711" s="539"/>
      <c r="AJ711" s="539"/>
      <c r="AK711" s="539"/>
      <c r="AL711" s="539"/>
    </row>
    <row r="712" spans="1:38" ht="14.25">
      <c r="A712" s="539"/>
      <c r="B712" s="539"/>
      <c r="C712" s="560"/>
      <c r="D712" s="539"/>
      <c r="E712" s="539"/>
      <c r="F712" s="561"/>
      <c r="G712" s="539"/>
      <c r="H712" s="539"/>
      <c r="I712" s="539"/>
      <c r="J712" s="539"/>
      <c r="K712" s="539"/>
      <c r="L712" s="539"/>
      <c r="M712" s="539"/>
      <c r="N712" s="539"/>
      <c r="O712" s="539"/>
      <c r="P712" s="539"/>
      <c r="Q712" s="539"/>
      <c r="R712" s="539"/>
      <c r="S712" s="539"/>
      <c r="T712" s="539"/>
      <c r="U712" s="539"/>
      <c r="V712" s="539"/>
      <c r="W712" s="539"/>
      <c r="X712" s="539"/>
      <c r="Y712" s="539"/>
      <c r="Z712" s="539"/>
      <c r="AA712" s="539"/>
      <c r="AB712" s="549"/>
      <c r="AC712" s="549"/>
      <c r="AD712" s="539"/>
      <c r="AE712" s="539"/>
      <c r="AF712" s="538"/>
      <c r="AG712" s="539"/>
      <c r="AH712" s="539"/>
      <c r="AI712" s="539"/>
      <c r="AJ712" s="539"/>
      <c r="AK712" s="539"/>
      <c r="AL712" s="539"/>
    </row>
    <row r="713" spans="1:38" ht="14.25">
      <c r="A713" s="539"/>
      <c r="B713" s="539"/>
      <c r="C713" s="560"/>
      <c r="D713" s="539"/>
      <c r="E713" s="539"/>
      <c r="F713" s="561"/>
      <c r="G713" s="539"/>
      <c r="H713" s="539"/>
      <c r="I713" s="539"/>
      <c r="J713" s="539"/>
      <c r="K713" s="539"/>
      <c r="L713" s="539"/>
      <c r="M713" s="539"/>
      <c r="N713" s="539"/>
      <c r="O713" s="539"/>
      <c r="P713" s="539"/>
      <c r="Q713" s="539"/>
      <c r="R713" s="539"/>
      <c r="S713" s="539"/>
      <c r="T713" s="539"/>
      <c r="U713" s="539"/>
      <c r="V713" s="539"/>
      <c r="W713" s="539"/>
      <c r="X713" s="539"/>
      <c r="Y713" s="539"/>
      <c r="Z713" s="539"/>
      <c r="AA713" s="539"/>
      <c r="AB713" s="549"/>
      <c r="AC713" s="549"/>
      <c r="AD713" s="539"/>
      <c r="AE713" s="539"/>
      <c r="AF713" s="538"/>
      <c r="AG713" s="539"/>
      <c r="AH713" s="539"/>
      <c r="AI713" s="539"/>
      <c r="AJ713" s="539"/>
      <c r="AK713" s="539"/>
      <c r="AL713" s="539"/>
    </row>
    <row r="714" spans="1:38" ht="14.25">
      <c r="A714" s="539"/>
      <c r="B714" s="539"/>
      <c r="C714" s="560"/>
      <c r="D714" s="539"/>
      <c r="E714" s="539"/>
      <c r="F714" s="561"/>
      <c r="G714" s="539"/>
      <c r="H714" s="539"/>
      <c r="I714" s="539"/>
      <c r="J714" s="539"/>
      <c r="K714" s="539"/>
      <c r="L714" s="539"/>
      <c r="M714" s="539"/>
      <c r="N714" s="539"/>
      <c r="O714" s="539"/>
      <c r="P714" s="539"/>
      <c r="Q714" s="539"/>
      <c r="R714" s="539"/>
      <c r="S714" s="539"/>
      <c r="T714" s="539"/>
      <c r="U714" s="539"/>
      <c r="V714" s="539"/>
      <c r="W714" s="539"/>
      <c r="X714" s="539"/>
      <c r="Y714" s="539"/>
      <c r="Z714" s="539"/>
      <c r="AA714" s="539"/>
      <c r="AB714" s="549"/>
      <c r="AC714" s="549"/>
      <c r="AD714" s="539"/>
      <c r="AE714" s="539"/>
      <c r="AF714" s="538"/>
      <c r="AG714" s="539"/>
      <c r="AH714" s="539"/>
      <c r="AI714" s="539"/>
      <c r="AJ714" s="539"/>
      <c r="AK714" s="539"/>
      <c r="AL714" s="539"/>
    </row>
    <row r="715" spans="1:38" ht="14.25">
      <c r="A715" s="539"/>
      <c r="B715" s="539"/>
      <c r="C715" s="560"/>
      <c r="D715" s="539"/>
      <c r="E715" s="539"/>
      <c r="F715" s="561"/>
      <c r="G715" s="539"/>
      <c r="H715" s="539"/>
      <c r="I715" s="539"/>
      <c r="J715" s="539"/>
      <c r="K715" s="539"/>
      <c r="L715" s="539"/>
      <c r="M715" s="539"/>
      <c r="N715" s="539"/>
      <c r="O715" s="539"/>
      <c r="P715" s="539"/>
      <c r="Q715" s="539"/>
      <c r="R715" s="539"/>
      <c r="S715" s="539"/>
      <c r="T715" s="539"/>
      <c r="U715" s="539"/>
      <c r="V715" s="539"/>
      <c r="W715" s="539"/>
      <c r="X715" s="539"/>
      <c r="Y715" s="539"/>
      <c r="Z715" s="539"/>
      <c r="AA715" s="539"/>
      <c r="AB715" s="549"/>
      <c r="AC715" s="549"/>
      <c r="AD715" s="539"/>
      <c r="AE715" s="539"/>
      <c r="AF715" s="538"/>
      <c r="AG715" s="539"/>
      <c r="AH715" s="539"/>
      <c r="AI715" s="539"/>
      <c r="AJ715" s="539"/>
      <c r="AK715" s="539"/>
      <c r="AL715" s="539"/>
    </row>
    <row r="716" spans="1:38" ht="14.25">
      <c r="A716" s="539"/>
      <c r="B716" s="539"/>
      <c r="C716" s="560"/>
      <c r="D716" s="539"/>
      <c r="E716" s="539"/>
      <c r="F716" s="561"/>
      <c r="G716" s="539"/>
      <c r="H716" s="539"/>
      <c r="I716" s="539"/>
      <c r="J716" s="539"/>
      <c r="K716" s="539"/>
      <c r="L716" s="539"/>
      <c r="M716" s="539"/>
      <c r="N716" s="539"/>
      <c r="O716" s="539"/>
      <c r="P716" s="539"/>
      <c r="Q716" s="539"/>
      <c r="R716" s="539"/>
      <c r="S716" s="539"/>
      <c r="T716" s="539"/>
      <c r="U716" s="539"/>
      <c r="V716" s="539"/>
      <c r="W716" s="539"/>
      <c r="X716" s="539"/>
      <c r="Y716" s="539"/>
      <c r="Z716" s="539"/>
      <c r="AA716" s="539"/>
      <c r="AB716" s="549"/>
      <c r="AC716" s="549"/>
      <c r="AD716" s="539"/>
      <c r="AE716" s="539"/>
      <c r="AF716" s="538"/>
      <c r="AG716" s="539"/>
      <c r="AH716" s="539"/>
      <c r="AI716" s="539"/>
      <c r="AJ716" s="539"/>
      <c r="AK716" s="539"/>
      <c r="AL716" s="539"/>
    </row>
    <row r="717" spans="1:38" ht="14.25">
      <c r="A717" s="539"/>
      <c r="B717" s="539"/>
      <c r="C717" s="560"/>
      <c r="D717" s="539"/>
      <c r="E717" s="539"/>
      <c r="F717" s="561"/>
      <c r="G717" s="539"/>
      <c r="H717" s="539"/>
      <c r="I717" s="539"/>
      <c r="J717" s="539"/>
      <c r="K717" s="539"/>
      <c r="L717" s="539"/>
      <c r="M717" s="539"/>
      <c r="N717" s="539"/>
      <c r="O717" s="539"/>
      <c r="P717" s="539"/>
      <c r="Q717" s="539"/>
      <c r="R717" s="539"/>
      <c r="S717" s="539"/>
      <c r="T717" s="539"/>
      <c r="U717" s="539"/>
      <c r="V717" s="539"/>
      <c r="W717" s="539"/>
      <c r="X717" s="539"/>
      <c r="Y717" s="539"/>
      <c r="Z717" s="539"/>
      <c r="AA717" s="539"/>
      <c r="AB717" s="549"/>
      <c r="AC717" s="549"/>
      <c r="AD717" s="539"/>
      <c r="AE717" s="539"/>
      <c r="AF717" s="538"/>
      <c r="AG717" s="539"/>
      <c r="AH717" s="539"/>
      <c r="AI717" s="539"/>
      <c r="AJ717" s="539"/>
      <c r="AK717" s="539"/>
      <c r="AL717" s="539"/>
    </row>
    <row r="718" spans="1:38" ht="14.25">
      <c r="A718" s="539"/>
      <c r="B718" s="539"/>
      <c r="C718" s="560"/>
      <c r="D718" s="539"/>
      <c r="E718" s="539"/>
      <c r="F718" s="561"/>
      <c r="G718" s="539"/>
      <c r="H718" s="539"/>
      <c r="I718" s="539"/>
      <c r="J718" s="539"/>
      <c r="K718" s="539"/>
      <c r="L718" s="539"/>
      <c r="M718" s="539"/>
      <c r="N718" s="539"/>
      <c r="O718" s="539"/>
      <c r="P718" s="539"/>
      <c r="Q718" s="539"/>
      <c r="R718" s="539"/>
      <c r="S718" s="539"/>
      <c r="T718" s="539"/>
      <c r="U718" s="539"/>
      <c r="V718" s="539"/>
      <c r="W718" s="539"/>
      <c r="X718" s="539"/>
      <c r="Y718" s="539"/>
      <c r="Z718" s="539"/>
      <c r="AA718" s="539"/>
      <c r="AB718" s="549"/>
      <c r="AC718" s="549"/>
      <c r="AD718" s="539"/>
      <c r="AE718" s="539"/>
      <c r="AF718" s="538"/>
      <c r="AG718" s="539"/>
      <c r="AH718" s="539"/>
      <c r="AI718" s="539"/>
      <c r="AJ718" s="539"/>
      <c r="AK718" s="539"/>
      <c r="AL718" s="539"/>
    </row>
    <row r="719" spans="1:38" ht="14.25">
      <c r="A719" s="539"/>
      <c r="B719" s="539"/>
      <c r="C719" s="560"/>
      <c r="D719" s="539"/>
      <c r="E719" s="539"/>
      <c r="F719" s="561"/>
      <c r="G719" s="539"/>
      <c r="H719" s="539"/>
      <c r="I719" s="539"/>
      <c r="J719" s="539"/>
      <c r="K719" s="539"/>
      <c r="L719" s="539"/>
      <c r="M719" s="539"/>
      <c r="N719" s="539"/>
      <c r="O719" s="539"/>
      <c r="P719" s="539"/>
      <c r="Q719" s="539"/>
      <c r="R719" s="539"/>
      <c r="S719" s="539"/>
      <c r="T719" s="539"/>
      <c r="U719" s="539"/>
      <c r="V719" s="539"/>
      <c r="W719" s="539"/>
      <c r="X719" s="539"/>
      <c r="Y719" s="539"/>
      <c r="Z719" s="539"/>
      <c r="AA719" s="539"/>
      <c r="AB719" s="549"/>
      <c r="AC719" s="549"/>
      <c r="AD719" s="539"/>
      <c r="AE719" s="539"/>
      <c r="AF719" s="538"/>
      <c r="AG719" s="539"/>
      <c r="AH719" s="539"/>
      <c r="AI719" s="539"/>
      <c r="AJ719" s="539"/>
      <c r="AK719" s="539"/>
      <c r="AL719" s="539"/>
    </row>
    <row r="720" spans="1:38" ht="14.25">
      <c r="A720" s="539"/>
      <c r="B720" s="539"/>
      <c r="C720" s="560"/>
      <c r="D720" s="539"/>
      <c r="E720" s="539"/>
      <c r="F720" s="561"/>
      <c r="G720" s="539"/>
      <c r="H720" s="539"/>
      <c r="I720" s="539"/>
      <c r="J720" s="539"/>
      <c r="K720" s="539"/>
      <c r="L720" s="539"/>
      <c r="M720" s="539"/>
      <c r="N720" s="539"/>
      <c r="O720" s="539"/>
      <c r="P720" s="539"/>
      <c r="Q720" s="539"/>
      <c r="R720" s="539"/>
      <c r="S720" s="539"/>
      <c r="T720" s="539"/>
      <c r="U720" s="539"/>
      <c r="V720" s="539"/>
      <c r="W720" s="539"/>
      <c r="X720" s="539"/>
      <c r="Y720" s="539"/>
      <c r="Z720" s="539"/>
      <c r="AA720" s="539"/>
      <c r="AB720" s="549"/>
      <c r="AC720" s="549"/>
      <c r="AD720" s="539"/>
      <c r="AE720" s="539"/>
      <c r="AF720" s="538"/>
      <c r="AG720" s="539"/>
      <c r="AH720" s="539"/>
      <c r="AI720" s="539"/>
      <c r="AJ720" s="539"/>
      <c r="AK720" s="539"/>
      <c r="AL720" s="539"/>
    </row>
    <row r="721" spans="1:38" ht="14.25">
      <c r="A721" s="539"/>
      <c r="B721" s="539"/>
      <c r="C721" s="560"/>
      <c r="D721" s="539"/>
      <c r="E721" s="539"/>
      <c r="F721" s="561"/>
      <c r="G721" s="539"/>
      <c r="H721" s="539"/>
      <c r="I721" s="539"/>
      <c r="J721" s="539"/>
      <c r="K721" s="539"/>
      <c r="L721" s="539"/>
      <c r="M721" s="539"/>
      <c r="N721" s="539"/>
      <c r="O721" s="539"/>
      <c r="P721" s="539"/>
      <c r="Q721" s="539"/>
      <c r="R721" s="539"/>
      <c r="S721" s="539"/>
      <c r="T721" s="539"/>
      <c r="U721" s="539"/>
      <c r="V721" s="539"/>
      <c r="W721" s="539"/>
      <c r="X721" s="539"/>
      <c r="Y721" s="539"/>
      <c r="Z721" s="539"/>
      <c r="AA721" s="539"/>
      <c r="AB721" s="549"/>
      <c r="AC721" s="549"/>
      <c r="AD721" s="539"/>
      <c r="AE721" s="539"/>
      <c r="AF721" s="538"/>
      <c r="AG721" s="539"/>
      <c r="AH721" s="539"/>
      <c r="AI721" s="539"/>
      <c r="AJ721" s="539"/>
      <c r="AK721" s="539"/>
      <c r="AL721" s="539"/>
    </row>
    <row r="722" spans="1:38" ht="14.25">
      <c r="A722" s="539"/>
      <c r="B722" s="539"/>
      <c r="C722" s="560"/>
      <c r="D722" s="539"/>
      <c r="E722" s="539"/>
      <c r="F722" s="561"/>
      <c r="G722" s="539"/>
      <c r="H722" s="539"/>
      <c r="I722" s="539"/>
      <c r="J722" s="539"/>
      <c r="K722" s="539"/>
      <c r="L722" s="539"/>
      <c r="M722" s="539"/>
      <c r="N722" s="539"/>
      <c r="O722" s="539"/>
      <c r="P722" s="539"/>
      <c r="Q722" s="539"/>
      <c r="R722" s="539"/>
      <c r="S722" s="539"/>
      <c r="T722" s="539"/>
      <c r="U722" s="539"/>
      <c r="V722" s="539"/>
      <c r="W722" s="539"/>
      <c r="X722" s="539"/>
      <c r="Y722" s="539"/>
      <c r="Z722" s="539"/>
      <c r="AA722" s="539"/>
      <c r="AB722" s="549"/>
      <c r="AC722" s="549"/>
      <c r="AD722" s="539"/>
      <c r="AE722" s="539"/>
      <c r="AF722" s="538"/>
      <c r="AG722" s="539"/>
      <c r="AH722" s="539"/>
      <c r="AI722" s="539"/>
      <c r="AJ722" s="539"/>
      <c r="AK722" s="539"/>
      <c r="AL722" s="539"/>
    </row>
    <row r="723" spans="1:38" ht="14.25">
      <c r="A723" s="539"/>
      <c r="B723" s="539"/>
      <c r="C723" s="560"/>
      <c r="D723" s="539"/>
      <c r="E723" s="539"/>
      <c r="F723" s="561"/>
      <c r="G723" s="539"/>
      <c r="H723" s="539"/>
      <c r="I723" s="539"/>
      <c r="J723" s="539"/>
      <c r="K723" s="539"/>
      <c r="L723" s="539"/>
      <c r="M723" s="539"/>
      <c r="N723" s="539"/>
      <c r="O723" s="539"/>
      <c r="P723" s="539"/>
      <c r="Q723" s="539"/>
      <c r="R723" s="539"/>
      <c r="S723" s="539"/>
      <c r="T723" s="539"/>
      <c r="U723" s="539"/>
      <c r="V723" s="539"/>
      <c r="W723" s="539"/>
      <c r="X723" s="539"/>
      <c r="Y723" s="539"/>
      <c r="Z723" s="539"/>
      <c r="AA723" s="539"/>
      <c r="AB723" s="549"/>
      <c r="AC723" s="549"/>
      <c r="AD723" s="539"/>
      <c r="AE723" s="539"/>
      <c r="AF723" s="538"/>
      <c r="AG723" s="539"/>
      <c r="AH723" s="539"/>
      <c r="AI723" s="539"/>
      <c r="AJ723" s="539"/>
      <c r="AK723" s="539"/>
      <c r="AL723" s="539"/>
    </row>
    <row r="724" spans="1:38" ht="14.25">
      <c r="A724" s="539"/>
      <c r="B724" s="539"/>
      <c r="C724" s="560"/>
      <c r="D724" s="539"/>
      <c r="E724" s="539"/>
      <c r="F724" s="561"/>
      <c r="G724" s="539"/>
      <c r="H724" s="539"/>
      <c r="I724" s="539"/>
      <c r="J724" s="539"/>
      <c r="K724" s="539"/>
      <c r="L724" s="539"/>
      <c r="M724" s="539"/>
      <c r="N724" s="539"/>
      <c r="O724" s="539"/>
      <c r="P724" s="539"/>
      <c r="Q724" s="539"/>
      <c r="R724" s="539"/>
      <c r="S724" s="539"/>
      <c r="T724" s="539"/>
      <c r="U724" s="539"/>
      <c r="V724" s="539"/>
      <c r="W724" s="539"/>
      <c r="X724" s="539"/>
      <c r="Y724" s="539"/>
      <c r="Z724" s="539"/>
      <c r="AA724" s="539"/>
      <c r="AB724" s="549"/>
      <c r="AC724" s="549"/>
      <c r="AD724" s="539"/>
      <c r="AE724" s="539"/>
      <c r="AF724" s="538"/>
      <c r="AG724" s="539"/>
      <c r="AH724" s="539"/>
      <c r="AI724" s="539"/>
      <c r="AJ724" s="539"/>
      <c r="AK724" s="539"/>
      <c r="AL724" s="539"/>
    </row>
    <row r="725" spans="1:38" ht="14.25">
      <c r="A725" s="539"/>
      <c r="B725" s="539"/>
      <c r="C725" s="560"/>
      <c r="D725" s="539"/>
      <c r="E725" s="539"/>
      <c r="F725" s="561"/>
      <c r="G725" s="539"/>
      <c r="H725" s="539"/>
      <c r="I725" s="539"/>
      <c r="J725" s="539"/>
      <c r="K725" s="539"/>
      <c r="L725" s="539"/>
      <c r="M725" s="539"/>
      <c r="N725" s="539"/>
      <c r="O725" s="539"/>
      <c r="P725" s="539"/>
      <c r="Q725" s="539"/>
      <c r="R725" s="539"/>
      <c r="S725" s="539"/>
      <c r="T725" s="539"/>
      <c r="U725" s="539"/>
      <c r="V725" s="539"/>
      <c r="W725" s="539"/>
      <c r="X725" s="539"/>
      <c r="Y725" s="539"/>
      <c r="Z725" s="539"/>
      <c r="AA725" s="539"/>
      <c r="AB725" s="549"/>
      <c r="AC725" s="549"/>
      <c r="AD725" s="539"/>
      <c r="AE725" s="539"/>
      <c r="AF725" s="538"/>
      <c r="AG725" s="539"/>
      <c r="AH725" s="539"/>
      <c r="AI725" s="539"/>
      <c r="AJ725" s="539"/>
      <c r="AK725" s="539"/>
      <c r="AL725" s="539"/>
    </row>
    <row r="726" spans="1:38" ht="14.25">
      <c r="A726" s="539"/>
      <c r="B726" s="539"/>
      <c r="C726" s="560"/>
      <c r="D726" s="539"/>
      <c r="E726" s="539"/>
      <c r="F726" s="561"/>
      <c r="G726" s="539"/>
      <c r="H726" s="539"/>
      <c r="I726" s="539"/>
      <c r="J726" s="539"/>
      <c r="K726" s="539"/>
      <c r="L726" s="539"/>
      <c r="M726" s="539"/>
      <c r="N726" s="539"/>
      <c r="O726" s="539"/>
      <c r="P726" s="539"/>
      <c r="Q726" s="539"/>
      <c r="R726" s="539"/>
      <c r="S726" s="539"/>
      <c r="T726" s="539"/>
      <c r="U726" s="539"/>
      <c r="V726" s="539"/>
      <c r="W726" s="539"/>
      <c r="X726" s="539"/>
      <c r="Y726" s="539"/>
      <c r="Z726" s="539"/>
      <c r="AA726" s="539"/>
      <c r="AB726" s="549"/>
      <c r="AC726" s="549"/>
      <c r="AD726" s="539"/>
      <c r="AE726" s="539"/>
      <c r="AF726" s="538"/>
      <c r="AG726" s="539"/>
      <c r="AH726" s="539"/>
      <c r="AI726" s="539"/>
      <c r="AJ726" s="539"/>
      <c r="AK726" s="539"/>
      <c r="AL726" s="539"/>
    </row>
    <row r="727" spans="1:38" ht="14.25">
      <c r="A727" s="539"/>
      <c r="B727" s="539"/>
      <c r="C727" s="560"/>
      <c r="D727" s="539"/>
      <c r="E727" s="539"/>
      <c r="F727" s="561"/>
      <c r="G727" s="539"/>
      <c r="H727" s="539"/>
      <c r="I727" s="539"/>
      <c r="J727" s="539"/>
      <c r="K727" s="539"/>
      <c r="L727" s="539"/>
      <c r="M727" s="539"/>
      <c r="N727" s="539"/>
      <c r="O727" s="539"/>
      <c r="P727" s="539"/>
      <c r="Q727" s="539"/>
      <c r="R727" s="539"/>
      <c r="S727" s="539"/>
      <c r="T727" s="539"/>
      <c r="U727" s="539"/>
      <c r="V727" s="539"/>
      <c r="W727" s="539"/>
      <c r="X727" s="539"/>
      <c r="Y727" s="539"/>
      <c r="Z727" s="539"/>
      <c r="AA727" s="539"/>
      <c r="AB727" s="549"/>
      <c r="AC727" s="549"/>
      <c r="AD727" s="539"/>
      <c r="AE727" s="539"/>
      <c r="AF727" s="538"/>
      <c r="AG727" s="539"/>
      <c r="AH727" s="539"/>
      <c r="AI727" s="539"/>
      <c r="AJ727" s="539"/>
      <c r="AK727" s="539"/>
      <c r="AL727" s="539"/>
    </row>
    <row r="728" spans="1:38" ht="14.25">
      <c r="A728" s="539"/>
      <c r="B728" s="539"/>
      <c r="C728" s="560"/>
      <c r="D728" s="539"/>
      <c r="E728" s="539"/>
      <c r="F728" s="561"/>
      <c r="G728" s="539"/>
      <c r="H728" s="539"/>
      <c r="I728" s="539"/>
      <c r="J728" s="539"/>
      <c r="K728" s="539"/>
      <c r="L728" s="539"/>
      <c r="M728" s="539"/>
      <c r="N728" s="539"/>
      <c r="O728" s="539"/>
      <c r="P728" s="539"/>
      <c r="Q728" s="539"/>
      <c r="R728" s="539"/>
      <c r="S728" s="539"/>
      <c r="T728" s="539"/>
      <c r="U728" s="539"/>
      <c r="V728" s="539"/>
      <c r="W728" s="539"/>
      <c r="X728" s="539"/>
      <c r="Y728" s="539"/>
      <c r="Z728" s="539"/>
      <c r="AA728" s="539"/>
      <c r="AB728" s="549"/>
      <c r="AC728" s="549"/>
      <c r="AD728" s="539"/>
      <c r="AE728" s="539"/>
      <c r="AF728" s="538"/>
      <c r="AG728" s="539"/>
      <c r="AH728" s="539"/>
      <c r="AI728" s="539"/>
      <c r="AJ728" s="539"/>
      <c r="AK728" s="539"/>
      <c r="AL728" s="539"/>
    </row>
    <row r="729" spans="1:38" ht="14.25">
      <c r="A729" s="539"/>
      <c r="B729" s="539"/>
      <c r="C729" s="560"/>
      <c r="D729" s="539"/>
      <c r="E729" s="539"/>
      <c r="F729" s="561"/>
      <c r="G729" s="539"/>
      <c r="H729" s="539"/>
      <c r="I729" s="539"/>
      <c r="J729" s="539"/>
      <c r="K729" s="539"/>
      <c r="L729" s="539"/>
      <c r="M729" s="539"/>
      <c r="N729" s="539"/>
      <c r="O729" s="539"/>
      <c r="P729" s="539"/>
      <c r="Q729" s="539"/>
      <c r="R729" s="539"/>
      <c r="S729" s="539"/>
      <c r="T729" s="539"/>
      <c r="U729" s="539"/>
      <c r="V729" s="539"/>
      <c r="W729" s="539"/>
      <c r="X729" s="539"/>
      <c r="Y729" s="539"/>
      <c r="Z729" s="539"/>
      <c r="AA729" s="539"/>
      <c r="AB729" s="549"/>
      <c r="AC729" s="549"/>
      <c r="AD729" s="539"/>
      <c r="AE729" s="539"/>
      <c r="AF729" s="538"/>
      <c r="AG729" s="539"/>
      <c r="AH729" s="539"/>
      <c r="AI729" s="539"/>
      <c r="AJ729" s="539"/>
      <c r="AK729" s="539"/>
      <c r="AL729" s="539"/>
    </row>
    <row r="730" spans="1:38" ht="14.25">
      <c r="A730" s="539"/>
      <c r="B730" s="539"/>
      <c r="C730" s="560"/>
      <c r="D730" s="539"/>
      <c r="E730" s="539"/>
      <c r="F730" s="561"/>
      <c r="G730" s="539"/>
      <c r="H730" s="539"/>
      <c r="I730" s="539"/>
      <c r="J730" s="539"/>
      <c r="K730" s="539"/>
      <c r="L730" s="539"/>
      <c r="M730" s="539"/>
      <c r="N730" s="539"/>
      <c r="O730" s="539"/>
      <c r="P730" s="539"/>
      <c r="Q730" s="539"/>
      <c r="R730" s="539"/>
      <c r="S730" s="539"/>
      <c r="T730" s="539"/>
      <c r="U730" s="539"/>
      <c r="V730" s="539"/>
      <c r="W730" s="539"/>
      <c r="X730" s="539"/>
      <c r="Y730" s="539"/>
      <c r="Z730" s="539"/>
      <c r="AA730" s="539"/>
      <c r="AB730" s="549"/>
      <c r="AC730" s="549"/>
      <c r="AD730" s="539"/>
      <c r="AE730" s="539"/>
      <c r="AF730" s="538"/>
      <c r="AG730" s="539"/>
      <c r="AH730" s="539"/>
      <c r="AI730" s="539"/>
      <c r="AJ730" s="539"/>
      <c r="AK730" s="539"/>
      <c r="AL730" s="539"/>
    </row>
    <row r="731" spans="1:38" ht="14.25">
      <c r="A731" s="539"/>
      <c r="B731" s="539"/>
      <c r="C731" s="560"/>
      <c r="D731" s="539"/>
      <c r="E731" s="539"/>
      <c r="F731" s="561"/>
      <c r="G731" s="539"/>
      <c r="H731" s="539"/>
      <c r="I731" s="539"/>
      <c r="J731" s="539"/>
      <c r="K731" s="539"/>
      <c r="L731" s="539"/>
      <c r="M731" s="539"/>
      <c r="N731" s="539"/>
      <c r="O731" s="539"/>
      <c r="P731" s="539"/>
      <c r="Q731" s="539"/>
      <c r="R731" s="539"/>
      <c r="S731" s="539"/>
      <c r="T731" s="539"/>
      <c r="U731" s="539"/>
      <c r="V731" s="539"/>
      <c r="W731" s="539"/>
      <c r="X731" s="539"/>
      <c r="Y731" s="539"/>
      <c r="Z731" s="539"/>
      <c r="AA731" s="539"/>
      <c r="AB731" s="549"/>
      <c r="AC731" s="549"/>
      <c r="AD731" s="539"/>
      <c r="AE731" s="539"/>
      <c r="AF731" s="538"/>
      <c r="AG731" s="539"/>
      <c r="AH731" s="539"/>
      <c r="AI731" s="539"/>
      <c r="AJ731" s="539"/>
      <c r="AK731" s="539"/>
      <c r="AL731" s="539"/>
    </row>
    <row r="732" spans="1:38" ht="14.25">
      <c r="A732" s="539"/>
      <c r="B732" s="539"/>
      <c r="C732" s="560"/>
      <c r="D732" s="539"/>
      <c r="E732" s="539"/>
      <c r="F732" s="561"/>
      <c r="G732" s="539"/>
      <c r="H732" s="539"/>
      <c r="I732" s="539"/>
      <c r="J732" s="539"/>
      <c r="K732" s="539"/>
      <c r="L732" s="539"/>
      <c r="M732" s="539"/>
      <c r="N732" s="539"/>
      <c r="O732" s="539"/>
      <c r="P732" s="539"/>
      <c r="Q732" s="539"/>
      <c r="R732" s="539"/>
      <c r="S732" s="539"/>
      <c r="T732" s="539"/>
      <c r="U732" s="539"/>
      <c r="V732" s="539"/>
      <c r="W732" s="539"/>
      <c r="X732" s="539"/>
      <c r="Y732" s="539"/>
      <c r="Z732" s="539"/>
      <c r="AA732" s="539"/>
      <c r="AB732" s="549"/>
      <c r="AC732" s="549"/>
      <c r="AD732" s="539"/>
      <c r="AE732" s="539"/>
      <c r="AF732" s="538"/>
      <c r="AG732" s="539"/>
      <c r="AH732" s="539"/>
      <c r="AI732" s="539"/>
      <c r="AJ732" s="539"/>
      <c r="AK732" s="539"/>
      <c r="AL732" s="539"/>
    </row>
    <row r="733" spans="1:38" ht="14.25">
      <c r="A733" s="539"/>
      <c r="B733" s="539"/>
      <c r="C733" s="560"/>
      <c r="D733" s="539"/>
      <c r="E733" s="539"/>
      <c r="F733" s="561"/>
      <c r="G733" s="539"/>
      <c r="H733" s="539"/>
      <c r="I733" s="539"/>
      <c r="J733" s="539"/>
      <c r="K733" s="539"/>
      <c r="L733" s="539"/>
      <c r="M733" s="539"/>
      <c r="N733" s="539"/>
      <c r="O733" s="539"/>
      <c r="P733" s="539"/>
      <c r="Q733" s="539"/>
      <c r="R733" s="539"/>
      <c r="S733" s="539"/>
      <c r="T733" s="539"/>
      <c r="U733" s="539"/>
      <c r="V733" s="539"/>
      <c r="W733" s="539"/>
      <c r="X733" s="539"/>
      <c r="Y733" s="539"/>
      <c r="Z733" s="539"/>
      <c r="AA733" s="539"/>
      <c r="AB733" s="549"/>
      <c r="AC733" s="549"/>
      <c r="AD733" s="539"/>
      <c r="AE733" s="539"/>
      <c r="AF733" s="538"/>
      <c r="AG733" s="539"/>
      <c r="AH733" s="539"/>
      <c r="AI733" s="539"/>
      <c r="AJ733" s="539"/>
      <c r="AK733" s="539"/>
      <c r="AL733" s="539"/>
    </row>
    <row r="734" spans="1:38" ht="14.25">
      <c r="A734" s="539"/>
      <c r="B734" s="539"/>
      <c r="C734" s="560"/>
      <c r="D734" s="539"/>
      <c r="E734" s="539"/>
      <c r="F734" s="561"/>
      <c r="G734" s="539"/>
      <c r="H734" s="539"/>
      <c r="I734" s="539"/>
      <c r="J734" s="539"/>
      <c r="K734" s="539"/>
      <c r="L734" s="539"/>
      <c r="M734" s="539"/>
      <c r="N734" s="539"/>
      <c r="O734" s="539"/>
      <c r="P734" s="539"/>
      <c r="Q734" s="539"/>
      <c r="R734" s="539"/>
      <c r="S734" s="539"/>
      <c r="T734" s="539"/>
      <c r="U734" s="539"/>
      <c r="V734" s="539"/>
      <c r="W734" s="539"/>
      <c r="X734" s="539"/>
      <c r="Y734" s="539"/>
      <c r="Z734" s="539"/>
      <c r="AA734" s="539"/>
      <c r="AB734" s="549"/>
      <c r="AC734" s="549"/>
      <c r="AD734" s="539"/>
      <c r="AE734" s="539"/>
      <c r="AF734" s="538"/>
      <c r="AG734" s="539"/>
      <c r="AH734" s="539"/>
      <c r="AI734" s="539"/>
      <c r="AJ734" s="539"/>
      <c r="AK734" s="539"/>
      <c r="AL734" s="539"/>
    </row>
    <row r="735" spans="1:38" ht="14.25">
      <c r="A735" s="539"/>
      <c r="B735" s="539"/>
      <c r="C735" s="560"/>
      <c r="D735" s="539"/>
      <c r="E735" s="539"/>
      <c r="F735" s="561"/>
      <c r="G735" s="539"/>
      <c r="H735" s="539"/>
      <c r="I735" s="539"/>
      <c r="J735" s="539"/>
      <c r="K735" s="539"/>
      <c r="L735" s="539"/>
      <c r="M735" s="539"/>
      <c r="N735" s="539"/>
      <c r="O735" s="539"/>
      <c r="P735" s="539"/>
      <c r="Q735" s="539"/>
      <c r="R735" s="539"/>
      <c r="S735" s="539"/>
      <c r="T735" s="539"/>
      <c r="U735" s="539"/>
      <c r="V735" s="539"/>
      <c r="W735" s="539"/>
      <c r="X735" s="539"/>
      <c r="Y735" s="539"/>
      <c r="Z735" s="539"/>
      <c r="AA735" s="539"/>
      <c r="AB735" s="549"/>
      <c r="AC735" s="549"/>
      <c r="AD735" s="539"/>
      <c r="AE735" s="539"/>
      <c r="AF735" s="538"/>
      <c r="AG735" s="539"/>
      <c r="AH735" s="539"/>
      <c r="AI735" s="539"/>
      <c r="AJ735" s="539"/>
      <c r="AK735" s="539"/>
      <c r="AL735" s="539"/>
    </row>
    <row r="736" spans="1:38" ht="14.25">
      <c r="A736" s="539"/>
      <c r="B736" s="539"/>
      <c r="C736" s="560"/>
      <c r="D736" s="539"/>
      <c r="E736" s="539"/>
      <c r="F736" s="561"/>
      <c r="G736" s="539"/>
      <c r="H736" s="539"/>
      <c r="I736" s="539"/>
      <c r="J736" s="539"/>
      <c r="K736" s="539"/>
      <c r="L736" s="539"/>
      <c r="M736" s="539"/>
      <c r="N736" s="539"/>
      <c r="O736" s="539"/>
      <c r="P736" s="539"/>
      <c r="Q736" s="539"/>
      <c r="R736" s="539"/>
      <c r="S736" s="539"/>
      <c r="T736" s="539"/>
      <c r="U736" s="539"/>
      <c r="V736" s="539"/>
      <c r="W736" s="539"/>
      <c r="X736" s="539"/>
      <c r="Y736" s="539"/>
      <c r="Z736" s="539"/>
      <c r="AA736" s="539"/>
      <c r="AB736" s="549"/>
      <c r="AC736" s="549"/>
      <c r="AD736" s="539"/>
      <c r="AE736" s="539"/>
      <c r="AF736" s="538"/>
      <c r="AG736" s="539"/>
      <c r="AH736" s="539"/>
      <c r="AI736" s="539"/>
      <c r="AJ736" s="539"/>
      <c r="AK736" s="539"/>
      <c r="AL736" s="539"/>
    </row>
    <row r="737" spans="1:38" ht="14.25">
      <c r="A737" s="539"/>
      <c r="B737" s="539"/>
      <c r="C737" s="560"/>
      <c r="D737" s="539"/>
      <c r="E737" s="539"/>
      <c r="F737" s="561"/>
      <c r="G737" s="539"/>
      <c r="H737" s="539"/>
      <c r="I737" s="539"/>
      <c r="J737" s="539"/>
      <c r="K737" s="539"/>
      <c r="L737" s="539"/>
      <c r="M737" s="539"/>
      <c r="N737" s="539"/>
      <c r="O737" s="539"/>
      <c r="P737" s="539"/>
      <c r="Q737" s="539"/>
      <c r="R737" s="539"/>
      <c r="S737" s="539"/>
      <c r="T737" s="539"/>
      <c r="U737" s="539"/>
      <c r="V737" s="539"/>
      <c r="W737" s="539"/>
      <c r="X737" s="539"/>
      <c r="Y737" s="539"/>
      <c r="Z737" s="539"/>
      <c r="AA737" s="539"/>
      <c r="AB737" s="549"/>
      <c r="AC737" s="549"/>
      <c r="AD737" s="539"/>
      <c r="AE737" s="539"/>
      <c r="AF737" s="538"/>
      <c r="AG737" s="539"/>
      <c r="AH737" s="539"/>
      <c r="AI737" s="539"/>
      <c r="AJ737" s="539"/>
      <c r="AK737" s="539"/>
      <c r="AL737" s="539"/>
    </row>
    <row r="738" spans="1:38" ht="14.25">
      <c r="A738" s="539"/>
      <c r="B738" s="539"/>
      <c r="C738" s="560"/>
      <c r="D738" s="539"/>
      <c r="E738" s="539"/>
      <c r="F738" s="561"/>
      <c r="G738" s="539"/>
      <c r="H738" s="539"/>
      <c r="I738" s="539"/>
      <c r="J738" s="539"/>
      <c r="K738" s="539"/>
      <c r="L738" s="539"/>
      <c r="M738" s="539"/>
      <c r="N738" s="539"/>
      <c r="O738" s="539"/>
      <c r="P738" s="539"/>
      <c r="Q738" s="539"/>
      <c r="R738" s="539"/>
      <c r="S738" s="539"/>
      <c r="T738" s="539"/>
      <c r="U738" s="539"/>
      <c r="V738" s="539"/>
      <c r="W738" s="539"/>
      <c r="X738" s="539"/>
      <c r="Y738" s="539"/>
      <c r="Z738" s="539"/>
      <c r="AA738" s="539"/>
      <c r="AB738" s="549"/>
      <c r="AC738" s="549"/>
      <c r="AD738" s="539"/>
      <c r="AE738" s="539"/>
      <c r="AF738" s="538"/>
      <c r="AG738" s="539"/>
      <c r="AH738" s="539"/>
      <c r="AI738" s="539"/>
      <c r="AJ738" s="539"/>
      <c r="AK738" s="539"/>
      <c r="AL738" s="539"/>
    </row>
    <row r="739" spans="1:38" ht="14.25">
      <c r="A739" s="539"/>
      <c r="B739" s="539"/>
      <c r="C739" s="560"/>
      <c r="D739" s="539"/>
      <c r="E739" s="539"/>
      <c r="F739" s="561"/>
      <c r="G739" s="539"/>
      <c r="H739" s="539"/>
      <c r="I739" s="539"/>
      <c r="J739" s="539"/>
      <c r="K739" s="539"/>
      <c r="L739" s="539"/>
      <c r="M739" s="539"/>
      <c r="N739" s="539"/>
      <c r="O739" s="539"/>
      <c r="P739" s="539"/>
      <c r="Q739" s="539"/>
      <c r="R739" s="539"/>
      <c r="S739" s="539"/>
      <c r="T739" s="539"/>
      <c r="U739" s="539"/>
      <c r="V739" s="539"/>
      <c r="W739" s="539"/>
      <c r="X739" s="539"/>
      <c r="Y739" s="539"/>
      <c r="Z739" s="539"/>
      <c r="AA739" s="539"/>
      <c r="AB739" s="549"/>
      <c r="AC739" s="549"/>
      <c r="AD739" s="539"/>
      <c r="AE739" s="539"/>
      <c r="AF739" s="538"/>
      <c r="AG739" s="539"/>
      <c r="AH739" s="539"/>
      <c r="AI739" s="539"/>
      <c r="AJ739" s="539"/>
      <c r="AK739" s="539"/>
      <c r="AL739" s="539"/>
    </row>
    <row r="740" spans="1:38" ht="14.25">
      <c r="A740" s="539"/>
      <c r="B740" s="539"/>
      <c r="C740" s="560"/>
      <c r="D740" s="539"/>
      <c r="E740" s="539"/>
      <c r="F740" s="561"/>
      <c r="G740" s="539"/>
      <c r="H740" s="539"/>
      <c r="I740" s="539"/>
      <c r="J740" s="539"/>
      <c r="K740" s="539"/>
      <c r="L740" s="539"/>
      <c r="M740" s="539"/>
      <c r="N740" s="539"/>
      <c r="O740" s="539"/>
      <c r="P740" s="539"/>
      <c r="Q740" s="539"/>
      <c r="R740" s="539"/>
      <c r="S740" s="539"/>
      <c r="T740" s="539"/>
      <c r="U740" s="539"/>
      <c r="V740" s="539"/>
      <c r="W740" s="539"/>
      <c r="X740" s="539"/>
      <c r="Y740" s="539"/>
      <c r="Z740" s="539"/>
      <c r="AA740" s="539"/>
      <c r="AB740" s="549"/>
      <c r="AC740" s="549"/>
      <c r="AD740" s="539"/>
      <c r="AE740" s="539"/>
      <c r="AF740" s="538"/>
      <c r="AG740" s="539"/>
      <c r="AH740" s="539"/>
      <c r="AI740" s="539"/>
      <c r="AJ740" s="539"/>
      <c r="AK740" s="539"/>
      <c r="AL740" s="539"/>
    </row>
    <row r="741" spans="1:38" ht="14.25">
      <c r="A741" s="539"/>
      <c r="B741" s="539"/>
      <c r="C741" s="560"/>
      <c r="D741" s="539"/>
      <c r="E741" s="539"/>
      <c r="F741" s="561"/>
      <c r="G741" s="539"/>
      <c r="H741" s="539"/>
      <c r="I741" s="539"/>
      <c r="J741" s="539"/>
      <c r="K741" s="539"/>
      <c r="L741" s="539"/>
      <c r="M741" s="539"/>
      <c r="N741" s="539"/>
      <c r="O741" s="539"/>
      <c r="P741" s="539"/>
      <c r="Q741" s="539"/>
      <c r="R741" s="539"/>
      <c r="S741" s="539"/>
      <c r="T741" s="539"/>
      <c r="U741" s="539"/>
      <c r="V741" s="539"/>
      <c r="W741" s="539"/>
      <c r="X741" s="539"/>
      <c r="Y741" s="539"/>
      <c r="Z741" s="539"/>
      <c r="AA741" s="539"/>
      <c r="AB741" s="549"/>
      <c r="AC741" s="549"/>
      <c r="AD741" s="539"/>
      <c r="AE741" s="539"/>
      <c r="AF741" s="538"/>
      <c r="AG741" s="539"/>
      <c r="AH741" s="539"/>
      <c r="AI741" s="539"/>
      <c r="AJ741" s="539"/>
      <c r="AK741" s="539"/>
      <c r="AL741" s="539"/>
    </row>
    <row r="742" spans="1:38" ht="14.25">
      <c r="A742" s="539"/>
      <c r="B742" s="539"/>
      <c r="C742" s="560"/>
      <c r="D742" s="539"/>
      <c r="E742" s="539"/>
      <c r="F742" s="561"/>
      <c r="G742" s="539"/>
      <c r="H742" s="539"/>
      <c r="I742" s="539"/>
      <c r="J742" s="539"/>
      <c r="K742" s="539"/>
      <c r="L742" s="539"/>
      <c r="M742" s="539"/>
      <c r="N742" s="539"/>
      <c r="O742" s="539"/>
      <c r="P742" s="539"/>
      <c r="Q742" s="539"/>
      <c r="R742" s="539"/>
      <c r="S742" s="539"/>
      <c r="T742" s="539"/>
      <c r="U742" s="539"/>
      <c r="V742" s="539"/>
      <c r="W742" s="539"/>
      <c r="X742" s="539"/>
      <c r="Y742" s="539"/>
      <c r="Z742" s="539"/>
      <c r="AA742" s="539"/>
      <c r="AB742" s="549"/>
      <c r="AC742" s="549"/>
      <c r="AD742" s="539"/>
      <c r="AE742" s="539"/>
      <c r="AF742" s="538"/>
      <c r="AG742" s="539"/>
      <c r="AH742" s="539"/>
      <c r="AI742" s="539"/>
      <c r="AJ742" s="539"/>
      <c r="AK742" s="539"/>
      <c r="AL742" s="539"/>
    </row>
    <row r="743" spans="1:38" ht="14.25">
      <c r="A743" s="539"/>
      <c r="B743" s="539"/>
      <c r="C743" s="560"/>
      <c r="D743" s="539"/>
      <c r="E743" s="539"/>
      <c r="F743" s="561"/>
      <c r="G743" s="539"/>
      <c r="H743" s="539"/>
      <c r="I743" s="539"/>
      <c r="J743" s="539"/>
      <c r="K743" s="539"/>
      <c r="L743" s="539"/>
      <c r="M743" s="539"/>
      <c r="N743" s="539"/>
      <c r="O743" s="539"/>
      <c r="P743" s="539"/>
      <c r="Q743" s="539"/>
      <c r="R743" s="539"/>
      <c r="S743" s="539"/>
      <c r="T743" s="539"/>
      <c r="U743" s="539"/>
      <c r="V743" s="539"/>
      <c r="W743" s="539"/>
      <c r="X743" s="539"/>
      <c r="Y743" s="539"/>
      <c r="Z743" s="539"/>
      <c r="AA743" s="539"/>
      <c r="AB743" s="549"/>
      <c r="AC743" s="549"/>
      <c r="AD743" s="539"/>
      <c r="AE743" s="539"/>
      <c r="AF743" s="538"/>
      <c r="AG743" s="539"/>
      <c r="AH743" s="539"/>
      <c r="AI743" s="539"/>
      <c r="AJ743" s="539"/>
      <c r="AK743" s="539"/>
      <c r="AL743" s="539"/>
    </row>
    <row r="744" spans="1:38" ht="14.25">
      <c r="A744" s="539"/>
      <c r="B744" s="539"/>
      <c r="C744" s="560"/>
      <c r="D744" s="539"/>
      <c r="E744" s="539"/>
      <c r="F744" s="561"/>
      <c r="G744" s="539"/>
      <c r="H744" s="539"/>
      <c r="I744" s="539"/>
      <c r="J744" s="539"/>
      <c r="K744" s="539"/>
      <c r="L744" s="539"/>
      <c r="M744" s="539"/>
      <c r="N744" s="539"/>
      <c r="O744" s="539"/>
      <c r="P744" s="539"/>
      <c r="Q744" s="539"/>
      <c r="R744" s="539"/>
      <c r="S744" s="539"/>
      <c r="T744" s="539"/>
      <c r="U744" s="539"/>
      <c r="V744" s="539"/>
      <c r="W744" s="539"/>
      <c r="X744" s="539"/>
      <c r="Y744" s="539"/>
      <c r="Z744" s="539"/>
      <c r="AA744" s="539"/>
      <c r="AB744" s="549"/>
      <c r="AC744" s="549"/>
      <c r="AD744" s="539"/>
      <c r="AE744" s="539"/>
      <c r="AF744" s="538"/>
      <c r="AG744" s="539"/>
      <c r="AH744" s="539"/>
      <c r="AI744" s="539"/>
      <c r="AJ744" s="539"/>
      <c r="AK744" s="539"/>
      <c r="AL744" s="539"/>
    </row>
    <row r="745" spans="1:38" ht="14.25">
      <c r="A745" s="539"/>
      <c r="B745" s="539"/>
      <c r="C745" s="560"/>
      <c r="D745" s="539"/>
      <c r="E745" s="539"/>
      <c r="F745" s="561"/>
      <c r="G745" s="539"/>
      <c r="H745" s="539"/>
      <c r="I745" s="539"/>
      <c r="J745" s="539"/>
      <c r="K745" s="539"/>
      <c r="L745" s="539"/>
      <c r="M745" s="539"/>
      <c r="N745" s="539"/>
      <c r="O745" s="539"/>
      <c r="P745" s="539"/>
      <c r="Q745" s="539"/>
      <c r="R745" s="539"/>
      <c r="S745" s="539"/>
      <c r="T745" s="539"/>
      <c r="U745" s="539"/>
      <c r="V745" s="539"/>
      <c r="W745" s="539"/>
      <c r="X745" s="539"/>
      <c r="Y745" s="539"/>
      <c r="Z745" s="539"/>
      <c r="AA745" s="539"/>
      <c r="AB745" s="549"/>
      <c r="AC745" s="549"/>
      <c r="AD745" s="539"/>
      <c r="AE745" s="539"/>
      <c r="AF745" s="538"/>
      <c r="AG745" s="539"/>
      <c r="AH745" s="539"/>
      <c r="AI745" s="539"/>
      <c r="AJ745" s="539"/>
      <c r="AK745" s="539"/>
      <c r="AL745" s="539"/>
    </row>
    <row r="746" spans="1:38" ht="14.25">
      <c r="A746" s="539"/>
      <c r="B746" s="539"/>
      <c r="C746" s="560"/>
      <c r="D746" s="539"/>
      <c r="E746" s="539"/>
      <c r="F746" s="561"/>
      <c r="G746" s="539"/>
      <c r="H746" s="539"/>
      <c r="I746" s="539"/>
      <c r="J746" s="539"/>
      <c r="K746" s="539"/>
      <c r="L746" s="539"/>
      <c r="M746" s="539"/>
      <c r="N746" s="539"/>
      <c r="O746" s="539"/>
      <c r="P746" s="539"/>
      <c r="Q746" s="539"/>
      <c r="R746" s="539"/>
      <c r="S746" s="539"/>
      <c r="T746" s="539"/>
      <c r="U746" s="539"/>
      <c r="V746" s="539"/>
      <c r="W746" s="539"/>
      <c r="X746" s="539"/>
      <c r="Y746" s="539"/>
      <c r="Z746" s="539"/>
      <c r="AA746" s="539"/>
      <c r="AB746" s="549"/>
      <c r="AC746" s="549"/>
      <c r="AD746" s="539"/>
      <c r="AE746" s="539"/>
      <c r="AF746" s="538"/>
      <c r="AG746" s="539"/>
      <c r="AH746" s="539"/>
      <c r="AI746" s="539"/>
      <c r="AJ746" s="539"/>
      <c r="AK746" s="539"/>
      <c r="AL746" s="539"/>
    </row>
    <row r="747" spans="1:38" ht="14.25">
      <c r="A747" s="539"/>
      <c r="B747" s="539"/>
      <c r="C747" s="560"/>
      <c r="D747" s="539"/>
      <c r="E747" s="539"/>
      <c r="F747" s="561"/>
      <c r="G747" s="539"/>
      <c r="H747" s="539"/>
      <c r="I747" s="539"/>
      <c r="J747" s="539"/>
      <c r="K747" s="539"/>
      <c r="L747" s="539"/>
      <c r="M747" s="539"/>
      <c r="N747" s="539"/>
      <c r="O747" s="539"/>
      <c r="P747" s="539"/>
      <c r="Q747" s="539"/>
      <c r="R747" s="539"/>
      <c r="S747" s="539"/>
      <c r="T747" s="539"/>
      <c r="U747" s="539"/>
      <c r="V747" s="539"/>
      <c r="W747" s="539"/>
      <c r="X747" s="539"/>
      <c r="Y747" s="539"/>
      <c r="Z747" s="539"/>
      <c r="AA747" s="539"/>
      <c r="AB747" s="549"/>
      <c r="AC747" s="549"/>
      <c r="AD747" s="539"/>
      <c r="AE747" s="539"/>
      <c r="AF747" s="538"/>
      <c r="AG747" s="539"/>
      <c r="AH747" s="539"/>
      <c r="AI747" s="539"/>
      <c r="AJ747" s="539"/>
      <c r="AK747" s="539"/>
      <c r="AL747" s="539"/>
    </row>
    <row r="748" spans="1:38" ht="14.25">
      <c r="A748" s="539"/>
      <c r="B748" s="539"/>
      <c r="C748" s="560"/>
      <c r="D748" s="539"/>
      <c r="E748" s="539"/>
      <c r="F748" s="561"/>
      <c r="G748" s="539"/>
      <c r="H748" s="539"/>
      <c r="I748" s="539"/>
      <c r="J748" s="539"/>
      <c r="K748" s="539"/>
      <c r="L748" s="539"/>
      <c r="M748" s="539"/>
      <c r="N748" s="539"/>
      <c r="O748" s="539"/>
      <c r="P748" s="539"/>
      <c r="Q748" s="539"/>
      <c r="R748" s="539"/>
      <c r="S748" s="539"/>
      <c r="T748" s="539"/>
      <c r="U748" s="539"/>
      <c r="V748" s="539"/>
      <c r="W748" s="539"/>
      <c r="X748" s="539"/>
      <c r="Y748" s="539"/>
      <c r="Z748" s="539"/>
      <c r="AA748" s="539"/>
      <c r="AB748" s="549"/>
      <c r="AC748" s="549"/>
      <c r="AD748" s="539"/>
      <c r="AE748" s="539"/>
      <c r="AF748" s="538"/>
      <c r="AG748" s="539"/>
      <c r="AH748" s="539"/>
      <c r="AI748" s="539"/>
      <c r="AJ748" s="539"/>
      <c r="AK748" s="539"/>
      <c r="AL748" s="539"/>
    </row>
    <row r="749" spans="1:38" ht="14.25">
      <c r="A749" s="539"/>
      <c r="B749" s="539"/>
      <c r="C749" s="560"/>
      <c r="D749" s="539"/>
      <c r="E749" s="539"/>
      <c r="F749" s="561"/>
      <c r="G749" s="539"/>
      <c r="H749" s="539"/>
      <c r="I749" s="539"/>
      <c r="J749" s="539"/>
      <c r="K749" s="539"/>
      <c r="L749" s="539"/>
      <c r="M749" s="539"/>
      <c r="N749" s="539"/>
      <c r="O749" s="539"/>
      <c r="P749" s="539"/>
      <c r="Q749" s="539"/>
      <c r="R749" s="539"/>
      <c r="S749" s="539"/>
      <c r="T749" s="539"/>
      <c r="U749" s="539"/>
      <c r="V749" s="539"/>
      <c r="W749" s="539"/>
      <c r="X749" s="539"/>
      <c r="Y749" s="539"/>
      <c r="Z749" s="539"/>
      <c r="AA749" s="539"/>
      <c r="AB749" s="549"/>
      <c r="AC749" s="549"/>
      <c r="AD749" s="539"/>
      <c r="AE749" s="539"/>
      <c r="AF749" s="538"/>
      <c r="AG749" s="539"/>
      <c r="AH749" s="539"/>
      <c r="AI749" s="539"/>
      <c r="AJ749" s="539"/>
      <c r="AK749" s="539"/>
      <c r="AL749" s="539"/>
    </row>
    <row r="750" spans="1:38" ht="14.25">
      <c r="A750" s="539"/>
      <c r="B750" s="539"/>
      <c r="C750" s="560"/>
      <c r="D750" s="539"/>
      <c r="E750" s="539"/>
      <c r="F750" s="561"/>
      <c r="G750" s="539"/>
      <c r="H750" s="539"/>
      <c r="I750" s="539"/>
      <c r="J750" s="539"/>
      <c r="K750" s="539"/>
      <c r="L750" s="539"/>
      <c r="M750" s="539"/>
      <c r="N750" s="539"/>
      <c r="O750" s="539"/>
      <c r="P750" s="539"/>
      <c r="Q750" s="539"/>
      <c r="R750" s="539"/>
      <c r="S750" s="539"/>
      <c r="T750" s="539"/>
      <c r="U750" s="539"/>
      <c r="V750" s="539"/>
      <c r="W750" s="539"/>
      <c r="X750" s="539"/>
      <c r="Y750" s="539"/>
      <c r="Z750" s="539"/>
      <c r="AA750" s="539"/>
      <c r="AB750" s="549"/>
      <c r="AC750" s="549"/>
      <c r="AD750" s="539"/>
      <c r="AE750" s="539"/>
      <c r="AF750" s="538"/>
      <c r="AG750" s="539"/>
      <c r="AH750" s="539"/>
      <c r="AI750" s="539"/>
      <c r="AJ750" s="539"/>
      <c r="AK750" s="539"/>
      <c r="AL750" s="539"/>
    </row>
    <row r="751" spans="1:38" ht="14.25">
      <c r="A751" s="539"/>
      <c r="B751" s="539"/>
      <c r="C751" s="560"/>
      <c r="D751" s="539"/>
      <c r="E751" s="539"/>
      <c r="F751" s="561"/>
      <c r="G751" s="539"/>
      <c r="H751" s="539"/>
      <c r="I751" s="539"/>
      <c r="J751" s="539"/>
      <c r="K751" s="539"/>
      <c r="L751" s="539"/>
      <c r="M751" s="539"/>
      <c r="N751" s="539"/>
      <c r="O751" s="539"/>
      <c r="P751" s="539"/>
      <c r="Q751" s="539"/>
      <c r="R751" s="539"/>
      <c r="S751" s="539"/>
      <c r="T751" s="539"/>
      <c r="U751" s="539"/>
      <c r="V751" s="539"/>
      <c r="W751" s="539"/>
      <c r="X751" s="539"/>
      <c r="Y751" s="539"/>
      <c r="Z751" s="539"/>
      <c r="AA751" s="539"/>
      <c r="AB751" s="549"/>
      <c r="AC751" s="549"/>
      <c r="AD751" s="539"/>
      <c r="AE751" s="539"/>
      <c r="AF751" s="538"/>
      <c r="AG751" s="539"/>
      <c r="AH751" s="539"/>
      <c r="AI751" s="539"/>
      <c r="AJ751" s="539"/>
      <c r="AK751" s="539"/>
      <c r="AL751" s="539"/>
    </row>
    <row r="752" spans="1:38" ht="14.25">
      <c r="A752" s="539"/>
      <c r="B752" s="539"/>
      <c r="C752" s="560"/>
      <c r="D752" s="539"/>
      <c r="E752" s="539"/>
      <c r="F752" s="561"/>
      <c r="G752" s="539"/>
      <c r="H752" s="539"/>
      <c r="I752" s="539"/>
      <c r="J752" s="539"/>
      <c r="K752" s="539"/>
      <c r="L752" s="539"/>
      <c r="M752" s="539"/>
      <c r="N752" s="539"/>
      <c r="O752" s="539"/>
      <c r="P752" s="539"/>
      <c r="Q752" s="539"/>
      <c r="R752" s="539"/>
      <c r="S752" s="539"/>
      <c r="T752" s="539"/>
      <c r="U752" s="539"/>
      <c r="V752" s="539"/>
      <c r="W752" s="539"/>
      <c r="X752" s="539"/>
      <c r="Y752" s="539"/>
      <c r="Z752" s="539"/>
      <c r="AA752" s="539"/>
      <c r="AB752" s="549"/>
      <c r="AC752" s="549"/>
      <c r="AD752" s="539"/>
      <c r="AE752" s="539"/>
      <c r="AF752" s="538"/>
      <c r="AG752" s="539"/>
      <c r="AH752" s="539"/>
      <c r="AI752" s="539"/>
      <c r="AJ752" s="539"/>
      <c r="AK752" s="539"/>
      <c r="AL752" s="539"/>
    </row>
    <row r="753" spans="1:38" ht="14.25">
      <c r="A753" s="539"/>
      <c r="B753" s="539"/>
      <c r="C753" s="560"/>
      <c r="D753" s="539"/>
      <c r="E753" s="539"/>
      <c r="F753" s="561"/>
      <c r="G753" s="539"/>
      <c r="H753" s="539"/>
      <c r="I753" s="539"/>
      <c r="J753" s="539"/>
      <c r="K753" s="539"/>
      <c r="L753" s="539"/>
      <c r="M753" s="539"/>
      <c r="N753" s="539"/>
      <c r="O753" s="539"/>
      <c r="P753" s="539"/>
      <c r="Q753" s="539"/>
      <c r="R753" s="539"/>
      <c r="S753" s="539"/>
      <c r="T753" s="539"/>
      <c r="U753" s="539"/>
      <c r="V753" s="539"/>
      <c r="W753" s="539"/>
      <c r="X753" s="539"/>
      <c r="Y753" s="539"/>
      <c r="Z753" s="539"/>
      <c r="AA753" s="539"/>
      <c r="AB753" s="549"/>
      <c r="AC753" s="549"/>
      <c r="AD753" s="539"/>
      <c r="AE753" s="539"/>
      <c r="AF753" s="538"/>
      <c r="AG753" s="539"/>
      <c r="AH753" s="539"/>
      <c r="AI753" s="539"/>
      <c r="AJ753" s="539"/>
      <c r="AK753" s="539"/>
      <c r="AL753" s="539"/>
    </row>
    <row r="754" spans="1:38" ht="14.25">
      <c r="A754" s="539"/>
      <c r="B754" s="539"/>
      <c r="C754" s="560"/>
      <c r="D754" s="539"/>
      <c r="E754" s="539"/>
      <c r="F754" s="561"/>
      <c r="G754" s="539"/>
      <c r="H754" s="539"/>
      <c r="I754" s="539"/>
      <c r="J754" s="539"/>
      <c r="K754" s="539"/>
      <c r="L754" s="539"/>
      <c r="M754" s="539"/>
      <c r="N754" s="539"/>
      <c r="O754" s="539"/>
      <c r="P754" s="539"/>
      <c r="Q754" s="539"/>
      <c r="R754" s="539"/>
      <c r="S754" s="539"/>
      <c r="T754" s="539"/>
      <c r="U754" s="539"/>
      <c r="V754" s="539"/>
      <c r="W754" s="539"/>
      <c r="X754" s="539"/>
      <c r="Y754" s="539"/>
      <c r="Z754" s="539"/>
      <c r="AA754" s="539"/>
      <c r="AB754" s="549"/>
      <c r="AC754" s="549"/>
      <c r="AD754" s="539"/>
      <c r="AE754" s="539"/>
      <c r="AF754" s="538"/>
      <c r="AG754" s="539"/>
      <c r="AH754" s="539"/>
      <c r="AI754" s="539"/>
      <c r="AJ754" s="539"/>
      <c r="AK754" s="539"/>
      <c r="AL754" s="539"/>
    </row>
    <row r="755" spans="1:38" ht="14.25">
      <c r="A755" s="539"/>
      <c r="B755" s="539"/>
      <c r="C755" s="560"/>
      <c r="D755" s="539"/>
      <c r="E755" s="539"/>
      <c r="F755" s="561"/>
      <c r="G755" s="539"/>
      <c r="H755" s="539"/>
      <c r="I755" s="539"/>
      <c r="J755" s="539"/>
      <c r="K755" s="539"/>
      <c r="L755" s="539"/>
      <c r="M755" s="539"/>
      <c r="N755" s="539"/>
      <c r="O755" s="539"/>
      <c r="P755" s="539"/>
      <c r="Q755" s="539"/>
      <c r="R755" s="539"/>
      <c r="S755" s="539"/>
      <c r="T755" s="539"/>
      <c r="U755" s="539"/>
      <c r="V755" s="539"/>
      <c r="W755" s="539"/>
      <c r="X755" s="539"/>
      <c r="Y755" s="539"/>
      <c r="Z755" s="539"/>
      <c r="AA755" s="539"/>
      <c r="AB755" s="549"/>
      <c r="AC755" s="549"/>
      <c r="AD755" s="539"/>
      <c r="AE755" s="539"/>
      <c r="AF755" s="538"/>
      <c r="AG755" s="539"/>
      <c r="AH755" s="539"/>
      <c r="AI755" s="539"/>
      <c r="AJ755" s="539"/>
      <c r="AK755" s="539"/>
      <c r="AL755" s="539"/>
    </row>
    <row r="756" spans="1:38" ht="14.25">
      <c r="A756" s="539"/>
      <c r="B756" s="539"/>
      <c r="C756" s="560"/>
      <c r="D756" s="539"/>
      <c r="E756" s="539"/>
      <c r="F756" s="561"/>
      <c r="G756" s="539"/>
      <c r="H756" s="539"/>
      <c r="I756" s="539"/>
      <c r="J756" s="539"/>
      <c r="K756" s="539"/>
      <c r="L756" s="539"/>
      <c r="M756" s="539"/>
      <c r="N756" s="539"/>
      <c r="O756" s="539"/>
      <c r="P756" s="539"/>
      <c r="Q756" s="539"/>
      <c r="R756" s="539"/>
      <c r="S756" s="539"/>
      <c r="T756" s="539"/>
      <c r="U756" s="539"/>
      <c r="V756" s="539"/>
      <c r="W756" s="539"/>
      <c r="X756" s="539"/>
      <c r="Y756" s="539"/>
      <c r="Z756" s="539"/>
      <c r="AA756" s="539"/>
      <c r="AB756" s="549"/>
      <c r="AC756" s="549"/>
      <c r="AD756" s="539"/>
      <c r="AE756" s="539"/>
      <c r="AF756" s="538"/>
      <c r="AG756" s="539"/>
      <c r="AH756" s="539"/>
      <c r="AI756" s="539"/>
      <c r="AJ756" s="539"/>
      <c r="AK756" s="539"/>
      <c r="AL756" s="539"/>
    </row>
    <row r="757" spans="1:38" ht="14.25">
      <c r="A757" s="539"/>
      <c r="B757" s="539"/>
      <c r="C757" s="560"/>
      <c r="D757" s="539"/>
      <c r="E757" s="539"/>
      <c r="F757" s="561"/>
      <c r="G757" s="539"/>
      <c r="H757" s="539"/>
      <c r="I757" s="539"/>
      <c r="J757" s="539"/>
      <c r="K757" s="539"/>
      <c r="L757" s="539"/>
      <c r="M757" s="539"/>
      <c r="N757" s="539"/>
      <c r="O757" s="539"/>
      <c r="P757" s="539"/>
      <c r="Q757" s="539"/>
      <c r="R757" s="539"/>
      <c r="S757" s="539"/>
      <c r="T757" s="539"/>
      <c r="U757" s="539"/>
      <c r="V757" s="539"/>
      <c r="W757" s="539"/>
      <c r="X757" s="539"/>
      <c r="Y757" s="539"/>
      <c r="Z757" s="539"/>
      <c r="AA757" s="539"/>
      <c r="AB757" s="549"/>
      <c r="AC757" s="549"/>
      <c r="AD757" s="539"/>
      <c r="AE757" s="539"/>
      <c r="AF757" s="538"/>
      <c r="AG757" s="539"/>
      <c r="AH757" s="539"/>
      <c r="AI757" s="539"/>
      <c r="AJ757" s="539"/>
      <c r="AK757" s="539"/>
      <c r="AL757" s="539"/>
    </row>
    <row r="758" spans="1:38" ht="14.25">
      <c r="A758" s="539"/>
      <c r="B758" s="539"/>
      <c r="C758" s="560"/>
      <c r="D758" s="539"/>
      <c r="E758" s="539"/>
      <c r="F758" s="561"/>
      <c r="G758" s="539"/>
      <c r="H758" s="539"/>
      <c r="I758" s="539"/>
      <c r="J758" s="539"/>
      <c r="K758" s="539"/>
      <c r="L758" s="539"/>
      <c r="M758" s="539"/>
      <c r="N758" s="539"/>
      <c r="O758" s="539"/>
      <c r="P758" s="539"/>
      <c r="Q758" s="539"/>
      <c r="R758" s="539"/>
      <c r="S758" s="539"/>
      <c r="T758" s="539"/>
      <c r="U758" s="539"/>
      <c r="V758" s="539"/>
      <c r="W758" s="539"/>
      <c r="X758" s="539"/>
      <c r="Y758" s="539"/>
      <c r="Z758" s="539"/>
      <c r="AA758" s="539"/>
      <c r="AB758" s="549"/>
      <c r="AC758" s="549"/>
      <c r="AD758" s="539"/>
      <c r="AE758" s="539"/>
      <c r="AF758" s="538"/>
      <c r="AG758" s="539"/>
      <c r="AH758" s="539"/>
      <c r="AI758" s="539"/>
      <c r="AJ758" s="539"/>
      <c r="AK758" s="539"/>
      <c r="AL758" s="539"/>
    </row>
    <row r="759" spans="1:38" ht="14.25">
      <c r="A759" s="539"/>
      <c r="B759" s="539"/>
      <c r="C759" s="560"/>
      <c r="D759" s="539"/>
      <c r="E759" s="539"/>
      <c r="F759" s="561"/>
      <c r="G759" s="539"/>
      <c r="H759" s="539"/>
      <c r="I759" s="539"/>
      <c r="J759" s="539"/>
      <c r="K759" s="539"/>
      <c r="L759" s="539"/>
      <c r="M759" s="539"/>
      <c r="N759" s="539"/>
      <c r="O759" s="539"/>
      <c r="P759" s="539"/>
      <c r="Q759" s="539"/>
      <c r="R759" s="539"/>
      <c r="S759" s="539"/>
      <c r="T759" s="539"/>
      <c r="U759" s="539"/>
      <c r="V759" s="539"/>
      <c r="W759" s="539"/>
      <c r="X759" s="539"/>
      <c r="Y759" s="539"/>
      <c r="Z759" s="539"/>
      <c r="AA759" s="539"/>
      <c r="AB759" s="549"/>
      <c r="AC759" s="549"/>
      <c r="AD759" s="539"/>
      <c r="AE759" s="539"/>
      <c r="AF759" s="538"/>
      <c r="AG759" s="539"/>
      <c r="AH759" s="539"/>
      <c r="AI759" s="539"/>
      <c r="AJ759" s="539"/>
      <c r="AK759" s="539"/>
      <c r="AL759" s="539"/>
    </row>
    <row r="760" spans="1:38" ht="14.25">
      <c r="A760" s="539"/>
      <c r="B760" s="539"/>
      <c r="C760" s="560"/>
      <c r="D760" s="539"/>
      <c r="E760" s="539"/>
      <c r="F760" s="561"/>
      <c r="G760" s="539"/>
      <c r="H760" s="539"/>
      <c r="I760" s="539"/>
      <c r="J760" s="539"/>
      <c r="K760" s="539"/>
      <c r="L760" s="539"/>
      <c r="M760" s="539"/>
      <c r="N760" s="539"/>
      <c r="O760" s="539"/>
      <c r="P760" s="539"/>
      <c r="Q760" s="539"/>
      <c r="R760" s="539"/>
      <c r="S760" s="539"/>
      <c r="T760" s="539"/>
      <c r="U760" s="539"/>
      <c r="V760" s="539"/>
      <c r="W760" s="539"/>
      <c r="X760" s="539"/>
      <c r="Y760" s="539"/>
      <c r="Z760" s="539"/>
      <c r="AA760" s="539"/>
      <c r="AB760" s="549"/>
      <c r="AC760" s="549"/>
      <c r="AD760" s="539"/>
      <c r="AE760" s="539"/>
      <c r="AF760" s="538"/>
      <c r="AG760" s="539"/>
      <c r="AH760" s="539"/>
      <c r="AI760" s="539"/>
      <c r="AJ760" s="539"/>
      <c r="AK760" s="539"/>
      <c r="AL760" s="539"/>
    </row>
    <row r="761" spans="1:38" ht="14.25">
      <c r="A761" s="539"/>
      <c r="B761" s="539"/>
      <c r="C761" s="560"/>
      <c r="D761" s="539"/>
      <c r="E761" s="539"/>
      <c r="F761" s="561"/>
      <c r="G761" s="539"/>
      <c r="H761" s="539"/>
      <c r="I761" s="539"/>
      <c r="J761" s="539"/>
      <c r="K761" s="539"/>
      <c r="L761" s="539"/>
      <c r="M761" s="539"/>
      <c r="N761" s="539"/>
      <c r="O761" s="539"/>
      <c r="P761" s="539"/>
      <c r="Q761" s="539"/>
      <c r="R761" s="539"/>
      <c r="S761" s="539"/>
      <c r="T761" s="539"/>
      <c r="U761" s="539"/>
      <c r="V761" s="539"/>
      <c r="W761" s="539"/>
      <c r="X761" s="539"/>
      <c r="Y761" s="539"/>
      <c r="Z761" s="539"/>
      <c r="AA761" s="539"/>
      <c r="AB761" s="549"/>
      <c r="AC761" s="549"/>
      <c r="AD761" s="539"/>
      <c r="AE761" s="539"/>
      <c r="AF761" s="538"/>
      <c r="AG761" s="539"/>
      <c r="AH761" s="539"/>
      <c r="AI761" s="539"/>
      <c r="AJ761" s="539"/>
      <c r="AK761" s="539"/>
      <c r="AL761" s="539"/>
    </row>
    <row r="762" spans="1:38" ht="14.25">
      <c r="A762" s="539"/>
      <c r="B762" s="539"/>
      <c r="C762" s="560"/>
      <c r="D762" s="539"/>
      <c r="E762" s="539"/>
      <c r="F762" s="561"/>
      <c r="G762" s="539"/>
      <c r="H762" s="539"/>
      <c r="I762" s="539"/>
      <c r="J762" s="539"/>
      <c r="K762" s="539"/>
      <c r="L762" s="539"/>
      <c r="M762" s="539"/>
      <c r="N762" s="539"/>
      <c r="O762" s="539"/>
      <c r="P762" s="539"/>
      <c r="Q762" s="539"/>
      <c r="R762" s="539"/>
      <c r="S762" s="539"/>
      <c r="T762" s="539"/>
      <c r="U762" s="539"/>
      <c r="V762" s="539"/>
      <c r="W762" s="539"/>
      <c r="X762" s="539"/>
      <c r="Y762" s="539"/>
      <c r="Z762" s="539"/>
      <c r="AA762" s="539"/>
      <c r="AB762" s="549"/>
      <c r="AC762" s="549"/>
      <c r="AD762" s="539"/>
      <c r="AE762" s="539"/>
      <c r="AF762" s="538"/>
      <c r="AG762" s="539"/>
      <c r="AH762" s="539"/>
      <c r="AI762" s="539"/>
      <c r="AJ762" s="539"/>
      <c r="AK762" s="539"/>
      <c r="AL762" s="539"/>
    </row>
    <row r="763" spans="1:38" ht="14.25">
      <c r="A763" s="539"/>
      <c r="B763" s="539"/>
      <c r="C763" s="560"/>
      <c r="D763" s="539"/>
      <c r="E763" s="539"/>
      <c r="F763" s="561"/>
      <c r="G763" s="539"/>
      <c r="H763" s="539"/>
      <c r="I763" s="539"/>
      <c r="J763" s="539"/>
      <c r="K763" s="539"/>
      <c r="L763" s="539"/>
      <c r="M763" s="539"/>
      <c r="N763" s="539"/>
      <c r="O763" s="539"/>
      <c r="P763" s="539"/>
      <c r="Q763" s="539"/>
      <c r="R763" s="539"/>
      <c r="S763" s="539"/>
      <c r="T763" s="539"/>
      <c r="U763" s="539"/>
      <c r="V763" s="539"/>
      <c r="W763" s="539"/>
      <c r="X763" s="539"/>
      <c r="Y763" s="539"/>
      <c r="Z763" s="539"/>
      <c r="AA763" s="539"/>
      <c r="AB763" s="549"/>
      <c r="AC763" s="549"/>
      <c r="AD763" s="539"/>
      <c r="AE763" s="539"/>
      <c r="AF763" s="538"/>
      <c r="AG763" s="539"/>
      <c r="AH763" s="539"/>
      <c r="AI763" s="539"/>
      <c r="AJ763" s="539"/>
      <c r="AK763" s="539"/>
      <c r="AL763" s="539"/>
    </row>
    <row r="764" spans="1:38" ht="14.25">
      <c r="A764" s="539"/>
      <c r="B764" s="539"/>
      <c r="C764" s="560"/>
      <c r="D764" s="539"/>
      <c r="E764" s="539"/>
      <c r="F764" s="561"/>
      <c r="G764" s="539"/>
      <c r="H764" s="539"/>
      <c r="I764" s="539"/>
      <c r="J764" s="539"/>
      <c r="K764" s="539"/>
      <c r="L764" s="539"/>
      <c r="M764" s="539"/>
      <c r="N764" s="539"/>
      <c r="O764" s="539"/>
      <c r="P764" s="539"/>
      <c r="Q764" s="539"/>
      <c r="R764" s="539"/>
      <c r="S764" s="539"/>
      <c r="T764" s="539"/>
      <c r="U764" s="539"/>
      <c r="V764" s="539"/>
      <c r="W764" s="539"/>
      <c r="X764" s="539"/>
      <c r="Y764" s="539"/>
      <c r="Z764" s="539"/>
      <c r="AA764" s="539"/>
      <c r="AB764" s="549"/>
      <c r="AC764" s="549"/>
      <c r="AD764" s="539"/>
      <c r="AE764" s="539"/>
      <c r="AF764" s="538"/>
      <c r="AG764" s="539"/>
      <c r="AH764" s="539"/>
      <c r="AI764" s="539"/>
      <c r="AJ764" s="539"/>
      <c r="AK764" s="539"/>
      <c r="AL764" s="539"/>
    </row>
    <row r="765" spans="1:38" ht="14.25">
      <c r="A765" s="539"/>
      <c r="B765" s="539"/>
      <c r="C765" s="560"/>
      <c r="D765" s="539"/>
      <c r="E765" s="539"/>
      <c r="F765" s="561"/>
      <c r="G765" s="539"/>
      <c r="H765" s="539"/>
      <c r="I765" s="539"/>
      <c r="J765" s="539"/>
      <c r="K765" s="539"/>
      <c r="L765" s="539"/>
      <c r="M765" s="539"/>
      <c r="N765" s="539"/>
      <c r="O765" s="539"/>
      <c r="P765" s="539"/>
      <c r="Q765" s="539"/>
      <c r="R765" s="539"/>
      <c r="S765" s="539"/>
      <c r="T765" s="539"/>
      <c r="U765" s="539"/>
      <c r="V765" s="539"/>
      <c r="W765" s="539"/>
      <c r="X765" s="539"/>
      <c r="Y765" s="539"/>
      <c r="Z765" s="539"/>
      <c r="AA765" s="539"/>
      <c r="AB765" s="549"/>
      <c r="AC765" s="549"/>
      <c r="AD765" s="539"/>
      <c r="AE765" s="539"/>
      <c r="AF765" s="538"/>
      <c r="AG765" s="539"/>
      <c r="AH765" s="539"/>
      <c r="AI765" s="539"/>
      <c r="AJ765" s="539"/>
      <c r="AK765" s="539"/>
      <c r="AL765" s="539"/>
    </row>
    <row r="766" spans="1:38" ht="14.25">
      <c r="A766" s="539"/>
      <c r="B766" s="539"/>
      <c r="C766" s="560"/>
      <c r="D766" s="539"/>
      <c r="E766" s="539"/>
      <c r="F766" s="561"/>
      <c r="G766" s="539"/>
      <c r="H766" s="539"/>
      <c r="I766" s="539"/>
      <c r="J766" s="539"/>
      <c r="K766" s="539"/>
      <c r="L766" s="539"/>
      <c r="M766" s="539"/>
      <c r="N766" s="539"/>
      <c r="O766" s="539"/>
      <c r="P766" s="539"/>
      <c r="Q766" s="539"/>
      <c r="R766" s="539"/>
      <c r="S766" s="539"/>
      <c r="T766" s="539"/>
      <c r="U766" s="539"/>
      <c r="V766" s="539"/>
      <c r="W766" s="539"/>
      <c r="X766" s="539"/>
      <c r="Y766" s="539"/>
      <c r="Z766" s="539"/>
      <c r="AA766" s="539"/>
      <c r="AB766" s="549"/>
      <c r="AC766" s="549"/>
      <c r="AD766" s="539"/>
      <c r="AE766" s="539"/>
      <c r="AF766" s="538"/>
      <c r="AG766" s="539"/>
      <c r="AH766" s="539"/>
      <c r="AI766" s="539"/>
      <c r="AJ766" s="539"/>
      <c r="AK766" s="539"/>
      <c r="AL766" s="539"/>
    </row>
    <row r="767" spans="1:38" ht="14.25">
      <c r="A767" s="539"/>
      <c r="B767" s="539"/>
      <c r="C767" s="560"/>
      <c r="D767" s="539"/>
      <c r="E767" s="539"/>
      <c r="F767" s="561"/>
      <c r="G767" s="539"/>
      <c r="H767" s="539"/>
      <c r="I767" s="539"/>
      <c r="J767" s="539"/>
      <c r="K767" s="539"/>
      <c r="L767" s="539"/>
      <c r="M767" s="539"/>
      <c r="N767" s="539"/>
      <c r="O767" s="539"/>
      <c r="P767" s="539"/>
      <c r="Q767" s="539"/>
      <c r="R767" s="539"/>
      <c r="S767" s="539"/>
      <c r="T767" s="539"/>
      <c r="U767" s="539"/>
      <c r="V767" s="539"/>
      <c r="W767" s="539"/>
      <c r="X767" s="539"/>
      <c r="Y767" s="539"/>
      <c r="Z767" s="539"/>
      <c r="AA767" s="539"/>
      <c r="AB767" s="549"/>
      <c r="AC767" s="549"/>
      <c r="AD767" s="539"/>
      <c r="AE767" s="539"/>
      <c r="AF767" s="538"/>
      <c r="AG767" s="539"/>
      <c r="AH767" s="539"/>
      <c r="AI767" s="539"/>
      <c r="AJ767" s="539"/>
      <c r="AK767" s="539"/>
      <c r="AL767" s="539"/>
    </row>
    <row r="768" spans="1:38" ht="14.25">
      <c r="A768" s="539"/>
      <c r="B768" s="539"/>
      <c r="C768" s="560"/>
      <c r="D768" s="539"/>
      <c r="E768" s="539"/>
      <c r="F768" s="561"/>
      <c r="G768" s="539"/>
      <c r="H768" s="539"/>
      <c r="I768" s="539"/>
      <c r="J768" s="539"/>
      <c r="K768" s="539"/>
      <c r="L768" s="539"/>
      <c r="M768" s="539"/>
      <c r="N768" s="539"/>
      <c r="O768" s="539"/>
      <c r="P768" s="539"/>
      <c r="Q768" s="539"/>
      <c r="R768" s="539"/>
      <c r="S768" s="539"/>
      <c r="T768" s="539"/>
      <c r="U768" s="539"/>
      <c r="V768" s="539"/>
      <c r="W768" s="539"/>
      <c r="X768" s="539"/>
      <c r="Y768" s="539"/>
      <c r="Z768" s="539"/>
      <c r="AA768" s="539"/>
      <c r="AB768" s="549"/>
      <c r="AC768" s="549"/>
      <c r="AD768" s="539"/>
      <c r="AE768" s="539"/>
      <c r="AF768" s="538"/>
      <c r="AG768" s="539"/>
      <c r="AH768" s="539"/>
      <c r="AI768" s="539"/>
      <c r="AJ768" s="539"/>
      <c r="AK768" s="539"/>
      <c r="AL768" s="539"/>
    </row>
    <row r="769" spans="1:38" ht="14.25">
      <c r="A769" s="539"/>
      <c r="B769" s="539"/>
      <c r="C769" s="560"/>
      <c r="D769" s="539"/>
      <c r="E769" s="539"/>
      <c r="F769" s="561"/>
      <c r="G769" s="539"/>
      <c r="H769" s="539"/>
      <c r="I769" s="539"/>
      <c r="J769" s="539"/>
      <c r="K769" s="539"/>
      <c r="L769" s="539"/>
      <c r="M769" s="539"/>
      <c r="N769" s="539"/>
      <c r="O769" s="539"/>
      <c r="P769" s="539"/>
      <c r="Q769" s="539"/>
      <c r="R769" s="539"/>
      <c r="S769" s="539"/>
      <c r="T769" s="539"/>
      <c r="U769" s="539"/>
      <c r="V769" s="539"/>
      <c r="W769" s="539"/>
      <c r="X769" s="539"/>
      <c r="Y769" s="539"/>
      <c r="Z769" s="539"/>
      <c r="AA769" s="539"/>
      <c r="AB769" s="549"/>
      <c r="AC769" s="549"/>
      <c r="AD769" s="539"/>
      <c r="AE769" s="539"/>
      <c r="AF769" s="538"/>
      <c r="AG769" s="539"/>
      <c r="AH769" s="539"/>
      <c r="AI769" s="539"/>
      <c r="AJ769" s="539"/>
      <c r="AK769" s="539"/>
      <c r="AL769" s="539"/>
    </row>
    <row r="770" spans="1:38" ht="14.25">
      <c r="A770" s="539"/>
      <c r="B770" s="539"/>
      <c r="C770" s="560"/>
      <c r="D770" s="539"/>
      <c r="E770" s="539"/>
      <c r="F770" s="561"/>
      <c r="G770" s="539"/>
      <c r="H770" s="539"/>
      <c r="I770" s="539"/>
      <c r="J770" s="539"/>
      <c r="K770" s="539"/>
      <c r="L770" s="539"/>
      <c r="M770" s="539"/>
      <c r="N770" s="539"/>
      <c r="O770" s="539"/>
      <c r="P770" s="539"/>
      <c r="Q770" s="539"/>
      <c r="R770" s="539"/>
      <c r="S770" s="539"/>
      <c r="T770" s="539"/>
      <c r="U770" s="539"/>
      <c r="V770" s="539"/>
      <c r="W770" s="539"/>
      <c r="X770" s="539"/>
      <c r="Y770" s="539"/>
      <c r="Z770" s="539"/>
      <c r="AA770" s="539"/>
      <c r="AB770" s="549"/>
      <c r="AC770" s="549"/>
      <c r="AD770" s="539"/>
      <c r="AE770" s="539"/>
      <c r="AF770" s="538"/>
      <c r="AG770" s="539"/>
      <c r="AH770" s="539"/>
      <c r="AI770" s="539"/>
      <c r="AJ770" s="539"/>
      <c r="AK770" s="539"/>
      <c r="AL770" s="539"/>
    </row>
    <row r="771" spans="1:38" ht="14.25">
      <c r="A771" s="539"/>
      <c r="B771" s="539"/>
      <c r="C771" s="560"/>
      <c r="D771" s="539"/>
      <c r="E771" s="539"/>
      <c r="F771" s="561"/>
      <c r="G771" s="539"/>
      <c r="H771" s="539"/>
      <c r="I771" s="539"/>
      <c r="J771" s="539"/>
      <c r="K771" s="539"/>
      <c r="L771" s="539"/>
      <c r="M771" s="539"/>
      <c r="N771" s="539"/>
      <c r="O771" s="539"/>
      <c r="P771" s="539"/>
      <c r="Q771" s="539"/>
      <c r="R771" s="539"/>
      <c r="S771" s="539"/>
      <c r="T771" s="539"/>
      <c r="U771" s="539"/>
      <c r="V771" s="539"/>
      <c r="W771" s="539"/>
      <c r="X771" s="539"/>
      <c r="Y771" s="539"/>
      <c r="Z771" s="539"/>
      <c r="AA771" s="539"/>
      <c r="AB771" s="549"/>
      <c r="AC771" s="549"/>
      <c r="AD771" s="539"/>
      <c r="AE771" s="539"/>
      <c r="AF771" s="538"/>
      <c r="AG771" s="539"/>
      <c r="AH771" s="539"/>
      <c r="AI771" s="539"/>
      <c r="AJ771" s="539"/>
      <c r="AK771" s="539"/>
      <c r="AL771" s="539"/>
    </row>
    <row r="772" spans="1:38" ht="14.25">
      <c r="A772" s="539"/>
      <c r="B772" s="539"/>
      <c r="C772" s="560"/>
      <c r="D772" s="539"/>
      <c r="E772" s="539"/>
      <c r="F772" s="561"/>
      <c r="G772" s="539"/>
      <c r="H772" s="539"/>
      <c r="I772" s="539"/>
      <c r="J772" s="539"/>
      <c r="K772" s="539"/>
      <c r="L772" s="539"/>
      <c r="M772" s="539"/>
      <c r="N772" s="539"/>
      <c r="O772" s="539"/>
      <c r="P772" s="539"/>
      <c r="Q772" s="539"/>
      <c r="R772" s="539"/>
      <c r="S772" s="539"/>
      <c r="T772" s="539"/>
      <c r="U772" s="539"/>
      <c r="V772" s="539"/>
      <c r="W772" s="539"/>
      <c r="X772" s="539"/>
      <c r="Y772" s="539"/>
      <c r="Z772" s="539"/>
      <c r="AA772" s="539"/>
      <c r="AB772" s="549"/>
      <c r="AC772" s="549"/>
      <c r="AD772" s="539"/>
      <c r="AE772" s="539"/>
      <c r="AF772" s="538"/>
      <c r="AG772" s="539"/>
      <c r="AH772" s="539"/>
      <c r="AI772" s="539"/>
      <c r="AJ772" s="539"/>
      <c r="AK772" s="539"/>
      <c r="AL772" s="539"/>
    </row>
    <row r="773" spans="1:38" ht="14.25">
      <c r="A773" s="539"/>
      <c r="B773" s="539"/>
      <c r="C773" s="560"/>
      <c r="D773" s="539"/>
      <c r="E773" s="539"/>
      <c r="F773" s="561"/>
      <c r="G773" s="539"/>
      <c r="H773" s="539"/>
      <c r="I773" s="539"/>
      <c r="J773" s="539"/>
      <c r="K773" s="539"/>
      <c r="L773" s="539"/>
      <c r="M773" s="539"/>
      <c r="N773" s="539"/>
      <c r="O773" s="539"/>
      <c r="P773" s="539"/>
      <c r="Q773" s="539"/>
      <c r="R773" s="539"/>
      <c r="S773" s="539"/>
      <c r="T773" s="539"/>
      <c r="U773" s="539"/>
      <c r="V773" s="539"/>
      <c r="W773" s="539"/>
      <c r="X773" s="539"/>
      <c r="Y773" s="539"/>
      <c r="Z773" s="539"/>
      <c r="AA773" s="539"/>
      <c r="AB773" s="549"/>
      <c r="AC773" s="549"/>
      <c r="AD773" s="539"/>
      <c r="AE773" s="539"/>
      <c r="AF773" s="538"/>
      <c r="AG773" s="539"/>
      <c r="AH773" s="539"/>
      <c r="AI773" s="539"/>
      <c r="AJ773" s="539"/>
      <c r="AK773" s="539"/>
      <c r="AL773" s="539"/>
    </row>
    <row r="774" spans="1:38" ht="14.25">
      <c r="A774" s="539"/>
      <c r="B774" s="539"/>
      <c r="C774" s="560"/>
      <c r="D774" s="539"/>
      <c r="E774" s="539"/>
      <c r="F774" s="561"/>
      <c r="G774" s="539"/>
      <c r="H774" s="539"/>
      <c r="I774" s="539"/>
      <c r="J774" s="539"/>
      <c r="K774" s="539"/>
      <c r="L774" s="539"/>
      <c r="M774" s="539"/>
      <c r="N774" s="539"/>
      <c r="O774" s="539"/>
      <c r="P774" s="539"/>
      <c r="Q774" s="539"/>
      <c r="R774" s="539"/>
      <c r="S774" s="539"/>
      <c r="T774" s="539"/>
      <c r="U774" s="539"/>
      <c r="V774" s="539"/>
      <c r="W774" s="539"/>
      <c r="X774" s="539"/>
      <c r="Y774" s="539"/>
      <c r="Z774" s="539"/>
      <c r="AA774" s="539"/>
      <c r="AB774" s="549"/>
      <c r="AC774" s="549"/>
      <c r="AD774" s="539"/>
      <c r="AE774" s="539"/>
      <c r="AF774" s="538"/>
      <c r="AG774" s="539"/>
      <c r="AH774" s="539"/>
      <c r="AI774" s="539"/>
      <c r="AJ774" s="539"/>
      <c r="AK774" s="539"/>
      <c r="AL774" s="539"/>
    </row>
    <row r="775" spans="1:38" ht="14.25">
      <c r="A775" s="539"/>
      <c r="B775" s="539"/>
      <c r="C775" s="560"/>
      <c r="D775" s="539"/>
      <c r="E775" s="539"/>
      <c r="F775" s="561"/>
      <c r="G775" s="539"/>
      <c r="H775" s="539"/>
      <c r="I775" s="539"/>
      <c r="J775" s="539"/>
      <c r="K775" s="539"/>
      <c r="L775" s="539"/>
      <c r="M775" s="539"/>
      <c r="N775" s="539"/>
      <c r="O775" s="539"/>
      <c r="P775" s="539"/>
      <c r="Q775" s="539"/>
      <c r="R775" s="539"/>
      <c r="S775" s="539"/>
      <c r="T775" s="539"/>
      <c r="U775" s="539"/>
      <c r="V775" s="539"/>
      <c r="W775" s="539"/>
      <c r="X775" s="539"/>
      <c r="Y775" s="539"/>
      <c r="Z775" s="539"/>
      <c r="AA775" s="539"/>
      <c r="AB775" s="549"/>
      <c r="AC775" s="549"/>
      <c r="AD775" s="539"/>
      <c r="AE775" s="539"/>
      <c r="AF775" s="538"/>
      <c r="AG775" s="539"/>
      <c r="AH775" s="539"/>
      <c r="AI775" s="539"/>
      <c r="AJ775" s="539"/>
      <c r="AK775" s="539"/>
      <c r="AL775" s="539"/>
    </row>
    <row r="776" spans="1:38" ht="14.25">
      <c r="A776" s="539"/>
      <c r="B776" s="539"/>
      <c r="C776" s="560"/>
      <c r="D776" s="539"/>
      <c r="E776" s="539"/>
      <c r="F776" s="561"/>
      <c r="G776" s="539"/>
      <c r="H776" s="539"/>
      <c r="I776" s="539"/>
      <c r="J776" s="539"/>
      <c r="K776" s="539"/>
      <c r="L776" s="539"/>
      <c r="M776" s="539"/>
      <c r="N776" s="539"/>
      <c r="O776" s="539"/>
      <c r="P776" s="539"/>
      <c r="Q776" s="539"/>
      <c r="R776" s="539"/>
      <c r="S776" s="539"/>
      <c r="T776" s="539"/>
      <c r="U776" s="539"/>
      <c r="V776" s="539"/>
      <c r="W776" s="539"/>
      <c r="X776" s="539"/>
      <c r="Y776" s="539"/>
      <c r="Z776" s="539"/>
      <c r="AA776" s="539"/>
      <c r="AB776" s="549"/>
      <c r="AC776" s="549"/>
      <c r="AD776" s="539"/>
      <c r="AE776" s="539"/>
      <c r="AF776" s="538"/>
      <c r="AG776" s="539"/>
      <c r="AH776" s="539"/>
      <c r="AI776" s="539"/>
      <c r="AJ776" s="539"/>
      <c r="AK776" s="539"/>
      <c r="AL776" s="539"/>
    </row>
    <row r="777" spans="1:38" ht="14.25">
      <c r="A777" s="539"/>
      <c r="B777" s="539"/>
      <c r="C777" s="560"/>
      <c r="D777" s="539"/>
      <c r="E777" s="539"/>
      <c r="F777" s="561"/>
      <c r="G777" s="539"/>
      <c r="H777" s="539"/>
      <c r="I777" s="539"/>
      <c r="J777" s="539"/>
      <c r="K777" s="539"/>
      <c r="L777" s="539"/>
      <c r="M777" s="539"/>
      <c r="N777" s="539"/>
      <c r="O777" s="539"/>
      <c r="P777" s="539"/>
      <c r="Q777" s="539"/>
      <c r="R777" s="539"/>
      <c r="S777" s="539"/>
      <c r="T777" s="539"/>
      <c r="U777" s="539"/>
      <c r="V777" s="539"/>
      <c r="W777" s="539"/>
      <c r="X777" s="539"/>
      <c r="Y777" s="539"/>
      <c r="Z777" s="539"/>
      <c r="AA777" s="539"/>
      <c r="AB777" s="549"/>
      <c r="AC777" s="549"/>
      <c r="AD777" s="539"/>
      <c r="AE777" s="539"/>
      <c r="AF777" s="538"/>
      <c r="AG777" s="539"/>
      <c r="AH777" s="539"/>
      <c r="AI777" s="539"/>
      <c r="AJ777" s="539"/>
      <c r="AK777" s="539"/>
      <c r="AL777" s="539"/>
    </row>
    <row r="778" spans="1:38" ht="14.25">
      <c r="A778" s="539"/>
      <c r="B778" s="539"/>
      <c r="C778" s="560"/>
      <c r="D778" s="539"/>
      <c r="E778" s="539"/>
      <c r="F778" s="561"/>
      <c r="G778" s="539"/>
      <c r="H778" s="539"/>
      <c r="I778" s="539"/>
      <c r="J778" s="539"/>
      <c r="K778" s="539"/>
      <c r="L778" s="539"/>
      <c r="M778" s="539"/>
      <c r="N778" s="539"/>
      <c r="O778" s="539"/>
      <c r="P778" s="539"/>
      <c r="Q778" s="539"/>
      <c r="R778" s="539"/>
      <c r="S778" s="539"/>
      <c r="T778" s="539"/>
      <c r="U778" s="539"/>
      <c r="V778" s="539"/>
      <c r="W778" s="539"/>
      <c r="X778" s="539"/>
      <c r="Y778" s="539"/>
      <c r="Z778" s="539"/>
      <c r="AA778" s="539"/>
      <c r="AB778" s="549"/>
      <c r="AC778" s="549"/>
      <c r="AD778" s="539"/>
      <c r="AE778" s="539"/>
      <c r="AF778" s="538"/>
      <c r="AG778" s="539"/>
      <c r="AH778" s="539"/>
      <c r="AI778" s="539"/>
      <c r="AJ778" s="539"/>
      <c r="AK778" s="539"/>
      <c r="AL778" s="539"/>
    </row>
    <row r="779" spans="1:38" ht="14.25">
      <c r="A779" s="539"/>
      <c r="B779" s="539"/>
      <c r="C779" s="560"/>
      <c r="D779" s="539"/>
      <c r="E779" s="539"/>
      <c r="F779" s="561"/>
      <c r="G779" s="539"/>
      <c r="H779" s="539"/>
      <c r="I779" s="539"/>
      <c r="J779" s="539"/>
      <c r="K779" s="539"/>
      <c r="L779" s="539"/>
      <c r="M779" s="539"/>
      <c r="N779" s="539"/>
      <c r="O779" s="539"/>
      <c r="P779" s="539"/>
      <c r="Q779" s="539"/>
      <c r="R779" s="539"/>
      <c r="S779" s="539"/>
      <c r="T779" s="539"/>
      <c r="U779" s="539"/>
      <c r="V779" s="539"/>
      <c r="W779" s="539"/>
      <c r="X779" s="539"/>
      <c r="Y779" s="539"/>
      <c r="Z779" s="539"/>
      <c r="AA779" s="539"/>
      <c r="AB779" s="549"/>
      <c r="AC779" s="549"/>
      <c r="AD779" s="539"/>
      <c r="AE779" s="539"/>
      <c r="AF779" s="538"/>
      <c r="AG779" s="539"/>
      <c r="AH779" s="539"/>
      <c r="AI779" s="539"/>
      <c r="AJ779" s="539"/>
      <c r="AK779" s="539"/>
      <c r="AL779" s="539"/>
    </row>
    <row r="780" spans="1:38" ht="14.25">
      <c r="A780" s="539"/>
      <c r="B780" s="539"/>
      <c r="C780" s="560"/>
      <c r="D780" s="539"/>
      <c r="E780" s="539"/>
      <c r="F780" s="561"/>
      <c r="G780" s="539"/>
      <c r="H780" s="539"/>
      <c r="I780" s="539"/>
      <c r="J780" s="539"/>
      <c r="K780" s="539"/>
      <c r="L780" s="539"/>
      <c r="M780" s="539"/>
      <c r="N780" s="539"/>
      <c r="O780" s="539"/>
      <c r="P780" s="539"/>
      <c r="Q780" s="539"/>
      <c r="R780" s="539"/>
      <c r="S780" s="539"/>
      <c r="T780" s="539"/>
      <c r="U780" s="539"/>
      <c r="V780" s="539"/>
      <c r="W780" s="539"/>
      <c r="X780" s="539"/>
      <c r="Y780" s="539"/>
      <c r="Z780" s="539"/>
      <c r="AA780" s="539"/>
      <c r="AB780" s="549"/>
      <c r="AC780" s="549"/>
      <c r="AD780" s="539"/>
      <c r="AE780" s="539"/>
      <c r="AF780" s="538"/>
      <c r="AG780" s="539"/>
      <c r="AH780" s="539"/>
      <c r="AI780" s="539"/>
      <c r="AJ780" s="539"/>
      <c r="AK780" s="539"/>
      <c r="AL780" s="539"/>
    </row>
    <row r="781" spans="1:38" ht="14.25">
      <c r="A781" s="539"/>
      <c r="B781" s="539"/>
      <c r="C781" s="560"/>
      <c r="D781" s="539"/>
      <c r="E781" s="539"/>
      <c r="F781" s="561"/>
      <c r="G781" s="539"/>
      <c r="H781" s="539"/>
      <c r="I781" s="539"/>
      <c r="J781" s="539"/>
      <c r="K781" s="539"/>
      <c r="L781" s="539"/>
      <c r="M781" s="539"/>
      <c r="N781" s="539"/>
      <c r="O781" s="539"/>
      <c r="P781" s="539"/>
      <c r="Q781" s="539"/>
      <c r="R781" s="539"/>
      <c r="S781" s="539"/>
      <c r="T781" s="539"/>
      <c r="U781" s="539"/>
      <c r="V781" s="539"/>
      <c r="W781" s="539"/>
      <c r="X781" s="539"/>
      <c r="Y781" s="539"/>
      <c r="Z781" s="539"/>
      <c r="AA781" s="539"/>
      <c r="AB781" s="549"/>
      <c r="AC781" s="549"/>
      <c r="AD781" s="539"/>
      <c r="AE781" s="539"/>
      <c r="AF781" s="538"/>
      <c r="AG781" s="539"/>
      <c r="AH781" s="539"/>
      <c r="AI781" s="539"/>
      <c r="AJ781" s="539"/>
      <c r="AK781" s="539"/>
      <c r="AL781" s="539"/>
    </row>
    <row r="782" spans="1:38" ht="14.25">
      <c r="A782" s="539"/>
      <c r="B782" s="539"/>
      <c r="C782" s="560"/>
      <c r="D782" s="539"/>
      <c r="E782" s="539"/>
      <c r="F782" s="561"/>
      <c r="G782" s="539"/>
      <c r="H782" s="539"/>
      <c r="I782" s="539"/>
      <c r="J782" s="539"/>
      <c r="K782" s="539"/>
      <c r="L782" s="539"/>
      <c r="M782" s="539"/>
      <c r="N782" s="539"/>
      <c r="O782" s="539"/>
      <c r="P782" s="539"/>
      <c r="Q782" s="539"/>
      <c r="R782" s="539"/>
      <c r="S782" s="539"/>
      <c r="T782" s="539"/>
      <c r="U782" s="539"/>
      <c r="V782" s="539"/>
      <c r="W782" s="539"/>
      <c r="X782" s="539"/>
      <c r="Y782" s="539"/>
      <c r="Z782" s="539"/>
      <c r="AA782" s="539"/>
      <c r="AB782" s="549"/>
      <c r="AC782" s="549"/>
      <c r="AD782" s="539"/>
      <c r="AE782" s="539"/>
      <c r="AF782" s="538"/>
      <c r="AG782" s="539"/>
      <c r="AH782" s="539"/>
      <c r="AI782" s="539"/>
      <c r="AJ782" s="539"/>
      <c r="AK782" s="539"/>
      <c r="AL782" s="539"/>
    </row>
    <row r="783" spans="1:38" ht="14.25">
      <c r="A783" s="539"/>
      <c r="B783" s="539"/>
      <c r="C783" s="560"/>
      <c r="D783" s="539"/>
      <c r="E783" s="539"/>
      <c r="F783" s="561"/>
      <c r="G783" s="539"/>
      <c r="H783" s="539"/>
      <c r="I783" s="539"/>
      <c r="J783" s="539"/>
      <c r="K783" s="539"/>
      <c r="L783" s="539"/>
      <c r="M783" s="539"/>
      <c r="N783" s="539"/>
      <c r="O783" s="539"/>
      <c r="P783" s="539"/>
      <c r="Q783" s="539"/>
      <c r="R783" s="539"/>
      <c r="S783" s="539"/>
      <c r="T783" s="539"/>
      <c r="U783" s="539"/>
      <c r="V783" s="539"/>
      <c r="W783" s="539"/>
      <c r="X783" s="539"/>
      <c r="Y783" s="539"/>
      <c r="Z783" s="539"/>
      <c r="AA783" s="539"/>
      <c r="AB783" s="549"/>
      <c r="AC783" s="549"/>
      <c r="AD783" s="539"/>
      <c r="AE783" s="539"/>
      <c r="AF783" s="538"/>
      <c r="AG783" s="539"/>
      <c r="AH783" s="539"/>
      <c r="AI783" s="539"/>
      <c r="AJ783" s="539"/>
      <c r="AK783" s="539"/>
      <c r="AL783" s="539"/>
    </row>
    <row r="784" spans="1:38" ht="14.25">
      <c r="A784" s="539"/>
      <c r="B784" s="539"/>
      <c r="C784" s="560"/>
      <c r="D784" s="539"/>
      <c r="E784" s="539"/>
      <c r="F784" s="561"/>
      <c r="G784" s="539"/>
      <c r="H784" s="539"/>
      <c r="I784" s="539"/>
      <c r="J784" s="539"/>
      <c r="K784" s="539"/>
      <c r="L784" s="539"/>
      <c r="M784" s="539"/>
      <c r="N784" s="539"/>
      <c r="O784" s="539"/>
      <c r="P784" s="539"/>
      <c r="Q784" s="539"/>
      <c r="R784" s="539"/>
      <c r="S784" s="539"/>
      <c r="T784" s="539"/>
      <c r="U784" s="539"/>
      <c r="V784" s="539"/>
      <c r="W784" s="539"/>
      <c r="X784" s="539"/>
      <c r="Y784" s="539"/>
      <c r="Z784" s="539"/>
      <c r="AA784" s="539"/>
      <c r="AB784" s="549"/>
      <c r="AC784" s="549"/>
      <c r="AD784" s="539"/>
      <c r="AE784" s="539"/>
      <c r="AF784" s="538"/>
      <c r="AG784" s="539"/>
      <c r="AH784" s="539"/>
      <c r="AI784" s="539"/>
      <c r="AJ784" s="539"/>
      <c r="AK784" s="539"/>
      <c r="AL784" s="539"/>
    </row>
    <row r="785" spans="1:38" ht="14.25">
      <c r="A785" s="539"/>
      <c r="B785" s="539"/>
      <c r="C785" s="560"/>
      <c r="D785" s="539"/>
      <c r="E785" s="539"/>
      <c r="F785" s="561"/>
      <c r="G785" s="539"/>
      <c r="H785" s="539"/>
      <c r="I785" s="539"/>
      <c r="J785" s="539"/>
      <c r="K785" s="539"/>
      <c r="L785" s="539"/>
      <c r="M785" s="539"/>
      <c r="N785" s="539"/>
      <c r="O785" s="539"/>
      <c r="P785" s="539"/>
      <c r="Q785" s="539"/>
      <c r="R785" s="539"/>
      <c r="S785" s="539"/>
      <c r="T785" s="539"/>
      <c r="U785" s="539"/>
      <c r="V785" s="539"/>
      <c r="W785" s="539"/>
      <c r="X785" s="539"/>
      <c r="Y785" s="539"/>
      <c r="Z785" s="539"/>
      <c r="AA785" s="539"/>
      <c r="AB785" s="549"/>
      <c r="AC785" s="549"/>
      <c r="AD785" s="539"/>
      <c r="AE785" s="539"/>
      <c r="AF785" s="538"/>
      <c r="AG785" s="539"/>
      <c r="AH785" s="539"/>
      <c r="AI785" s="539"/>
      <c r="AJ785" s="539"/>
      <c r="AK785" s="539"/>
      <c r="AL785" s="539"/>
    </row>
    <row r="786" spans="1:38" ht="14.25">
      <c r="A786" s="539"/>
      <c r="B786" s="539"/>
      <c r="C786" s="560"/>
      <c r="D786" s="539"/>
      <c r="E786" s="539"/>
      <c r="F786" s="561"/>
      <c r="G786" s="539"/>
      <c r="H786" s="539"/>
      <c r="I786" s="539"/>
      <c r="J786" s="539"/>
      <c r="K786" s="539"/>
      <c r="L786" s="539"/>
      <c r="M786" s="539"/>
      <c r="N786" s="539"/>
      <c r="O786" s="539"/>
      <c r="P786" s="539"/>
      <c r="Q786" s="539"/>
      <c r="R786" s="539"/>
      <c r="S786" s="539"/>
      <c r="T786" s="539"/>
      <c r="U786" s="539"/>
      <c r="V786" s="539"/>
      <c r="W786" s="539"/>
      <c r="X786" s="539"/>
      <c r="Y786" s="539"/>
      <c r="Z786" s="539"/>
      <c r="AA786" s="539"/>
      <c r="AB786" s="549"/>
      <c r="AC786" s="549"/>
      <c r="AD786" s="539"/>
      <c r="AE786" s="539"/>
      <c r="AF786" s="538"/>
      <c r="AG786" s="539"/>
      <c r="AH786" s="539"/>
      <c r="AI786" s="539"/>
      <c r="AJ786" s="539"/>
      <c r="AK786" s="539"/>
      <c r="AL786" s="539"/>
    </row>
    <row r="787" spans="1:38" ht="14.25">
      <c r="A787" s="539"/>
      <c r="B787" s="539"/>
      <c r="C787" s="560"/>
      <c r="D787" s="539"/>
      <c r="E787" s="539"/>
      <c r="F787" s="561"/>
      <c r="G787" s="539"/>
      <c r="H787" s="539"/>
      <c r="I787" s="539"/>
      <c r="J787" s="539"/>
      <c r="K787" s="539"/>
      <c r="L787" s="539"/>
      <c r="M787" s="539"/>
      <c r="N787" s="539"/>
      <c r="O787" s="539"/>
      <c r="P787" s="539"/>
      <c r="Q787" s="539"/>
      <c r="R787" s="539"/>
      <c r="S787" s="539"/>
      <c r="T787" s="539"/>
      <c r="U787" s="539"/>
      <c r="V787" s="539"/>
      <c r="W787" s="539"/>
      <c r="X787" s="539"/>
      <c r="Y787" s="539"/>
      <c r="Z787" s="539"/>
      <c r="AA787" s="539"/>
      <c r="AB787" s="549"/>
      <c r="AC787" s="549"/>
      <c r="AD787" s="539"/>
      <c r="AE787" s="539"/>
      <c r="AF787" s="538"/>
      <c r="AG787" s="539"/>
      <c r="AH787" s="539"/>
      <c r="AI787" s="539"/>
      <c r="AJ787" s="539"/>
      <c r="AK787" s="539"/>
      <c r="AL787" s="539"/>
    </row>
    <row r="788" spans="1:38" ht="14.25">
      <c r="A788" s="539"/>
      <c r="B788" s="539"/>
      <c r="C788" s="560"/>
      <c r="D788" s="539"/>
      <c r="E788" s="539"/>
      <c r="F788" s="561"/>
      <c r="G788" s="539"/>
      <c r="H788" s="539"/>
      <c r="I788" s="539"/>
      <c r="J788" s="539"/>
      <c r="K788" s="539"/>
      <c r="L788" s="539"/>
      <c r="M788" s="539"/>
      <c r="N788" s="539"/>
      <c r="O788" s="539"/>
      <c r="P788" s="539"/>
      <c r="Q788" s="539"/>
      <c r="R788" s="539"/>
      <c r="S788" s="539"/>
      <c r="T788" s="539"/>
      <c r="U788" s="539"/>
      <c r="V788" s="539"/>
      <c r="W788" s="539"/>
      <c r="X788" s="539"/>
      <c r="Y788" s="539"/>
      <c r="Z788" s="539"/>
      <c r="AA788" s="539"/>
      <c r="AB788" s="549"/>
      <c r="AC788" s="549"/>
      <c r="AD788" s="539"/>
      <c r="AE788" s="539"/>
      <c r="AF788" s="538"/>
      <c r="AG788" s="539"/>
      <c r="AH788" s="539"/>
      <c r="AI788" s="539"/>
      <c r="AJ788" s="539"/>
      <c r="AK788" s="539"/>
      <c r="AL788" s="539"/>
    </row>
    <row r="789" spans="1:38" ht="14.25">
      <c r="A789" s="539"/>
      <c r="B789" s="539"/>
      <c r="C789" s="560"/>
      <c r="D789" s="539"/>
      <c r="E789" s="539"/>
      <c r="F789" s="561"/>
      <c r="G789" s="539"/>
      <c r="H789" s="539"/>
      <c r="I789" s="539"/>
      <c r="J789" s="539"/>
      <c r="K789" s="539"/>
      <c r="L789" s="539"/>
      <c r="M789" s="539"/>
      <c r="N789" s="539"/>
      <c r="O789" s="539"/>
      <c r="P789" s="539"/>
      <c r="Q789" s="539"/>
      <c r="R789" s="539"/>
      <c r="S789" s="539"/>
      <c r="T789" s="539"/>
      <c r="U789" s="539"/>
      <c r="V789" s="539"/>
      <c r="W789" s="539"/>
      <c r="X789" s="539"/>
      <c r="Y789" s="539"/>
      <c r="Z789" s="539"/>
      <c r="AA789" s="539"/>
      <c r="AB789" s="549"/>
      <c r="AC789" s="549"/>
      <c r="AD789" s="539"/>
      <c r="AE789" s="539"/>
      <c r="AF789" s="538"/>
      <c r="AG789" s="539"/>
      <c r="AH789" s="539"/>
      <c r="AI789" s="539"/>
      <c r="AJ789" s="539"/>
      <c r="AK789" s="539"/>
      <c r="AL789" s="539"/>
    </row>
    <row r="790" spans="1:38" ht="14.25">
      <c r="A790" s="539"/>
      <c r="B790" s="539"/>
      <c r="C790" s="560"/>
      <c r="D790" s="539"/>
      <c r="E790" s="539"/>
      <c r="F790" s="561"/>
      <c r="G790" s="539"/>
      <c r="H790" s="539"/>
      <c r="I790" s="539"/>
      <c r="J790" s="539"/>
      <c r="K790" s="539"/>
      <c r="L790" s="539"/>
      <c r="M790" s="539"/>
      <c r="N790" s="539"/>
      <c r="O790" s="539"/>
      <c r="P790" s="539"/>
      <c r="Q790" s="539"/>
      <c r="R790" s="539"/>
      <c r="S790" s="539"/>
      <c r="T790" s="539"/>
      <c r="U790" s="539"/>
      <c r="V790" s="539"/>
      <c r="W790" s="539"/>
      <c r="X790" s="539"/>
      <c r="Y790" s="539"/>
      <c r="Z790" s="539"/>
      <c r="AA790" s="539"/>
      <c r="AB790" s="549"/>
      <c r="AC790" s="549"/>
      <c r="AD790" s="539"/>
      <c r="AE790" s="539"/>
      <c r="AF790" s="538"/>
      <c r="AG790" s="539"/>
      <c r="AH790" s="539"/>
      <c r="AI790" s="539"/>
      <c r="AJ790" s="539"/>
      <c r="AK790" s="539"/>
      <c r="AL790" s="539"/>
    </row>
    <row r="791" spans="1:38" ht="14.25">
      <c r="A791" s="539"/>
      <c r="B791" s="539"/>
      <c r="C791" s="560"/>
      <c r="D791" s="539"/>
      <c r="E791" s="539"/>
      <c r="F791" s="561"/>
      <c r="G791" s="539"/>
      <c r="H791" s="539"/>
      <c r="I791" s="539"/>
      <c r="J791" s="539"/>
      <c r="K791" s="539"/>
      <c r="L791" s="539"/>
      <c r="M791" s="539"/>
      <c r="N791" s="539"/>
      <c r="O791" s="539"/>
      <c r="P791" s="539"/>
      <c r="Q791" s="539"/>
      <c r="R791" s="539"/>
      <c r="S791" s="539"/>
      <c r="T791" s="539"/>
      <c r="U791" s="539"/>
      <c r="V791" s="539"/>
      <c r="W791" s="539"/>
      <c r="X791" s="539"/>
      <c r="Y791" s="539"/>
      <c r="Z791" s="539"/>
      <c r="AA791" s="539"/>
      <c r="AB791" s="549"/>
      <c r="AC791" s="549"/>
      <c r="AD791" s="539"/>
      <c r="AE791" s="539"/>
      <c r="AF791" s="538"/>
      <c r="AG791" s="539"/>
      <c r="AH791" s="539"/>
      <c r="AI791" s="539"/>
      <c r="AJ791" s="539"/>
      <c r="AK791" s="539"/>
      <c r="AL791" s="539"/>
    </row>
    <row r="792" spans="1:38" ht="14.25">
      <c r="A792" s="539"/>
      <c r="B792" s="539"/>
      <c r="C792" s="560"/>
      <c r="D792" s="539"/>
      <c r="E792" s="539"/>
      <c r="F792" s="561"/>
      <c r="G792" s="539"/>
      <c r="H792" s="539"/>
      <c r="I792" s="539"/>
      <c r="J792" s="539"/>
      <c r="K792" s="539"/>
      <c r="L792" s="539"/>
      <c r="M792" s="539"/>
      <c r="N792" s="539"/>
      <c r="O792" s="539"/>
      <c r="P792" s="539"/>
      <c r="Q792" s="539"/>
      <c r="R792" s="539"/>
      <c r="S792" s="539"/>
      <c r="T792" s="539"/>
      <c r="U792" s="539"/>
      <c r="V792" s="539"/>
      <c r="W792" s="539"/>
      <c r="X792" s="539"/>
      <c r="Y792" s="539"/>
      <c r="Z792" s="539"/>
      <c r="AA792" s="539"/>
      <c r="AB792" s="549"/>
      <c r="AC792" s="549"/>
      <c r="AD792" s="539"/>
      <c r="AE792" s="539"/>
      <c r="AF792" s="538"/>
      <c r="AG792" s="539"/>
      <c r="AH792" s="539"/>
      <c r="AI792" s="539"/>
      <c r="AJ792" s="539"/>
      <c r="AK792" s="539"/>
      <c r="AL792" s="539"/>
    </row>
    <row r="793" spans="1:38" ht="14.25">
      <c r="A793" s="539"/>
      <c r="B793" s="539"/>
      <c r="C793" s="560"/>
      <c r="D793" s="539"/>
      <c r="E793" s="539"/>
      <c r="F793" s="561"/>
      <c r="G793" s="539"/>
      <c r="H793" s="539"/>
      <c r="I793" s="539"/>
      <c r="J793" s="539"/>
      <c r="K793" s="539"/>
      <c r="L793" s="539"/>
      <c r="M793" s="539"/>
      <c r="N793" s="539"/>
      <c r="O793" s="539"/>
      <c r="P793" s="539"/>
      <c r="Q793" s="539"/>
      <c r="R793" s="539"/>
      <c r="S793" s="539"/>
      <c r="T793" s="539"/>
      <c r="U793" s="539"/>
      <c r="V793" s="539"/>
      <c r="W793" s="539"/>
      <c r="X793" s="539"/>
      <c r="Y793" s="539"/>
      <c r="Z793" s="539"/>
      <c r="AA793" s="539"/>
      <c r="AB793" s="549"/>
      <c r="AC793" s="549"/>
      <c r="AD793" s="539"/>
      <c r="AE793" s="539"/>
      <c r="AF793" s="538"/>
      <c r="AG793" s="539"/>
      <c r="AH793" s="539"/>
      <c r="AI793" s="539"/>
      <c r="AJ793" s="539"/>
      <c r="AK793" s="539"/>
      <c r="AL793" s="539"/>
    </row>
    <row r="794" spans="1:38" ht="14.25">
      <c r="A794" s="539"/>
      <c r="B794" s="539"/>
      <c r="C794" s="560"/>
      <c r="D794" s="539"/>
      <c r="E794" s="539"/>
      <c r="F794" s="561"/>
      <c r="G794" s="539"/>
      <c r="H794" s="539"/>
      <c r="I794" s="539"/>
      <c r="J794" s="539"/>
      <c r="K794" s="539"/>
      <c r="L794" s="539"/>
      <c r="M794" s="539"/>
      <c r="N794" s="539"/>
      <c r="O794" s="539"/>
      <c r="P794" s="539"/>
      <c r="Q794" s="539"/>
      <c r="R794" s="539"/>
      <c r="S794" s="539"/>
      <c r="T794" s="539"/>
      <c r="U794" s="539"/>
      <c r="V794" s="539"/>
      <c r="W794" s="539"/>
      <c r="X794" s="539"/>
      <c r="Y794" s="539"/>
      <c r="Z794" s="539"/>
      <c r="AA794" s="539"/>
      <c r="AB794" s="549"/>
      <c r="AC794" s="549"/>
      <c r="AD794" s="539"/>
      <c r="AE794" s="539"/>
      <c r="AF794" s="538"/>
      <c r="AG794" s="539"/>
      <c r="AH794" s="539"/>
      <c r="AI794" s="539"/>
      <c r="AJ794" s="539"/>
      <c r="AK794" s="539"/>
      <c r="AL794" s="539"/>
    </row>
    <row r="795" spans="1:38" ht="14.25">
      <c r="A795" s="539"/>
      <c r="B795" s="539"/>
      <c r="C795" s="560"/>
      <c r="D795" s="539"/>
      <c r="E795" s="539"/>
      <c r="F795" s="561"/>
      <c r="G795" s="539"/>
      <c r="H795" s="539"/>
      <c r="I795" s="539"/>
      <c r="J795" s="539"/>
      <c r="K795" s="539"/>
      <c r="L795" s="539"/>
      <c r="M795" s="539"/>
      <c r="N795" s="539"/>
      <c r="O795" s="539"/>
      <c r="P795" s="539"/>
      <c r="Q795" s="539"/>
      <c r="R795" s="539"/>
      <c r="S795" s="539"/>
      <c r="T795" s="539"/>
      <c r="U795" s="539"/>
      <c r="V795" s="539"/>
      <c r="W795" s="539"/>
      <c r="X795" s="539"/>
      <c r="Y795" s="539"/>
      <c r="Z795" s="539"/>
      <c r="AA795" s="539"/>
      <c r="AB795" s="549"/>
      <c r="AC795" s="549"/>
      <c r="AD795" s="539"/>
      <c r="AE795" s="539"/>
      <c r="AF795" s="538"/>
      <c r="AG795" s="539"/>
      <c r="AH795" s="539"/>
      <c r="AI795" s="539"/>
      <c r="AJ795" s="539"/>
      <c r="AK795" s="539"/>
      <c r="AL795" s="539"/>
    </row>
    <row r="796" spans="1:38" ht="14.25">
      <c r="A796" s="539"/>
      <c r="B796" s="539"/>
      <c r="C796" s="560"/>
      <c r="D796" s="539"/>
      <c r="E796" s="539"/>
      <c r="F796" s="561"/>
      <c r="G796" s="539"/>
      <c r="H796" s="539"/>
      <c r="I796" s="539"/>
      <c r="J796" s="539"/>
      <c r="K796" s="539"/>
      <c r="L796" s="539"/>
      <c r="M796" s="539"/>
      <c r="N796" s="539"/>
      <c r="O796" s="539"/>
      <c r="P796" s="539"/>
      <c r="Q796" s="539"/>
      <c r="R796" s="539"/>
      <c r="S796" s="539"/>
      <c r="T796" s="539"/>
      <c r="U796" s="539"/>
      <c r="V796" s="539"/>
      <c r="W796" s="539"/>
      <c r="X796" s="539"/>
      <c r="Y796" s="539"/>
      <c r="Z796" s="539"/>
      <c r="AA796" s="539"/>
      <c r="AB796" s="549"/>
      <c r="AC796" s="549"/>
      <c r="AD796" s="539"/>
      <c r="AE796" s="539"/>
      <c r="AF796" s="538"/>
      <c r="AG796" s="539"/>
      <c r="AH796" s="539"/>
      <c r="AI796" s="539"/>
      <c r="AJ796" s="539"/>
      <c r="AK796" s="539"/>
      <c r="AL796" s="539"/>
    </row>
    <row r="797" spans="1:38" ht="14.25">
      <c r="A797" s="539"/>
      <c r="B797" s="539"/>
      <c r="C797" s="560"/>
      <c r="D797" s="539"/>
      <c r="E797" s="539"/>
      <c r="F797" s="561"/>
      <c r="G797" s="539"/>
      <c r="H797" s="539"/>
      <c r="I797" s="539"/>
      <c r="J797" s="539"/>
      <c r="K797" s="539"/>
      <c r="L797" s="539"/>
      <c r="M797" s="539"/>
      <c r="N797" s="539"/>
      <c r="O797" s="539"/>
      <c r="P797" s="539"/>
      <c r="Q797" s="539"/>
      <c r="R797" s="539"/>
      <c r="S797" s="539"/>
      <c r="T797" s="539"/>
      <c r="U797" s="539"/>
      <c r="V797" s="539"/>
      <c r="W797" s="539"/>
      <c r="X797" s="539"/>
      <c r="Y797" s="539"/>
      <c r="Z797" s="539"/>
      <c r="AA797" s="539"/>
      <c r="AB797" s="549"/>
      <c r="AC797" s="549"/>
      <c r="AD797" s="539"/>
      <c r="AE797" s="539"/>
      <c r="AF797" s="538"/>
      <c r="AG797" s="539"/>
      <c r="AH797" s="539"/>
      <c r="AI797" s="539"/>
      <c r="AJ797" s="539"/>
      <c r="AK797" s="539"/>
      <c r="AL797" s="539"/>
    </row>
    <row r="798" spans="1:38" ht="14.25">
      <c r="A798" s="539"/>
      <c r="B798" s="539"/>
      <c r="C798" s="560"/>
      <c r="D798" s="539"/>
      <c r="E798" s="539"/>
      <c r="F798" s="561"/>
      <c r="G798" s="539"/>
      <c r="H798" s="539"/>
      <c r="I798" s="539"/>
      <c r="J798" s="539"/>
      <c r="K798" s="539"/>
      <c r="L798" s="539"/>
      <c r="M798" s="539"/>
      <c r="N798" s="539"/>
      <c r="O798" s="539"/>
      <c r="P798" s="539"/>
      <c r="Q798" s="539"/>
      <c r="R798" s="539"/>
      <c r="S798" s="539"/>
      <c r="T798" s="539"/>
      <c r="U798" s="539"/>
      <c r="V798" s="539"/>
      <c r="W798" s="539"/>
      <c r="X798" s="539"/>
      <c r="Y798" s="539"/>
      <c r="Z798" s="539"/>
      <c r="AA798" s="539"/>
      <c r="AB798" s="549"/>
      <c r="AC798" s="549"/>
      <c r="AD798" s="539"/>
      <c r="AE798" s="539"/>
      <c r="AF798" s="538"/>
      <c r="AG798" s="539"/>
      <c r="AH798" s="539"/>
      <c r="AI798" s="539"/>
      <c r="AJ798" s="539"/>
      <c r="AK798" s="539"/>
      <c r="AL798" s="539"/>
    </row>
    <row r="799" spans="1:38" ht="14.25">
      <c r="A799" s="539"/>
      <c r="B799" s="539"/>
      <c r="C799" s="560"/>
      <c r="D799" s="539"/>
      <c r="E799" s="539"/>
      <c r="F799" s="561"/>
      <c r="G799" s="539"/>
      <c r="H799" s="539"/>
      <c r="I799" s="539"/>
      <c r="J799" s="539"/>
      <c r="K799" s="539"/>
      <c r="L799" s="539"/>
      <c r="M799" s="539"/>
      <c r="N799" s="539"/>
      <c r="O799" s="539"/>
      <c r="P799" s="539"/>
      <c r="Q799" s="539"/>
      <c r="R799" s="539"/>
      <c r="S799" s="539"/>
      <c r="T799" s="539"/>
      <c r="U799" s="539"/>
      <c r="V799" s="539"/>
      <c r="W799" s="539"/>
      <c r="X799" s="539"/>
      <c r="Y799" s="539"/>
      <c r="Z799" s="539"/>
      <c r="AA799" s="539"/>
      <c r="AB799" s="549"/>
      <c r="AC799" s="549"/>
      <c r="AD799" s="539"/>
      <c r="AE799" s="539"/>
      <c r="AF799" s="538"/>
      <c r="AG799" s="539"/>
      <c r="AH799" s="539"/>
      <c r="AI799" s="539"/>
      <c r="AJ799" s="539"/>
      <c r="AK799" s="539"/>
      <c r="AL799" s="539"/>
    </row>
    <row r="800" spans="1:38" ht="14.25">
      <c r="A800" s="539"/>
      <c r="B800" s="539"/>
      <c r="C800" s="560"/>
      <c r="D800" s="539"/>
      <c r="E800" s="539"/>
      <c r="F800" s="561"/>
      <c r="G800" s="539"/>
      <c r="H800" s="539"/>
      <c r="I800" s="539"/>
      <c r="J800" s="539"/>
      <c r="K800" s="539"/>
      <c r="L800" s="539"/>
      <c r="M800" s="539"/>
      <c r="N800" s="539"/>
      <c r="O800" s="539"/>
      <c r="P800" s="539"/>
      <c r="Q800" s="539"/>
      <c r="R800" s="539"/>
      <c r="S800" s="539"/>
      <c r="T800" s="539"/>
      <c r="U800" s="539"/>
      <c r="V800" s="539"/>
      <c r="W800" s="539"/>
      <c r="X800" s="539"/>
      <c r="Y800" s="539"/>
      <c r="Z800" s="539"/>
      <c r="AA800" s="539"/>
      <c r="AB800" s="549"/>
      <c r="AC800" s="549"/>
      <c r="AD800" s="539"/>
      <c r="AE800" s="539"/>
      <c r="AF800" s="538"/>
      <c r="AG800" s="539"/>
      <c r="AH800" s="539"/>
      <c r="AI800" s="539"/>
      <c r="AJ800" s="539"/>
      <c r="AK800" s="539"/>
      <c r="AL800" s="539"/>
    </row>
    <row r="801" spans="1:38" ht="14.25">
      <c r="A801" s="539"/>
      <c r="B801" s="539"/>
      <c r="C801" s="560"/>
      <c r="D801" s="539"/>
      <c r="E801" s="539"/>
      <c r="F801" s="561"/>
      <c r="G801" s="539"/>
      <c r="H801" s="539"/>
      <c r="I801" s="539"/>
      <c r="J801" s="539"/>
      <c r="K801" s="539"/>
      <c r="L801" s="539"/>
      <c r="M801" s="539"/>
      <c r="N801" s="539"/>
      <c r="O801" s="539"/>
      <c r="P801" s="539"/>
      <c r="Q801" s="539"/>
      <c r="R801" s="539"/>
      <c r="S801" s="539"/>
      <c r="T801" s="539"/>
      <c r="U801" s="539"/>
      <c r="V801" s="539"/>
      <c r="W801" s="539"/>
      <c r="X801" s="539"/>
      <c r="Y801" s="539"/>
      <c r="Z801" s="539"/>
      <c r="AA801" s="539"/>
      <c r="AB801" s="549"/>
      <c r="AC801" s="549"/>
      <c r="AD801" s="539"/>
      <c r="AE801" s="539"/>
      <c r="AF801" s="538"/>
      <c r="AG801" s="539"/>
      <c r="AH801" s="539"/>
      <c r="AI801" s="539"/>
      <c r="AJ801" s="539"/>
      <c r="AK801" s="539"/>
      <c r="AL801" s="539"/>
    </row>
    <row r="802" spans="1:38" ht="14.25">
      <c r="A802" s="539"/>
      <c r="B802" s="539"/>
      <c r="C802" s="560"/>
      <c r="D802" s="539"/>
      <c r="E802" s="539"/>
      <c r="F802" s="561"/>
      <c r="G802" s="539"/>
      <c r="H802" s="539"/>
      <c r="I802" s="539"/>
      <c r="J802" s="539"/>
      <c r="K802" s="539"/>
      <c r="L802" s="539"/>
      <c r="M802" s="539"/>
      <c r="N802" s="539"/>
      <c r="O802" s="539"/>
      <c r="P802" s="539"/>
      <c r="Q802" s="539"/>
      <c r="R802" s="539"/>
      <c r="S802" s="539"/>
      <c r="T802" s="539"/>
      <c r="U802" s="539"/>
      <c r="V802" s="539"/>
      <c r="W802" s="539"/>
      <c r="X802" s="539"/>
      <c r="Y802" s="539"/>
      <c r="Z802" s="539"/>
      <c r="AA802" s="539"/>
      <c r="AB802" s="549"/>
      <c r="AC802" s="549"/>
      <c r="AD802" s="539"/>
      <c r="AE802" s="539"/>
      <c r="AF802" s="538"/>
      <c r="AG802" s="539"/>
      <c r="AH802" s="539"/>
      <c r="AI802" s="539"/>
      <c r="AJ802" s="539"/>
      <c r="AK802" s="539"/>
      <c r="AL802" s="539"/>
    </row>
    <row r="803" spans="1:38" ht="14.25">
      <c r="A803" s="539"/>
      <c r="B803" s="539"/>
      <c r="C803" s="560"/>
      <c r="D803" s="539"/>
      <c r="E803" s="539"/>
      <c r="F803" s="561"/>
      <c r="G803" s="539"/>
      <c r="H803" s="539"/>
      <c r="I803" s="539"/>
      <c r="J803" s="539"/>
      <c r="K803" s="539"/>
      <c r="L803" s="539"/>
      <c r="M803" s="539"/>
      <c r="N803" s="539"/>
      <c r="O803" s="539"/>
      <c r="P803" s="539"/>
      <c r="Q803" s="539"/>
      <c r="R803" s="539"/>
      <c r="S803" s="539"/>
      <c r="T803" s="539"/>
      <c r="U803" s="539"/>
      <c r="V803" s="539"/>
      <c r="W803" s="539"/>
      <c r="X803" s="539"/>
      <c r="Y803" s="539"/>
      <c r="Z803" s="539"/>
      <c r="AA803" s="539"/>
      <c r="AB803" s="549"/>
      <c r="AC803" s="549"/>
      <c r="AD803" s="539"/>
      <c r="AE803" s="539"/>
      <c r="AF803" s="538"/>
      <c r="AG803" s="539"/>
      <c r="AH803" s="539"/>
      <c r="AI803" s="539"/>
      <c r="AJ803" s="539"/>
      <c r="AK803" s="539"/>
      <c r="AL803" s="539"/>
    </row>
    <row r="804" spans="1:38" ht="14.25">
      <c r="A804" s="539"/>
      <c r="B804" s="539"/>
      <c r="C804" s="560"/>
      <c r="D804" s="539"/>
      <c r="E804" s="539"/>
      <c r="F804" s="561"/>
      <c r="G804" s="539"/>
      <c r="H804" s="539"/>
      <c r="I804" s="539"/>
      <c r="J804" s="539"/>
      <c r="K804" s="539"/>
      <c r="L804" s="539"/>
      <c r="M804" s="539"/>
      <c r="N804" s="539"/>
      <c r="O804" s="539"/>
      <c r="P804" s="539"/>
      <c r="Q804" s="539"/>
      <c r="R804" s="539"/>
      <c r="S804" s="539"/>
      <c r="T804" s="539"/>
      <c r="U804" s="539"/>
      <c r="V804" s="539"/>
      <c r="W804" s="539"/>
      <c r="X804" s="539"/>
      <c r="Y804" s="539"/>
      <c r="Z804" s="539"/>
      <c r="AA804" s="539"/>
      <c r="AB804" s="549"/>
      <c r="AC804" s="549"/>
      <c r="AD804" s="539"/>
      <c r="AE804" s="539"/>
      <c r="AF804" s="538"/>
      <c r="AG804" s="539"/>
      <c r="AH804" s="539"/>
      <c r="AI804" s="539"/>
      <c r="AJ804" s="539"/>
      <c r="AK804" s="539"/>
      <c r="AL804" s="539"/>
    </row>
    <row r="805" spans="1:38" ht="14.25">
      <c r="A805" s="539"/>
      <c r="B805" s="539"/>
      <c r="C805" s="560"/>
      <c r="D805" s="539"/>
      <c r="E805" s="539"/>
      <c r="F805" s="561"/>
      <c r="G805" s="539"/>
      <c r="H805" s="539"/>
      <c r="I805" s="539"/>
      <c r="J805" s="539"/>
      <c r="K805" s="539"/>
      <c r="L805" s="539"/>
      <c r="M805" s="539"/>
      <c r="N805" s="539"/>
      <c r="O805" s="539"/>
      <c r="P805" s="539"/>
      <c r="Q805" s="539"/>
      <c r="R805" s="539"/>
      <c r="S805" s="539"/>
      <c r="T805" s="539"/>
      <c r="U805" s="539"/>
      <c r="V805" s="539"/>
      <c r="W805" s="539"/>
      <c r="X805" s="539"/>
      <c r="Y805" s="539"/>
      <c r="Z805" s="539"/>
      <c r="AA805" s="539"/>
      <c r="AB805" s="549"/>
      <c r="AC805" s="549"/>
      <c r="AD805" s="539"/>
      <c r="AE805" s="539"/>
      <c r="AF805" s="538"/>
      <c r="AG805" s="539"/>
      <c r="AH805" s="539"/>
      <c r="AI805" s="539"/>
      <c r="AJ805" s="539"/>
      <c r="AK805" s="539"/>
      <c r="AL805" s="539"/>
    </row>
    <row r="806" spans="1:38" ht="14.25">
      <c r="A806" s="539"/>
      <c r="B806" s="539"/>
      <c r="C806" s="560"/>
      <c r="D806" s="539"/>
      <c r="E806" s="539"/>
      <c r="F806" s="561"/>
      <c r="G806" s="539"/>
      <c r="H806" s="539"/>
      <c r="I806" s="539"/>
      <c r="J806" s="539"/>
      <c r="K806" s="539"/>
      <c r="L806" s="539"/>
      <c r="M806" s="539"/>
      <c r="N806" s="539"/>
      <c r="O806" s="539"/>
      <c r="P806" s="539"/>
      <c r="Q806" s="539"/>
      <c r="R806" s="539"/>
      <c r="S806" s="539"/>
      <c r="T806" s="539"/>
      <c r="U806" s="539"/>
      <c r="V806" s="539"/>
      <c r="W806" s="539"/>
      <c r="X806" s="539"/>
      <c r="Y806" s="539"/>
      <c r="Z806" s="539"/>
      <c r="AA806" s="539"/>
      <c r="AB806" s="549"/>
      <c r="AC806" s="549"/>
      <c r="AD806" s="539"/>
      <c r="AE806" s="539"/>
      <c r="AF806" s="538"/>
      <c r="AG806" s="539"/>
      <c r="AH806" s="539"/>
      <c r="AI806" s="539"/>
      <c r="AJ806" s="539"/>
      <c r="AK806" s="539"/>
      <c r="AL806" s="539"/>
    </row>
    <row r="807" spans="1:38" ht="14.25">
      <c r="A807" s="539"/>
      <c r="B807" s="539"/>
      <c r="C807" s="560"/>
      <c r="D807" s="539"/>
      <c r="E807" s="539"/>
      <c r="F807" s="561"/>
      <c r="G807" s="539"/>
      <c r="H807" s="539"/>
      <c r="I807" s="539"/>
      <c r="J807" s="539"/>
      <c r="K807" s="539"/>
      <c r="L807" s="539"/>
      <c r="M807" s="539"/>
      <c r="N807" s="539"/>
      <c r="O807" s="539"/>
      <c r="P807" s="539"/>
      <c r="Q807" s="539"/>
      <c r="R807" s="539"/>
      <c r="S807" s="539"/>
      <c r="T807" s="539"/>
      <c r="U807" s="539"/>
      <c r="V807" s="539"/>
      <c r="W807" s="539"/>
      <c r="X807" s="539"/>
      <c r="Y807" s="539"/>
      <c r="Z807" s="539"/>
      <c r="AA807" s="539"/>
      <c r="AB807" s="549"/>
      <c r="AC807" s="549"/>
      <c r="AD807" s="539"/>
      <c r="AE807" s="539"/>
      <c r="AF807" s="538"/>
      <c r="AG807" s="539"/>
      <c r="AH807" s="539"/>
      <c r="AI807" s="539"/>
      <c r="AJ807" s="539"/>
      <c r="AK807" s="539"/>
      <c r="AL807" s="539"/>
    </row>
    <row r="808" spans="1:38" ht="14.25">
      <c r="A808" s="539"/>
      <c r="B808" s="539"/>
      <c r="C808" s="560"/>
      <c r="D808" s="539"/>
      <c r="E808" s="539"/>
      <c r="F808" s="561"/>
      <c r="G808" s="539"/>
      <c r="H808" s="539"/>
      <c r="I808" s="539"/>
      <c r="J808" s="539"/>
      <c r="K808" s="539"/>
      <c r="L808" s="539"/>
      <c r="M808" s="539"/>
      <c r="N808" s="539"/>
      <c r="O808" s="539"/>
      <c r="P808" s="539"/>
      <c r="Q808" s="539"/>
      <c r="R808" s="539"/>
      <c r="S808" s="539"/>
      <c r="T808" s="539"/>
      <c r="U808" s="539"/>
      <c r="V808" s="539"/>
      <c r="W808" s="539"/>
      <c r="X808" s="539"/>
      <c r="Y808" s="539"/>
      <c r="Z808" s="539"/>
      <c r="AA808" s="539"/>
      <c r="AB808" s="549"/>
      <c r="AC808" s="549"/>
      <c r="AD808" s="539"/>
      <c r="AE808" s="539"/>
      <c r="AF808" s="538"/>
      <c r="AG808" s="539"/>
      <c r="AH808" s="539"/>
      <c r="AI808" s="539"/>
      <c r="AJ808" s="539"/>
      <c r="AK808" s="539"/>
      <c r="AL808" s="539"/>
    </row>
    <row r="809" spans="1:38" ht="14.25">
      <c r="A809" s="539"/>
      <c r="B809" s="539"/>
      <c r="C809" s="560"/>
      <c r="D809" s="539"/>
      <c r="E809" s="539"/>
      <c r="F809" s="561"/>
      <c r="G809" s="539"/>
      <c r="H809" s="539"/>
      <c r="I809" s="539"/>
      <c r="J809" s="539"/>
      <c r="K809" s="539"/>
      <c r="L809" s="539"/>
      <c r="M809" s="539"/>
      <c r="N809" s="539"/>
      <c r="O809" s="539"/>
      <c r="P809" s="539"/>
      <c r="Q809" s="539"/>
      <c r="R809" s="539"/>
      <c r="S809" s="539"/>
      <c r="T809" s="539"/>
      <c r="U809" s="539"/>
      <c r="V809" s="539"/>
      <c r="W809" s="539"/>
      <c r="X809" s="539"/>
      <c r="Y809" s="539"/>
      <c r="Z809" s="539"/>
      <c r="AA809" s="539"/>
      <c r="AB809" s="549"/>
      <c r="AC809" s="549"/>
      <c r="AD809" s="539"/>
      <c r="AE809" s="539"/>
      <c r="AF809" s="538"/>
      <c r="AG809" s="539"/>
      <c r="AH809" s="539"/>
      <c r="AI809" s="539"/>
      <c r="AJ809" s="539"/>
      <c r="AK809" s="539"/>
      <c r="AL809" s="539"/>
    </row>
    <row r="810" spans="1:38" ht="14.25">
      <c r="A810" s="539"/>
      <c r="B810" s="539"/>
      <c r="C810" s="560"/>
      <c r="D810" s="539"/>
      <c r="E810" s="539"/>
      <c r="F810" s="561"/>
      <c r="G810" s="539"/>
      <c r="H810" s="539"/>
      <c r="I810" s="539"/>
      <c r="J810" s="539"/>
      <c r="K810" s="539"/>
      <c r="L810" s="539"/>
      <c r="M810" s="539"/>
      <c r="N810" s="539"/>
      <c r="O810" s="539"/>
      <c r="P810" s="539"/>
      <c r="Q810" s="539"/>
      <c r="R810" s="539"/>
      <c r="S810" s="539"/>
      <c r="T810" s="539"/>
      <c r="U810" s="539"/>
      <c r="V810" s="539"/>
      <c r="W810" s="539"/>
      <c r="X810" s="539"/>
      <c r="Y810" s="539"/>
      <c r="Z810" s="539"/>
      <c r="AA810" s="539"/>
      <c r="AB810" s="549"/>
      <c r="AC810" s="549"/>
      <c r="AD810" s="539"/>
      <c r="AE810" s="539"/>
      <c r="AF810" s="538"/>
      <c r="AG810" s="539"/>
      <c r="AH810" s="539"/>
      <c r="AI810" s="539"/>
      <c r="AJ810" s="539"/>
      <c r="AK810" s="539"/>
      <c r="AL810" s="539"/>
    </row>
    <row r="811" spans="1:38" ht="14.25">
      <c r="A811" s="539"/>
      <c r="B811" s="539"/>
      <c r="C811" s="560"/>
      <c r="D811" s="539"/>
      <c r="E811" s="539"/>
      <c r="F811" s="561"/>
      <c r="G811" s="539"/>
      <c r="H811" s="539"/>
      <c r="I811" s="539"/>
      <c r="J811" s="539"/>
      <c r="K811" s="539"/>
      <c r="L811" s="539"/>
      <c r="M811" s="539"/>
      <c r="N811" s="539"/>
      <c r="O811" s="539"/>
      <c r="P811" s="539"/>
      <c r="Q811" s="539"/>
      <c r="R811" s="539"/>
      <c r="S811" s="539"/>
      <c r="T811" s="539"/>
      <c r="U811" s="539"/>
      <c r="V811" s="539"/>
      <c r="W811" s="539"/>
      <c r="X811" s="539"/>
      <c r="Y811" s="539"/>
      <c r="Z811" s="539"/>
      <c r="AA811" s="539"/>
      <c r="AB811" s="549"/>
      <c r="AC811" s="549"/>
      <c r="AD811" s="539"/>
      <c r="AE811" s="539"/>
      <c r="AF811" s="538"/>
      <c r="AG811" s="539"/>
      <c r="AH811" s="539"/>
      <c r="AI811" s="539"/>
      <c r="AJ811" s="539"/>
      <c r="AK811" s="539"/>
      <c r="AL811" s="539"/>
    </row>
    <row r="812" spans="1:38" ht="14.25">
      <c r="A812" s="539"/>
      <c r="B812" s="539"/>
      <c r="C812" s="560"/>
      <c r="D812" s="539"/>
      <c r="E812" s="539"/>
      <c r="F812" s="561"/>
      <c r="G812" s="539"/>
      <c r="H812" s="539"/>
      <c r="I812" s="539"/>
      <c r="J812" s="539"/>
      <c r="K812" s="539"/>
      <c r="L812" s="539"/>
      <c r="M812" s="539"/>
      <c r="N812" s="539"/>
      <c r="O812" s="539"/>
      <c r="P812" s="539"/>
      <c r="Q812" s="539"/>
      <c r="R812" s="539"/>
      <c r="S812" s="539"/>
      <c r="T812" s="539"/>
      <c r="U812" s="539"/>
      <c r="V812" s="539"/>
      <c r="W812" s="539"/>
      <c r="X812" s="539"/>
      <c r="Y812" s="539"/>
      <c r="Z812" s="539"/>
      <c r="AA812" s="539"/>
      <c r="AB812" s="549"/>
      <c r="AC812" s="549"/>
      <c r="AD812" s="539"/>
      <c r="AE812" s="539"/>
      <c r="AF812" s="538"/>
      <c r="AG812" s="539"/>
      <c r="AH812" s="539"/>
      <c r="AI812" s="539"/>
      <c r="AJ812" s="539"/>
      <c r="AK812" s="539"/>
      <c r="AL812" s="539"/>
    </row>
    <row r="813" spans="1:38" ht="14.25">
      <c r="A813" s="539"/>
      <c r="B813" s="539"/>
      <c r="C813" s="560"/>
      <c r="D813" s="539"/>
      <c r="E813" s="539"/>
      <c r="F813" s="561"/>
      <c r="G813" s="539"/>
      <c r="H813" s="539"/>
      <c r="I813" s="539"/>
      <c r="J813" s="539"/>
      <c r="K813" s="539"/>
      <c r="L813" s="539"/>
      <c r="M813" s="539"/>
      <c r="N813" s="539"/>
      <c r="O813" s="539"/>
      <c r="P813" s="539"/>
      <c r="Q813" s="539"/>
      <c r="R813" s="539"/>
      <c r="S813" s="539"/>
      <c r="T813" s="539"/>
      <c r="U813" s="539"/>
      <c r="V813" s="539"/>
      <c r="W813" s="539"/>
      <c r="X813" s="539"/>
      <c r="Y813" s="539"/>
      <c r="Z813" s="539"/>
      <c r="AA813" s="539"/>
      <c r="AB813" s="549"/>
      <c r="AC813" s="549"/>
      <c r="AD813" s="539"/>
      <c r="AE813" s="539"/>
      <c r="AF813" s="538"/>
      <c r="AG813" s="539"/>
      <c r="AH813" s="539"/>
      <c r="AI813" s="539"/>
      <c r="AJ813" s="539"/>
      <c r="AK813" s="539"/>
      <c r="AL813" s="539"/>
    </row>
    <row r="814" spans="1:38" ht="14.25">
      <c r="A814" s="539"/>
      <c r="B814" s="539"/>
      <c r="C814" s="560"/>
      <c r="D814" s="539"/>
      <c r="E814" s="539"/>
      <c r="F814" s="561"/>
      <c r="G814" s="539"/>
      <c r="H814" s="539"/>
      <c r="I814" s="539"/>
      <c r="J814" s="539"/>
      <c r="K814" s="539"/>
      <c r="L814" s="539"/>
      <c r="M814" s="539"/>
      <c r="N814" s="539"/>
      <c r="O814" s="539"/>
      <c r="P814" s="539"/>
      <c r="Q814" s="539"/>
      <c r="R814" s="539"/>
      <c r="S814" s="539"/>
      <c r="T814" s="539"/>
      <c r="U814" s="539"/>
      <c r="V814" s="539"/>
      <c r="W814" s="539"/>
      <c r="X814" s="539"/>
      <c r="Y814" s="539"/>
      <c r="Z814" s="539"/>
      <c r="AA814" s="539"/>
      <c r="AB814" s="549"/>
      <c r="AC814" s="549"/>
      <c r="AD814" s="539"/>
      <c r="AE814" s="539"/>
      <c r="AF814" s="538"/>
      <c r="AG814" s="539"/>
      <c r="AH814" s="539"/>
      <c r="AI814" s="539"/>
      <c r="AJ814" s="539"/>
      <c r="AK814" s="539"/>
      <c r="AL814" s="539"/>
    </row>
    <row r="815" spans="1:38" ht="14.25">
      <c r="A815" s="539"/>
      <c r="B815" s="539"/>
      <c r="C815" s="560"/>
      <c r="D815" s="539"/>
      <c r="E815" s="539"/>
      <c r="F815" s="561"/>
      <c r="G815" s="539"/>
      <c r="H815" s="539"/>
      <c r="I815" s="539"/>
      <c r="J815" s="539"/>
      <c r="K815" s="539"/>
      <c r="L815" s="539"/>
      <c r="M815" s="539"/>
      <c r="N815" s="539"/>
      <c r="O815" s="539"/>
      <c r="P815" s="539"/>
      <c r="Q815" s="539"/>
      <c r="R815" s="539"/>
      <c r="S815" s="539"/>
      <c r="T815" s="539"/>
      <c r="U815" s="539"/>
      <c r="V815" s="539"/>
      <c r="W815" s="539"/>
      <c r="X815" s="539"/>
      <c r="Y815" s="539"/>
      <c r="Z815" s="539"/>
      <c r="AA815" s="539"/>
      <c r="AB815" s="549"/>
      <c r="AC815" s="549"/>
      <c r="AD815" s="539"/>
      <c r="AE815" s="539"/>
      <c r="AF815" s="538"/>
      <c r="AG815" s="539"/>
      <c r="AH815" s="539"/>
      <c r="AI815" s="539"/>
      <c r="AJ815" s="539"/>
      <c r="AK815" s="539"/>
      <c r="AL815" s="539"/>
    </row>
    <row r="816" spans="1:38" ht="14.25">
      <c r="A816" s="539"/>
      <c r="B816" s="539"/>
      <c r="C816" s="560"/>
      <c r="D816" s="539"/>
      <c r="E816" s="539"/>
      <c r="F816" s="561"/>
      <c r="G816" s="539"/>
      <c r="H816" s="539"/>
      <c r="I816" s="539"/>
      <c r="J816" s="539"/>
      <c r="K816" s="539"/>
      <c r="L816" s="539"/>
      <c r="M816" s="539"/>
      <c r="N816" s="539"/>
      <c r="O816" s="539"/>
      <c r="P816" s="539"/>
      <c r="Q816" s="539"/>
      <c r="R816" s="539"/>
      <c r="S816" s="539"/>
      <c r="T816" s="539"/>
      <c r="U816" s="539"/>
      <c r="V816" s="539"/>
      <c r="W816" s="539"/>
      <c r="X816" s="539"/>
      <c r="Y816" s="539"/>
      <c r="Z816" s="539"/>
      <c r="AA816" s="539"/>
      <c r="AB816" s="549"/>
      <c r="AC816" s="549"/>
      <c r="AD816" s="539"/>
      <c r="AE816" s="539"/>
      <c r="AF816" s="538"/>
      <c r="AG816" s="539"/>
      <c r="AH816" s="539"/>
      <c r="AI816" s="539"/>
      <c r="AJ816" s="539"/>
      <c r="AK816" s="539"/>
      <c r="AL816" s="539"/>
    </row>
    <row r="817" spans="1:38" ht="14.25">
      <c r="A817" s="539"/>
      <c r="B817" s="539"/>
      <c r="C817" s="560"/>
      <c r="D817" s="539"/>
      <c r="E817" s="539"/>
      <c r="F817" s="561"/>
      <c r="G817" s="539"/>
      <c r="H817" s="539"/>
      <c r="I817" s="539"/>
      <c r="J817" s="539"/>
      <c r="K817" s="539"/>
      <c r="L817" s="539"/>
      <c r="M817" s="539"/>
      <c r="N817" s="539"/>
      <c r="O817" s="539"/>
      <c r="P817" s="539"/>
      <c r="Q817" s="539"/>
      <c r="R817" s="539"/>
      <c r="S817" s="539"/>
      <c r="T817" s="539"/>
      <c r="U817" s="539"/>
      <c r="V817" s="539"/>
      <c r="W817" s="539"/>
      <c r="X817" s="539"/>
      <c r="Y817" s="539"/>
      <c r="Z817" s="539"/>
      <c r="AA817" s="539"/>
      <c r="AB817" s="549"/>
      <c r="AC817" s="549"/>
      <c r="AD817" s="539"/>
      <c r="AE817" s="539"/>
      <c r="AF817" s="538"/>
      <c r="AG817" s="539"/>
      <c r="AH817" s="539"/>
      <c r="AI817" s="539"/>
      <c r="AJ817" s="539"/>
      <c r="AK817" s="539"/>
      <c r="AL817" s="539"/>
    </row>
    <row r="818" spans="1:38" ht="14.25">
      <c r="A818" s="539"/>
      <c r="B818" s="539"/>
      <c r="C818" s="560"/>
      <c r="D818" s="539"/>
      <c r="E818" s="539"/>
      <c r="F818" s="561"/>
      <c r="G818" s="539"/>
      <c r="H818" s="539"/>
      <c r="I818" s="539"/>
      <c r="J818" s="539"/>
      <c r="K818" s="539"/>
      <c r="L818" s="539"/>
      <c r="M818" s="539"/>
      <c r="N818" s="539"/>
      <c r="O818" s="539"/>
      <c r="P818" s="539"/>
      <c r="Q818" s="539"/>
      <c r="R818" s="539"/>
      <c r="S818" s="539"/>
      <c r="T818" s="539"/>
      <c r="U818" s="539"/>
      <c r="V818" s="539"/>
      <c r="W818" s="539"/>
      <c r="X818" s="539"/>
      <c r="Y818" s="539"/>
      <c r="Z818" s="539"/>
      <c r="AA818" s="539"/>
      <c r="AB818" s="549"/>
      <c r="AC818" s="549"/>
      <c r="AD818" s="539"/>
      <c r="AE818" s="539"/>
      <c r="AF818" s="538"/>
      <c r="AG818" s="539"/>
      <c r="AH818" s="539"/>
      <c r="AI818" s="539"/>
      <c r="AJ818" s="539"/>
      <c r="AK818" s="539"/>
      <c r="AL818" s="539"/>
    </row>
    <row r="819" spans="1:38" ht="14.25">
      <c r="A819" s="539"/>
      <c r="B819" s="539"/>
      <c r="C819" s="560"/>
      <c r="D819" s="539"/>
      <c r="E819" s="539"/>
      <c r="F819" s="561"/>
      <c r="G819" s="539"/>
      <c r="H819" s="539"/>
      <c r="I819" s="539"/>
      <c r="J819" s="539"/>
      <c r="K819" s="539"/>
      <c r="L819" s="539"/>
      <c r="M819" s="539"/>
      <c r="N819" s="539"/>
      <c r="O819" s="539"/>
      <c r="P819" s="539"/>
      <c r="Q819" s="539"/>
      <c r="R819" s="539"/>
      <c r="S819" s="539"/>
      <c r="T819" s="539"/>
      <c r="U819" s="539"/>
      <c r="V819" s="539"/>
      <c r="W819" s="539"/>
      <c r="X819" s="539"/>
      <c r="Y819" s="539"/>
      <c r="Z819" s="539"/>
      <c r="AA819" s="539"/>
      <c r="AB819" s="549"/>
      <c r="AC819" s="549"/>
      <c r="AD819" s="539"/>
      <c r="AE819" s="539"/>
      <c r="AF819" s="538"/>
      <c r="AG819" s="539"/>
      <c r="AH819" s="539"/>
      <c r="AI819" s="539"/>
      <c r="AJ819" s="539"/>
      <c r="AK819" s="539"/>
      <c r="AL819" s="539"/>
    </row>
    <row r="820" spans="1:38" ht="14.25">
      <c r="A820" s="539"/>
      <c r="B820" s="539"/>
      <c r="C820" s="560"/>
      <c r="D820" s="539"/>
      <c r="E820" s="539"/>
      <c r="F820" s="561"/>
      <c r="G820" s="539"/>
      <c r="H820" s="539"/>
      <c r="I820" s="539"/>
      <c r="J820" s="539"/>
      <c r="K820" s="539"/>
      <c r="L820" s="539"/>
      <c r="M820" s="539"/>
      <c r="N820" s="539"/>
      <c r="O820" s="539"/>
      <c r="P820" s="539"/>
      <c r="Q820" s="539"/>
      <c r="R820" s="539"/>
      <c r="S820" s="539"/>
      <c r="T820" s="539"/>
      <c r="U820" s="539"/>
      <c r="V820" s="539"/>
      <c r="W820" s="539"/>
      <c r="X820" s="539"/>
      <c r="Y820" s="539"/>
      <c r="Z820" s="539"/>
      <c r="AA820" s="539"/>
      <c r="AB820" s="549"/>
      <c r="AC820" s="549"/>
      <c r="AD820" s="539"/>
      <c r="AE820" s="539"/>
      <c r="AF820" s="538"/>
      <c r="AG820" s="539"/>
      <c r="AH820" s="539"/>
      <c r="AI820" s="539"/>
      <c r="AJ820" s="539"/>
      <c r="AK820" s="539"/>
      <c r="AL820" s="539"/>
    </row>
    <row r="821" spans="1:38" ht="14.25">
      <c r="A821" s="539"/>
      <c r="B821" s="539"/>
      <c r="C821" s="560"/>
      <c r="D821" s="539"/>
      <c r="E821" s="539"/>
      <c r="F821" s="561"/>
      <c r="G821" s="539"/>
      <c r="H821" s="539"/>
      <c r="I821" s="539"/>
      <c r="J821" s="539"/>
      <c r="K821" s="539"/>
      <c r="L821" s="539"/>
      <c r="M821" s="539"/>
      <c r="N821" s="539"/>
      <c r="O821" s="539"/>
      <c r="P821" s="539"/>
      <c r="Q821" s="539"/>
      <c r="R821" s="539"/>
      <c r="S821" s="539"/>
      <c r="T821" s="539"/>
      <c r="U821" s="539"/>
      <c r="V821" s="539"/>
      <c r="W821" s="539"/>
      <c r="X821" s="539"/>
      <c r="Y821" s="539"/>
      <c r="Z821" s="539"/>
      <c r="AA821" s="539"/>
      <c r="AB821" s="549"/>
      <c r="AC821" s="549"/>
      <c r="AD821" s="539"/>
      <c r="AE821" s="539"/>
      <c r="AF821" s="538"/>
      <c r="AG821" s="539"/>
      <c r="AH821" s="539"/>
      <c r="AI821" s="539"/>
      <c r="AJ821" s="539"/>
      <c r="AK821" s="539"/>
      <c r="AL821" s="539"/>
    </row>
    <row r="822" spans="1:38" ht="14.25">
      <c r="A822" s="539"/>
      <c r="B822" s="539"/>
      <c r="C822" s="560"/>
      <c r="D822" s="539"/>
      <c r="E822" s="539"/>
      <c r="F822" s="561"/>
      <c r="G822" s="539"/>
      <c r="H822" s="539"/>
      <c r="I822" s="539"/>
      <c r="J822" s="539"/>
      <c r="K822" s="539"/>
      <c r="L822" s="539"/>
      <c r="M822" s="539"/>
      <c r="N822" s="539"/>
      <c r="O822" s="539"/>
      <c r="P822" s="539"/>
      <c r="Q822" s="539"/>
      <c r="R822" s="539"/>
      <c r="S822" s="539"/>
      <c r="T822" s="539"/>
      <c r="U822" s="539"/>
      <c r="V822" s="539"/>
      <c r="W822" s="539"/>
      <c r="X822" s="539"/>
      <c r="Y822" s="539"/>
      <c r="Z822" s="539"/>
      <c r="AA822" s="539"/>
      <c r="AB822" s="549"/>
      <c r="AC822" s="549"/>
      <c r="AD822" s="539"/>
      <c r="AE822" s="539"/>
      <c r="AF822" s="538"/>
      <c r="AG822" s="539"/>
      <c r="AH822" s="539"/>
      <c r="AI822" s="539"/>
      <c r="AJ822" s="539"/>
      <c r="AK822" s="539"/>
      <c r="AL822" s="539"/>
    </row>
    <row r="823" spans="1:38" ht="14.25">
      <c r="A823" s="539"/>
      <c r="B823" s="539"/>
      <c r="C823" s="560"/>
      <c r="D823" s="539"/>
      <c r="E823" s="539"/>
      <c r="F823" s="561"/>
      <c r="G823" s="539"/>
      <c r="H823" s="539"/>
      <c r="I823" s="539"/>
      <c r="J823" s="539"/>
      <c r="K823" s="539"/>
      <c r="L823" s="539"/>
      <c r="M823" s="539"/>
      <c r="N823" s="539"/>
      <c r="O823" s="539"/>
      <c r="P823" s="539"/>
      <c r="Q823" s="539"/>
      <c r="R823" s="539"/>
      <c r="S823" s="539"/>
      <c r="T823" s="539"/>
      <c r="U823" s="539"/>
      <c r="V823" s="539"/>
      <c r="W823" s="539"/>
      <c r="X823" s="539"/>
      <c r="Y823" s="539"/>
      <c r="Z823" s="539"/>
      <c r="AA823" s="539"/>
      <c r="AB823" s="549"/>
      <c r="AC823" s="549"/>
      <c r="AD823" s="539"/>
      <c r="AE823" s="539"/>
      <c r="AF823" s="538"/>
      <c r="AG823" s="539"/>
      <c r="AH823" s="539"/>
      <c r="AI823" s="539"/>
      <c r="AJ823" s="539"/>
      <c r="AK823" s="539"/>
      <c r="AL823" s="539"/>
    </row>
    <row r="824" spans="1:38" ht="14.25">
      <c r="A824" s="539"/>
      <c r="B824" s="539"/>
      <c r="C824" s="560"/>
      <c r="D824" s="539"/>
      <c r="E824" s="539"/>
      <c r="F824" s="561"/>
      <c r="G824" s="539"/>
      <c r="H824" s="539"/>
      <c r="I824" s="539"/>
      <c r="J824" s="539"/>
      <c r="K824" s="539"/>
      <c r="L824" s="539"/>
      <c r="M824" s="539"/>
      <c r="N824" s="539"/>
      <c r="O824" s="539"/>
      <c r="P824" s="539"/>
      <c r="Q824" s="539"/>
      <c r="R824" s="539"/>
      <c r="S824" s="539"/>
      <c r="T824" s="539"/>
      <c r="U824" s="539"/>
      <c r="V824" s="539"/>
      <c r="W824" s="539"/>
      <c r="X824" s="539"/>
      <c r="Y824" s="539"/>
      <c r="Z824" s="539"/>
      <c r="AA824" s="539"/>
      <c r="AB824" s="549"/>
      <c r="AC824" s="549"/>
      <c r="AD824" s="539"/>
      <c r="AE824" s="539"/>
      <c r="AF824" s="538"/>
      <c r="AG824" s="539"/>
      <c r="AH824" s="539"/>
      <c r="AI824" s="539"/>
      <c r="AJ824" s="539"/>
      <c r="AK824" s="539"/>
      <c r="AL824" s="539"/>
    </row>
    <row r="825" spans="1:38" ht="14.25">
      <c r="A825" s="539"/>
      <c r="B825" s="539"/>
      <c r="C825" s="560"/>
      <c r="D825" s="539"/>
      <c r="E825" s="539"/>
      <c r="F825" s="561"/>
      <c r="G825" s="539"/>
      <c r="H825" s="539"/>
      <c r="I825" s="539"/>
      <c r="J825" s="539"/>
      <c r="K825" s="539"/>
      <c r="L825" s="539"/>
      <c r="M825" s="539"/>
      <c r="N825" s="539"/>
      <c r="O825" s="539"/>
      <c r="P825" s="539"/>
      <c r="Q825" s="539"/>
      <c r="R825" s="539"/>
      <c r="S825" s="539"/>
      <c r="T825" s="539"/>
      <c r="U825" s="539"/>
      <c r="V825" s="539"/>
      <c r="W825" s="539"/>
      <c r="X825" s="539"/>
      <c r="Y825" s="539"/>
      <c r="Z825" s="539"/>
      <c r="AA825" s="539"/>
      <c r="AB825" s="549"/>
      <c r="AC825" s="549"/>
      <c r="AD825" s="539"/>
      <c r="AE825" s="539"/>
      <c r="AF825" s="538"/>
      <c r="AG825" s="539"/>
      <c r="AH825" s="539"/>
      <c r="AI825" s="539"/>
      <c r="AJ825" s="539"/>
      <c r="AK825" s="539"/>
      <c r="AL825" s="539"/>
    </row>
    <row r="826" spans="1:38" ht="14.25">
      <c r="A826" s="539"/>
      <c r="B826" s="539"/>
      <c r="C826" s="560"/>
      <c r="D826" s="539"/>
      <c r="E826" s="539"/>
      <c r="F826" s="561"/>
      <c r="G826" s="539"/>
      <c r="H826" s="539"/>
      <c r="I826" s="539"/>
      <c r="J826" s="539"/>
      <c r="K826" s="539"/>
      <c r="L826" s="539"/>
      <c r="M826" s="539"/>
      <c r="N826" s="539"/>
      <c r="O826" s="539"/>
      <c r="P826" s="539"/>
      <c r="Q826" s="539"/>
      <c r="R826" s="539"/>
      <c r="S826" s="539"/>
      <c r="T826" s="539"/>
      <c r="U826" s="539"/>
      <c r="V826" s="539"/>
      <c r="W826" s="539"/>
      <c r="X826" s="539"/>
      <c r="Y826" s="539"/>
      <c r="Z826" s="539"/>
      <c r="AA826" s="539"/>
      <c r="AB826" s="549"/>
      <c r="AC826" s="549"/>
      <c r="AD826" s="539"/>
      <c r="AE826" s="539"/>
      <c r="AF826" s="538"/>
      <c r="AG826" s="539"/>
      <c r="AH826" s="539"/>
      <c r="AI826" s="539"/>
      <c r="AJ826" s="539"/>
      <c r="AK826" s="539"/>
      <c r="AL826" s="539"/>
    </row>
    <row r="827" spans="1:38" ht="14.25">
      <c r="A827" s="539"/>
      <c r="B827" s="539"/>
      <c r="C827" s="560"/>
      <c r="D827" s="539"/>
      <c r="E827" s="539"/>
      <c r="F827" s="561"/>
      <c r="G827" s="539"/>
      <c r="H827" s="539"/>
      <c r="I827" s="539"/>
      <c r="J827" s="539"/>
      <c r="K827" s="539"/>
      <c r="L827" s="539"/>
      <c r="M827" s="539"/>
      <c r="N827" s="539"/>
      <c r="O827" s="539"/>
      <c r="P827" s="539"/>
      <c r="Q827" s="539"/>
      <c r="R827" s="539"/>
      <c r="S827" s="539"/>
      <c r="T827" s="539"/>
      <c r="U827" s="539"/>
      <c r="V827" s="539"/>
      <c r="W827" s="539"/>
      <c r="X827" s="539"/>
      <c r="Y827" s="539"/>
      <c r="Z827" s="539"/>
      <c r="AA827" s="539"/>
      <c r="AB827" s="549"/>
      <c r="AC827" s="549"/>
      <c r="AD827" s="539"/>
      <c r="AE827" s="539"/>
      <c r="AF827" s="538"/>
      <c r="AG827" s="539"/>
      <c r="AH827" s="539"/>
      <c r="AI827" s="539"/>
      <c r="AJ827" s="539"/>
      <c r="AK827" s="539"/>
      <c r="AL827" s="539"/>
    </row>
    <row r="828" spans="1:38" ht="14.25">
      <c r="A828" s="539"/>
      <c r="B828" s="539"/>
      <c r="C828" s="560"/>
      <c r="D828" s="539"/>
      <c r="E828" s="539"/>
      <c r="F828" s="561"/>
      <c r="G828" s="539"/>
      <c r="H828" s="539"/>
      <c r="I828" s="539"/>
      <c r="J828" s="539"/>
      <c r="K828" s="539"/>
      <c r="L828" s="539"/>
      <c r="M828" s="539"/>
      <c r="N828" s="539"/>
      <c r="O828" s="539"/>
      <c r="P828" s="539"/>
      <c r="Q828" s="539"/>
      <c r="R828" s="539"/>
      <c r="S828" s="539"/>
      <c r="T828" s="539"/>
      <c r="U828" s="539"/>
      <c r="V828" s="539"/>
      <c r="W828" s="539"/>
      <c r="X828" s="539"/>
      <c r="Y828" s="539"/>
      <c r="Z828" s="539"/>
      <c r="AA828" s="539"/>
      <c r="AB828" s="549"/>
      <c r="AC828" s="549"/>
      <c r="AD828" s="539"/>
      <c r="AE828" s="539"/>
      <c r="AF828" s="538"/>
      <c r="AG828" s="539"/>
      <c r="AH828" s="539"/>
      <c r="AI828" s="539"/>
      <c r="AJ828" s="539"/>
      <c r="AK828" s="539"/>
      <c r="AL828" s="539"/>
    </row>
    <row r="829" spans="1:38" ht="14.25">
      <c r="A829" s="539"/>
      <c r="B829" s="539"/>
      <c r="C829" s="560"/>
      <c r="D829" s="539"/>
      <c r="E829" s="539"/>
      <c r="F829" s="561"/>
      <c r="G829" s="539"/>
      <c r="H829" s="539"/>
      <c r="I829" s="539"/>
      <c r="J829" s="539"/>
      <c r="K829" s="539"/>
      <c r="L829" s="539"/>
      <c r="M829" s="539"/>
      <c r="N829" s="539"/>
      <c r="O829" s="539"/>
      <c r="P829" s="539"/>
      <c r="Q829" s="539"/>
      <c r="R829" s="539"/>
      <c r="S829" s="539"/>
      <c r="T829" s="539"/>
      <c r="U829" s="539"/>
      <c r="V829" s="539"/>
      <c r="W829" s="539"/>
      <c r="X829" s="539"/>
      <c r="Y829" s="539"/>
      <c r="Z829" s="539"/>
      <c r="AA829" s="539"/>
      <c r="AB829" s="549"/>
      <c r="AC829" s="549"/>
      <c r="AD829" s="539"/>
      <c r="AE829" s="539"/>
      <c r="AF829" s="538"/>
      <c r="AG829" s="539"/>
      <c r="AH829" s="539"/>
      <c r="AI829" s="539"/>
      <c r="AJ829" s="539"/>
      <c r="AK829" s="539"/>
      <c r="AL829" s="539"/>
    </row>
    <row r="830" spans="1:38" ht="14.25">
      <c r="A830" s="539"/>
      <c r="B830" s="539"/>
      <c r="C830" s="560"/>
      <c r="D830" s="539"/>
      <c r="E830" s="539"/>
      <c r="F830" s="561"/>
      <c r="G830" s="539"/>
      <c r="H830" s="539"/>
      <c r="I830" s="539"/>
      <c r="J830" s="539"/>
      <c r="K830" s="539"/>
      <c r="L830" s="539"/>
      <c r="M830" s="539"/>
      <c r="N830" s="539"/>
      <c r="O830" s="539"/>
      <c r="P830" s="539"/>
      <c r="Q830" s="539"/>
      <c r="R830" s="539"/>
      <c r="S830" s="539"/>
      <c r="T830" s="539"/>
      <c r="U830" s="539"/>
      <c r="V830" s="539"/>
      <c r="W830" s="539"/>
      <c r="X830" s="539"/>
      <c r="Y830" s="539"/>
      <c r="Z830" s="539"/>
      <c r="AA830" s="539"/>
      <c r="AB830" s="549"/>
      <c r="AC830" s="549"/>
      <c r="AD830" s="539"/>
      <c r="AE830" s="539"/>
      <c r="AF830" s="538"/>
      <c r="AG830" s="539"/>
      <c r="AH830" s="539"/>
      <c r="AI830" s="539"/>
      <c r="AJ830" s="539"/>
      <c r="AK830" s="539"/>
      <c r="AL830" s="539"/>
    </row>
    <row r="831" spans="1:38" ht="14.25">
      <c r="A831" s="539"/>
      <c r="B831" s="539"/>
      <c r="C831" s="560"/>
      <c r="D831" s="539"/>
      <c r="E831" s="539"/>
      <c r="F831" s="561"/>
      <c r="G831" s="539"/>
      <c r="H831" s="539"/>
      <c r="I831" s="539"/>
      <c r="J831" s="539"/>
      <c r="K831" s="539"/>
      <c r="L831" s="539"/>
      <c r="M831" s="539"/>
      <c r="N831" s="539"/>
      <c r="O831" s="539"/>
      <c r="P831" s="539"/>
      <c r="Q831" s="539"/>
      <c r="R831" s="539"/>
      <c r="S831" s="539"/>
      <c r="T831" s="539"/>
      <c r="U831" s="539"/>
      <c r="V831" s="539"/>
      <c r="W831" s="539"/>
      <c r="X831" s="539"/>
      <c r="Y831" s="539"/>
      <c r="Z831" s="539"/>
      <c r="AA831" s="539"/>
      <c r="AB831" s="549"/>
      <c r="AC831" s="549"/>
      <c r="AD831" s="539"/>
      <c r="AE831" s="539"/>
      <c r="AF831" s="538"/>
      <c r="AG831" s="539"/>
      <c r="AH831" s="539"/>
      <c r="AI831" s="539"/>
      <c r="AJ831" s="539"/>
      <c r="AK831" s="539"/>
      <c r="AL831" s="539"/>
    </row>
    <row r="832" spans="1:38" ht="14.25">
      <c r="A832" s="539"/>
      <c r="B832" s="539"/>
      <c r="C832" s="560"/>
      <c r="D832" s="539"/>
      <c r="E832" s="539"/>
      <c r="F832" s="561"/>
      <c r="G832" s="539"/>
      <c r="H832" s="539"/>
      <c r="I832" s="539"/>
      <c r="J832" s="539"/>
      <c r="K832" s="539"/>
      <c r="L832" s="539"/>
      <c r="M832" s="539"/>
      <c r="N832" s="539"/>
      <c r="O832" s="539"/>
      <c r="P832" s="539"/>
      <c r="Q832" s="539"/>
      <c r="R832" s="539"/>
      <c r="S832" s="539"/>
      <c r="T832" s="539"/>
      <c r="U832" s="539"/>
      <c r="V832" s="539"/>
      <c r="W832" s="539"/>
      <c r="X832" s="539"/>
      <c r="Y832" s="539"/>
      <c r="Z832" s="539"/>
      <c r="AA832" s="539"/>
      <c r="AB832" s="549"/>
      <c r="AC832" s="549"/>
      <c r="AD832" s="539"/>
      <c r="AE832" s="539"/>
      <c r="AF832" s="538"/>
      <c r="AG832" s="539"/>
      <c r="AH832" s="539"/>
      <c r="AI832" s="539"/>
      <c r="AJ832" s="539"/>
      <c r="AK832" s="539"/>
      <c r="AL832" s="539"/>
    </row>
    <row r="833" spans="1:38" ht="14.25">
      <c r="A833" s="539"/>
      <c r="B833" s="539"/>
      <c r="C833" s="560"/>
      <c r="D833" s="539"/>
      <c r="E833" s="539"/>
      <c r="F833" s="561"/>
      <c r="G833" s="539"/>
      <c r="H833" s="539"/>
      <c r="I833" s="539"/>
      <c r="J833" s="539"/>
      <c r="K833" s="539"/>
      <c r="L833" s="539"/>
      <c r="M833" s="539"/>
      <c r="N833" s="539"/>
      <c r="O833" s="539"/>
      <c r="P833" s="539"/>
      <c r="Q833" s="539"/>
      <c r="R833" s="539"/>
      <c r="S833" s="539"/>
      <c r="T833" s="539"/>
      <c r="U833" s="539"/>
      <c r="V833" s="539"/>
      <c r="W833" s="539"/>
      <c r="X833" s="539"/>
      <c r="Y833" s="539"/>
      <c r="Z833" s="539"/>
      <c r="AA833" s="539"/>
      <c r="AB833" s="549"/>
      <c r="AC833" s="549"/>
      <c r="AD833" s="539"/>
      <c r="AE833" s="539"/>
      <c r="AF833" s="538"/>
      <c r="AG833" s="539"/>
      <c r="AH833" s="539"/>
      <c r="AI833" s="539"/>
      <c r="AJ833" s="539"/>
      <c r="AK833" s="539"/>
      <c r="AL833" s="539"/>
    </row>
    <row r="834" spans="1:38" ht="14.25">
      <c r="A834" s="539"/>
      <c r="B834" s="539"/>
      <c r="C834" s="560"/>
      <c r="D834" s="539"/>
      <c r="E834" s="539"/>
      <c r="F834" s="561"/>
      <c r="G834" s="539"/>
      <c r="H834" s="539"/>
      <c r="I834" s="539"/>
      <c r="J834" s="539"/>
      <c r="K834" s="539"/>
      <c r="L834" s="539"/>
      <c r="M834" s="539"/>
      <c r="N834" s="539"/>
      <c r="O834" s="539"/>
      <c r="P834" s="539"/>
      <c r="Q834" s="539"/>
      <c r="R834" s="539"/>
      <c r="S834" s="539"/>
      <c r="T834" s="539"/>
      <c r="U834" s="539"/>
      <c r="V834" s="539"/>
      <c r="W834" s="539"/>
      <c r="X834" s="539"/>
      <c r="Y834" s="539"/>
      <c r="Z834" s="539"/>
      <c r="AA834" s="539"/>
      <c r="AB834" s="549"/>
      <c r="AC834" s="549"/>
      <c r="AD834" s="539"/>
      <c r="AE834" s="539"/>
      <c r="AF834" s="538"/>
      <c r="AG834" s="539"/>
      <c r="AH834" s="539"/>
      <c r="AI834" s="539"/>
      <c r="AJ834" s="539"/>
      <c r="AK834" s="539"/>
      <c r="AL834" s="539"/>
    </row>
    <row r="835" spans="1:38" ht="14.25">
      <c r="A835" s="539"/>
      <c r="B835" s="539"/>
      <c r="C835" s="560"/>
      <c r="D835" s="539"/>
      <c r="E835" s="539"/>
      <c r="F835" s="561"/>
      <c r="G835" s="539"/>
      <c r="H835" s="539"/>
      <c r="I835" s="539"/>
      <c r="J835" s="539"/>
      <c r="K835" s="539"/>
      <c r="L835" s="539"/>
      <c r="M835" s="539"/>
      <c r="N835" s="539"/>
      <c r="O835" s="539"/>
      <c r="P835" s="539"/>
      <c r="Q835" s="539"/>
      <c r="R835" s="539"/>
      <c r="S835" s="539"/>
      <c r="T835" s="539"/>
      <c r="U835" s="539"/>
      <c r="V835" s="539"/>
      <c r="W835" s="539"/>
      <c r="X835" s="539"/>
      <c r="Y835" s="539"/>
      <c r="Z835" s="539"/>
      <c r="AA835" s="539"/>
      <c r="AB835" s="549"/>
      <c r="AC835" s="549"/>
      <c r="AD835" s="539"/>
      <c r="AE835" s="539"/>
      <c r="AF835" s="538"/>
      <c r="AG835" s="539"/>
      <c r="AH835" s="539"/>
      <c r="AI835" s="539"/>
      <c r="AJ835" s="539"/>
      <c r="AK835" s="539"/>
      <c r="AL835" s="539"/>
    </row>
    <row r="836" spans="1:38" ht="14.25">
      <c r="A836" s="539"/>
      <c r="B836" s="539"/>
      <c r="C836" s="560"/>
      <c r="D836" s="539"/>
      <c r="E836" s="539"/>
      <c r="F836" s="561"/>
      <c r="G836" s="539"/>
      <c r="H836" s="539"/>
      <c r="I836" s="539"/>
      <c r="J836" s="539"/>
      <c r="K836" s="539"/>
      <c r="L836" s="539"/>
      <c r="M836" s="539"/>
      <c r="N836" s="539"/>
      <c r="O836" s="539"/>
      <c r="P836" s="539"/>
      <c r="Q836" s="539"/>
      <c r="R836" s="539"/>
      <c r="S836" s="539"/>
      <c r="T836" s="539"/>
      <c r="U836" s="539"/>
      <c r="V836" s="539"/>
      <c r="W836" s="539"/>
      <c r="X836" s="539"/>
      <c r="Y836" s="539"/>
      <c r="Z836" s="539"/>
      <c r="AA836" s="539"/>
      <c r="AB836" s="549"/>
      <c r="AC836" s="549"/>
      <c r="AD836" s="539"/>
      <c r="AE836" s="539"/>
      <c r="AF836" s="538"/>
      <c r="AG836" s="539"/>
      <c r="AH836" s="539"/>
      <c r="AI836" s="539"/>
      <c r="AJ836" s="539"/>
      <c r="AK836" s="539"/>
      <c r="AL836" s="539"/>
    </row>
    <row r="837" spans="1:38" ht="14.25">
      <c r="A837" s="539"/>
      <c r="B837" s="539"/>
      <c r="C837" s="560"/>
      <c r="D837" s="539"/>
      <c r="E837" s="539"/>
      <c r="F837" s="561"/>
      <c r="G837" s="539"/>
      <c r="H837" s="539"/>
      <c r="I837" s="539"/>
      <c r="J837" s="539"/>
      <c r="K837" s="539"/>
      <c r="L837" s="539"/>
      <c r="M837" s="539"/>
      <c r="N837" s="539"/>
      <c r="O837" s="539"/>
      <c r="P837" s="539"/>
      <c r="Q837" s="539"/>
      <c r="R837" s="539"/>
      <c r="S837" s="539"/>
      <c r="T837" s="539"/>
      <c r="U837" s="539"/>
      <c r="V837" s="539"/>
      <c r="W837" s="539"/>
      <c r="X837" s="539"/>
      <c r="Y837" s="539"/>
      <c r="Z837" s="539"/>
      <c r="AA837" s="539"/>
      <c r="AB837" s="549"/>
      <c r="AC837" s="549"/>
      <c r="AD837" s="539"/>
      <c r="AE837" s="539"/>
      <c r="AF837" s="538"/>
      <c r="AG837" s="539"/>
      <c r="AH837" s="539"/>
      <c r="AI837" s="539"/>
      <c r="AJ837" s="539"/>
      <c r="AK837" s="539"/>
      <c r="AL837" s="539"/>
    </row>
    <row r="838" spans="1:38" ht="14.25">
      <c r="A838" s="539"/>
      <c r="B838" s="539"/>
      <c r="C838" s="560"/>
      <c r="D838" s="539"/>
      <c r="E838" s="539"/>
      <c r="F838" s="561"/>
      <c r="G838" s="539"/>
      <c r="H838" s="539"/>
      <c r="I838" s="539"/>
      <c r="J838" s="539"/>
      <c r="K838" s="539"/>
      <c r="L838" s="539"/>
      <c r="M838" s="539"/>
      <c r="N838" s="539"/>
      <c r="O838" s="539"/>
      <c r="P838" s="539"/>
      <c r="Q838" s="539"/>
      <c r="R838" s="539"/>
      <c r="S838" s="539"/>
      <c r="T838" s="539"/>
      <c r="U838" s="539"/>
      <c r="V838" s="539"/>
      <c r="W838" s="539"/>
      <c r="X838" s="539"/>
      <c r="Y838" s="539"/>
      <c r="Z838" s="539"/>
      <c r="AA838" s="539"/>
      <c r="AB838" s="549"/>
      <c r="AC838" s="549"/>
      <c r="AD838" s="539"/>
      <c r="AE838" s="539"/>
      <c r="AF838" s="538"/>
      <c r="AG838" s="539"/>
      <c r="AH838" s="539"/>
      <c r="AI838" s="539"/>
      <c r="AJ838" s="539"/>
      <c r="AK838" s="539"/>
      <c r="AL838" s="539"/>
    </row>
    <row r="839" spans="1:38" ht="14.25">
      <c r="A839" s="539"/>
      <c r="B839" s="539"/>
      <c r="C839" s="560"/>
      <c r="D839" s="539"/>
      <c r="E839" s="539"/>
      <c r="F839" s="561"/>
      <c r="G839" s="539"/>
      <c r="H839" s="539"/>
      <c r="I839" s="539"/>
      <c r="J839" s="539"/>
      <c r="K839" s="539"/>
      <c r="L839" s="539"/>
      <c r="M839" s="539"/>
      <c r="N839" s="539"/>
      <c r="O839" s="539"/>
      <c r="P839" s="539"/>
      <c r="Q839" s="539"/>
      <c r="R839" s="539"/>
      <c r="S839" s="539"/>
      <c r="T839" s="539"/>
      <c r="U839" s="539"/>
      <c r="V839" s="539"/>
      <c r="W839" s="539"/>
      <c r="X839" s="539"/>
      <c r="Y839" s="539"/>
      <c r="Z839" s="539"/>
      <c r="AA839" s="539"/>
      <c r="AB839" s="549"/>
      <c r="AC839" s="549"/>
      <c r="AD839" s="539"/>
      <c r="AE839" s="539"/>
      <c r="AF839" s="538"/>
      <c r="AG839" s="539"/>
      <c r="AH839" s="539"/>
      <c r="AI839" s="539"/>
      <c r="AJ839" s="539"/>
      <c r="AK839" s="539"/>
      <c r="AL839" s="539"/>
    </row>
    <row r="840" spans="1:38" ht="14.25">
      <c r="A840" s="539"/>
      <c r="B840" s="539"/>
      <c r="C840" s="560"/>
      <c r="D840" s="539"/>
      <c r="E840" s="539"/>
      <c r="F840" s="561"/>
      <c r="G840" s="539"/>
      <c r="H840" s="539"/>
      <c r="I840" s="539"/>
      <c r="J840" s="539"/>
      <c r="K840" s="539"/>
      <c r="L840" s="539"/>
      <c r="M840" s="539"/>
      <c r="N840" s="539"/>
      <c r="O840" s="539"/>
      <c r="P840" s="539"/>
      <c r="Q840" s="539"/>
      <c r="R840" s="539"/>
      <c r="S840" s="539"/>
      <c r="T840" s="539"/>
      <c r="U840" s="539"/>
      <c r="V840" s="539"/>
      <c r="W840" s="539"/>
      <c r="X840" s="539"/>
      <c r="Y840" s="539"/>
      <c r="Z840" s="539"/>
      <c r="AA840" s="539"/>
      <c r="AB840" s="549"/>
      <c r="AC840" s="549"/>
      <c r="AD840" s="539"/>
      <c r="AE840" s="539"/>
      <c r="AF840" s="538"/>
      <c r="AG840" s="539"/>
      <c r="AH840" s="539"/>
      <c r="AI840" s="539"/>
      <c r="AJ840" s="539"/>
      <c r="AK840" s="539"/>
      <c r="AL840" s="539"/>
    </row>
    <row r="841" spans="1:38" ht="14.25">
      <c r="A841" s="539"/>
      <c r="B841" s="539"/>
      <c r="C841" s="560"/>
      <c r="D841" s="539"/>
      <c r="E841" s="539"/>
      <c r="F841" s="561"/>
      <c r="G841" s="539"/>
      <c r="H841" s="539"/>
      <c r="I841" s="539"/>
      <c r="J841" s="539"/>
      <c r="K841" s="539"/>
      <c r="L841" s="539"/>
      <c r="M841" s="539"/>
      <c r="N841" s="539"/>
      <c r="O841" s="539"/>
      <c r="P841" s="539"/>
      <c r="Q841" s="539"/>
      <c r="R841" s="539"/>
      <c r="S841" s="539"/>
      <c r="T841" s="539"/>
      <c r="U841" s="539"/>
      <c r="V841" s="539"/>
      <c r="W841" s="539"/>
      <c r="X841" s="539"/>
      <c r="Y841" s="539"/>
      <c r="Z841" s="539"/>
      <c r="AA841" s="539"/>
      <c r="AB841" s="549"/>
      <c r="AC841" s="549"/>
      <c r="AD841" s="539"/>
      <c r="AE841" s="539"/>
      <c r="AF841" s="538"/>
      <c r="AG841" s="539"/>
      <c r="AH841" s="539"/>
      <c r="AI841" s="539"/>
      <c r="AJ841" s="539"/>
      <c r="AK841" s="539"/>
      <c r="AL841" s="539"/>
    </row>
    <row r="842" spans="1:38" ht="14.25">
      <c r="A842" s="539"/>
      <c r="B842" s="539"/>
      <c r="C842" s="560"/>
      <c r="D842" s="539"/>
      <c r="E842" s="539"/>
      <c r="F842" s="561"/>
      <c r="G842" s="539"/>
      <c r="H842" s="539"/>
      <c r="I842" s="539"/>
      <c r="J842" s="539"/>
      <c r="K842" s="539"/>
      <c r="L842" s="539"/>
      <c r="M842" s="539"/>
      <c r="N842" s="539"/>
      <c r="O842" s="539"/>
      <c r="P842" s="539"/>
      <c r="Q842" s="539"/>
      <c r="R842" s="539"/>
      <c r="S842" s="539"/>
      <c r="T842" s="539"/>
      <c r="U842" s="539"/>
      <c r="V842" s="539"/>
      <c r="W842" s="539"/>
      <c r="X842" s="539"/>
      <c r="Y842" s="539"/>
      <c r="Z842" s="539"/>
      <c r="AA842" s="539"/>
      <c r="AB842" s="549"/>
      <c r="AC842" s="549"/>
      <c r="AD842" s="539"/>
      <c r="AE842" s="539"/>
      <c r="AF842" s="538"/>
      <c r="AG842" s="539"/>
      <c r="AH842" s="539"/>
      <c r="AI842" s="539"/>
      <c r="AJ842" s="539"/>
      <c r="AK842" s="539"/>
      <c r="AL842" s="539"/>
    </row>
    <row r="843" spans="1:38" ht="14.25">
      <c r="A843" s="539"/>
      <c r="B843" s="539"/>
      <c r="C843" s="560"/>
      <c r="D843" s="539"/>
      <c r="E843" s="539"/>
      <c r="F843" s="561"/>
      <c r="G843" s="539"/>
      <c r="H843" s="539"/>
      <c r="I843" s="539"/>
      <c r="J843" s="539"/>
      <c r="K843" s="539"/>
      <c r="L843" s="539"/>
      <c r="M843" s="539"/>
      <c r="N843" s="539"/>
      <c r="O843" s="539"/>
      <c r="P843" s="539"/>
      <c r="Q843" s="539"/>
      <c r="R843" s="539"/>
      <c r="S843" s="539"/>
      <c r="T843" s="539"/>
      <c r="U843" s="539"/>
      <c r="V843" s="539"/>
      <c r="W843" s="539"/>
      <c r="X843" s="539"/>
      <c r="Y843" s="539"/>
      <c r="Z843" s="539"/>
      <c r="AA843" s="539"/>
      <c r="AB843" s="549"/>
      <c r="AC843" s="549"/>
      <c r="AD843" s="539"/>
      <c r="AE843" s="539"/>
      <c r="AF843" s="538"/>
      <c r="AG843" s="539"/>
      <c r="AH843" s="539"/>
      <c r="AI843" s="539"/>
      <c r="AJ843" s="539"/>
      <c r="AK843" s="539"/>
      <c r="AL843" s="539"/>
    </row>
    <row r="844" spans="1:38" ht="14.25">
      <c r="A844" s="539"/>
      <c r="B844" s="539"/>
      <c r="C844" s="560"/>
      <c r="D844" s="539"/>
      <c r="E844" s="539"/>
      <c r="F844" s="561"/>
      <c r="G844" s="539"/>
      <c r="H844" s="539"/>
      <c r="I844" s="539"/>
      <c r="J844" s="539"/>
      <c r="K844" s="539"/>
      <c r="L844" s="539"/>
      <c r="M844" s="539"/>
      <c r="N844" s="539"/>
      <c r="O844" s="539"/>
      <c r="P844" s="539"/>
      <c r="Q844" s="539"/>
      <c r="R844" s="539"/>
      <c r="S844" s="539"/>
      <c r="T844" s="539"/>
      <c r="U844" s="539"/>
      <c r="V844" s="539"/>
      <c r="W844" s="539"/>
      <c r="X844" s="539"/>
      <c r="Y844" s="539"/>
      <c r="Z844" s="539"/>
      <c r="AA844" s="539"/>
      <c r="AB844" s="549"/>
      <c r="AC844" s="549"/>
      <c r="AD844" s="539"/>
      <c r="AE844" s="539"/>
      <c r="AF844" s="538"/>
      <c r="AG844" s="539"/>
      <c r="AH844" s="539"/>
      <c r="AI844" s="539"/>
      <c r="AJ844" s="539"/>
      <c r="AK844" s="539"/>
      <c r="AL844" s="539"/>
    </row>
    <row r="845" spans="1:38" ht="14.25">
      <c r="A845" s="539"/>
      <c r="B845" s="539"/>
      <c r="C845" s="560"/>
      <c r="D845" s="539"/>
      <c r="E845" s="539"/>
      <c r="F845" s="561"/>
      <c r="G845" s="539"/>
      <c r="H845" s="539"/>
      <c r="I845" s="539"/>
      <c r="J845" s="539"/>
      <c r="K845" s="539"/>
      <c r="L845" s="539"/>
      <c r="M845" s="539"/>
      <c r="N845" s="539"/>
      <c r="O845" s="539"/>
      <c r="P845" s="539"/>
      <c r="Q845" s="539"/>
      <c r="R845" s="539"/>
      <c r="S845" s="539"/>
      <c r="T845" s="539"/>
      <c r="U845" s="539"/>
      <c r="V845" s="539"/>
      <c r="W845" s="539"/>
      <c r="X845" s="539"/>
      <c r="Y845" s="539"/>
      <c r="Z845" s="539"/>
      <c r="AA845" s="539"/>
      <c r="AB845" s="549"/>
      <c r="AC845" s="549"/>
      <c r="AD845" s="539"/>
      <c r="AE845" s="539"/>
      <c r="AF845" s="538"/>
      <c r="AG845" s="539"/>
      <c r="AH845" s="539"/>
      <c r="AI845" s="539"/>
      <c r="AJ845" s="539"/>
      <c r="AK845" s="539"/>
      <c r="AL845" s="539"/>
    </row>
    <row r="846" spans="1:38" ht="14.25">
      <c r="A846" s="539"/>
      <c r="B846" s="539"/>
      <c r="C846" s="560"/>
      <c r="D846" s="539"/>
      <c r="E846" s="539"/>
      <c r="F846" s="561"/>
      <c r="G846" s="539"/>
      <c r="H846" s="539"/>
      <c r="I846" s="539"/>
      <c r="J846" s="539"/>
      <c r="K846" s="539"/>
      <c r="L846" s="539"/>
      <c r="M846" s="539"/>
      <c r="N846" s="539"/>
      <c r="O846" s="539"/>
      <c r="P846" s="539"/>
      <c r="Q846" s="539"/>
      <c r="R846" s="539"/>
      <c r="S846" s="539"/>
      <c r="T846" s="539"/>
      <c r="U846" s="539"/>
      <c r="V846" s="539"/>
      <c r="W846" s="539"/>
      <c r="X846" s="539"/>
      <c r="Y846" s="539"/>
      <c r="Z846" s="539"/>
      <c r="AA846" s="539"/>
      <c r="AB846" s="549"/>
      <c r="AC846" s="549"/>
      <c r="AD846" s="539"/>
      <c r="AE846" s="539"/>
      <c r="AF846" s="538"/>
      <c r="AG846" s="539"/>
      <c r="AH846" s="539"/>
      <c r="AI846" s="539"/>
      <c r="AJ846" s="539"/>
      <c r="AK846" s="539"/>
      <c r="AL846" s="539"/>
    </row>
    <row r="847" spans="1:38" ht="14.25">
      <c r="A847" s="539"/>
      <c r="B847" s="539"/>
      <c r="C847" s="560"/>
      <c r="D847" s="539"/>
      <c r="E847" s="539"/>
      <c r="F847" s="561"/>
      <c r="G847" s="539"/>
      <c r="H847" s="539"/>
      <c r="I847" s="539"/>
      <c r="J847" s="539"/>
      <c r="K847" s="539"/>
      <c r="L847" s="539"/>
      <c r="M847" s="539"/>
      <c r="N847" s="539"/>
      <c r="O847" s="539"/>
      <c r="P847" s="539"/>
      <c r="Q847" s="539"/>
      <c r="R847" s="539"/>
      <c r="S847" s="539"/>
      <c r="T847" s="539"/>
      <c r="U847" s="539"/>
      <c r="V847" s="539"/>
      <c r="W847" s="539"/>
      <c r="X847" s="539"/>
      <c r="Y847" s="539"/>
      <c r="Z847" s="539"/>
      <c r="AA847" s="539"/>
      <c r="AB847" s="549"/>
      <c r="AC847" s="549"/>
      <c r="AD847" s="539"/>
      <c r="AE847" s="539"/>
      <c r="AF847" s="538"/>
      <c r="AG847" s="539"/>
      <c r="AH847" s="539"/>
      <c r="AI847" s="539"/>
      <c r="AJ847" s="539"/>
      <c r="AK847" s="539"/>
      <c r="AL847" s="539"/>
    </row>
    <row r="848" spans="1:38" ht="14.25">
      <c r="A848" s="539"/>
      <c r="B848" s="539"/>
      <c r="C848" s="560"/>
      <c r="D848" s="539"/>
      <c r="E848" s="539"/>
      <c r="F848" s="561"/>
      <c r="G848" s="539"/>
      <c r="H848" s="539"/>
      <c r="I848" s="539"/>
      <c r="J848" s="539"/>
      <c r="K848" s="539"/>
      <c r="L848" s="539"/>
      <c r="M848" s="539"/>
      <c r="N848" s="539"/>
      <c r="O848" s="539"/>
      <c r="P848" s="539"/>
      <c r="Q848" s="539"/>
      <c r="R848" s="539"/>
      <c r="S848" s="539"/>
      <c r="T848" s="539"/>
      <c r="U848" s="539"/>
      <c r="V848" s="539"/>
      <c r="W848" s="539"/>
      <c r="X848" s="539"/>
      <c r="Y848" s="539"/>
      <c r="Z848" s="539"/>
      <c r="AA848" s="539"/>
      <c r="AB848" s="549"/>
      <c r="AC848" s="549"/>
      <c r="AD848" s="539"/>
      <c r="AE848" s="539"/>
      <c r="AF848" s="538"/>
      <c r="AG848" s="539"/>
      <c r="AH848" s="539"/>
      <c r="AI848" s="539"/>
      <c r="AJ848" s="539"/>
      <c r="AK848" s="539"/>
      <c r="AL848" s="539"/>
    </row>
    <row r="849" spans="1:38" ht="14.25">
      <c r="A849" s="539"/>
      <c r="B849" s="539"/>
      <c r="C849" s="560"/>
      <c r="D849" s="539"/>
      <c r="E849" s="539"/>
      <c r="F849" s="561"/>
      <c r="G849" s="539"/>
      <c r="H849" s="539"/>
      <c r="I849" s="539"/>
      <c r="J849" s="539"/>
      <c r="K849" s="539"/>
      <c r="L849" s="539"/>
      <c r="M849" s="539"/>
      <c r="N849" s="539"/>
      <c r="O849" s="539"/>
      <c r="P849" s="539"/>
      <c r="Q849" s="539"/>
      <c r="R849" s="539"/>
      <c r="S849" s="539"/>
      <c r="T849" s="539"/>
      <c r="U849" s="539"/>
      <c r="V849" s="539"/>
      <c r="W849" s="539"/>
      <c r="X849" s="539"/>
      <c r="Y849" s="539"/>
      <c r="Z849" s="539"/>
      <c r="AA849" s="539"/>
      <c r="AB849" s="549"/>
      <c r="AC849" s="549"/>
      <c r="AD849" s="539"/>
      <c r="AE849" s="539"/>
      <c r="AF849" s="538"/>
      <c r="AG849" s="539"/>
      <c r="AH849" s="539"/>
      <c r="AI849" s="539"/>
      <c r="AJ849" s="539"/>
      <c r="AK849" s="539"/>
      <c r="AL849" s="539"/>
    </row>
    <row r="850" spans="1:38" ht="14.25">
      <c r="A850" s="539"/>
      <c r="B850" s="539"/>
      <c r="C850" s="560"/>
      <c r="D850" s="539"/>
      <c r="E850" s="539"/>
      <c r="F850" s="561"/>
      <c r="G850" s="539"/>
      <c r="H850" s="539"/>
      <c r="I850" s="539"/>
      <c r="J850" s="539"/>
      <c r="K850" s="539"/>
      <c r="L850" s="539"/>
      <c r="M850" s="539"/>
      <c r="N850" s="539"/>
      <c r="O850" s="539"/>
      <c r="P850" s="539"/>
      <c r="Q850" s="539"/>
      <c r="R850" s="539"/>
      <c r="S850" s="539"/>
      <c r="T850" s="539"/>
      <c r="U850" s="539"/>
      <c r="V850" s="539"/>
      <c r="W850" s="539"/>
      <c r="X850" s="539"/>
      <c r="Y850" s="539"/>
      <c r="Z850" s="539"/>
      <c r="AA850" s="539"/>
      <c r="AB850" s="549"/>
      <c r="AC850" s="549"/>
      <c r="AD850" s="539"/>
      <c r="AE850" s="539"/>
      <c r="AF850" s="538"/>
      <c r="AG850" s="539"/>
      <c r="AH850" s="539"/>
      <c r="AI850" s="539"/>
      <c r="AJ850" s="539"/>
      <c r="AK850" s="539"/>
      <c r="AL850" s="539"/>
    </row>
    <row r="851" spans="1:38" ht="14.25">
      <c r="A851" s="539"/>
      <c r="B851" s="539"/>
      <c r="C851" s="560"/>
      <c r="D851" s="539"/>
      <c r="E851" s="539"/>
      <c r="F851" s="561"/>
      <c r="G851" s="539"/>
      <c r="H851" s="539"/>
      <c r="I851" s="539"/>
      <c r="J851" s="539"/>
      <c r="K851" s="539"/>
      <c r="L851" s="539"/>
      <c r="M851" s="539"/>
      <c r="N851" s="539"/>
      <c r="O851" s="539"/>
      <c r="P851" s="539"/>
      <c r="Q851" s="539"/>
      <c r="R851" s="539"/>
      <c r="S851" s="539"/>
      <c r="T851" s="539"/>
      <c r="U851" s="539"/>
      <c r="V851" s="539"/>
      <c r="W851" s="539"/>
      <c r="X851" s="539"/>
      <c r="Y851" s="539"/>
      <c r="Z851" s="539"/>
      <c r="AA851" s="539"/>
      <c r="AB851" s="549"/>
      <c r="AC851" s="549"/>
      <c r="AD851" s="539"/>
      <c r="AE851" s="539"/>
      <c r="AF851" s="538"/>
      <c r="AG851" s="539"/>
      <c r="AH851" s="539"/>
      <c r="AI851" s="539"/>
      <c r="AJ851" s="539"/>
      <c r="AK851" s="539"/>
      <c r="AL851" s="539"/>
    </row>
    <row r="852" spans="1:38" ht="14.25">
      <c r="A852" s="539"/>
      <c r="B852" s="539"/>
      <c r="C852" s="560"/>
      <c r="D852" s="539"/>
      <c r="E852" s="539"/>
      <c r="F852" s="561"/>
      <c r="G852" s="539"/>
      <c r="H852" s="539"/>
      <c r="I852" s="539"/>
      <c r="J852" s="539"/>
      <c r="K852" s="539"/>
      <c r="L852" s="539"/>
      <c r="M852" s="539"/>
      <c r="N852" s="539"/>
      <c r="O852" s="539"/>
      <c r="P852" s="539"/>
      <c r="Q852" s="539"/>
      <c r="R852" s="539"/>
      <c r="S852" s="539"/>
      <c r="T852" s="539"/>
      <c r="U852" s="539"/>
      <c r="V852" s="539"/>
      <c r="W852" s="539"/>
      <c r="X852" s="539"/>
      <c r="Y852" s="539"/>
      <c r="Z852" s="539"/>
      <c r="AA852" s="539"/>
      <c r="AB852" s="549"/>
      <c r="AC852" s="549"/>
      <c r="AD852" s="539"/>
      <c r="AE852" s="539"/>
      <c r="AF852" s="538"/>
      <c r="AG852" s="539"/>
      <c r="AH852" s="539"/>
      <c r="AI852" s="539"/>
      <c r="AJ852" s="539"/>
      <c r="AK852" s="539"/>
      <c r="AL852" s="539"/>
    </row>
    <row r="853" spans="1:38" ht="14.25">
      <c r="A853" s="539"/>
      <c r="B853" s="539"/>
      <c r="C853" s="560"/>
      <c r="D853" s="539"/>
      <c r="E853" s="539"/>
      <c r="F853" s="561"/>
      <c r="G853" s="539"/>
      <c r="H853" s="539"/>
      <c r="I853" s="539"/>
      <c r="J853" s="539"/>
      <c r="K853" s="539"/>
      <c r="L853" s="539"/>
      <c r="M853" s="539"/>
      <c r="N853" s="539"/>
      <c r="O853" s="539"/>
      <c r="P853" s="539"/>
      <c r="Q853" s="539"/>
      <c r="R853" s="539"/>
      <c r="S853" s="539"/>
      <c r="T853" s="539"/>
      <c r="U853" s="539"/>
      <c r="V853" s="539"/>
      <c r="W853" s="539"/>
      <c r="X853" s="539"/>
      <c r="Y853" s="539"/>
      <c r="Z853" s="539"/>
      <c r="AA853" s="539"/>
      <c r="AB853" s="549"/>
      <c r="AC853" s="549"/>
      <c r="AD853" s="539"/>
      <c r="AE853" s="539"/>
      <c r="AF853" s="538"/>
      <c r="AG853" s="539"/>
      <c r="AH853" s="539"/>
      <c r="AI853" s="539"/>
      <c r="AJ853" s="539"/>
      <c r="AK853" s="539"/>
      <c r="AL853" s="539"/>
    </row>
    <row r="854" spans="1:38" ht="14.25">
      <c r="A854" s="539"/>
      <c r="B854" s="539"/>
      <c r="C854" s="560"/>
      <c r="D854" s="539"/>
      <c r="E854" s="539"/>
      <c r="F854" s="561"/>
      <c r="G854" s="539"/>
      <c r="H854" s="539"/>
      <c r="I854" s="539"/>
      <c r="J854" s="539"/>
      <c r="K854" s="539"/>
      <c r="L854" s="539"/>
      <c r="M854" s="539"/>
      <c r="N854" s="539"/>
      <c r="O854" s="539"/>
      <c r="P854" s="539"/>
      <c r="Q854" s="539"/>
      <c r="R854" s="539"/>
      <c r="S854" s="539"/>
      <c r="T854" s="539"/>
      <c r="U854" s="539"/>
      <c r="V854" s="539"/>
      <c r="W854" s="539"/>
      <c r="X854" s="539"/>
      <c r="Y854" s="539"/>
      <c r="Z854" s="539"/>
      <c r="AA854" s="539"/>
      <c r="AB854" s="549"/>
      <c r="AC854" s="549"/>
      <c r="AD854" s="539"/>
      <c r="AE854" s="539"/>
      <c r="AF854" s="538"/>
      <c r="AG854" s="539"/>
      <c r="AH854" s="539"/>
      <c r="AI854" s="539"/>
      <c r="AJ854" s="539"/>
      <c r="AK854" s="539"/>
      <c r="AL854" s="539"/>
    </row>
    <row r="855" spans="1:38" ht="14.25">
      <c r="A855" s="539"/>
      <c r="B855" s="539"/>
      <c r="C855" s="560"/>
      <c r="D855" s="539"/>
      <c r="E855" s="539"/>
      <c r="F855" s="561"/>
      <c r="G855" s="539"/>
      <c r="H855" s="539"/>
      <c r="I855" s="539"/>
      <c r="J855" s="539"/>
      <c r="K855" s="539"/>
      <c r="L855" s="539"/>
      <c r="M855" s="539"/>
      <c r="N855" s="539"/>
      <c r="O855" s="539"/>
      <c r="P855" s="539"/>
      <c r="Q855" s="539"/>
      <c r="R855" s="539"/>
      <c r="S855" s="539"/>
      <c r="T855" s="539"/>
      <c r="U855" s="539"/>
      <c r="V855" s="539"/>
      <c r="W855" s="539"/>
      <c r="X855" s="539"/>
      <c r="Y855" s="539"/>
      <c r="Z855" s="539"/>
      <c r="AA855" s="539"/>
      <c r="AB855" s="549"/>
      <c r="AC855" s="549"/>
      <c r="AD855" s="539"/>
      <c r="AE855" s="539"/>
      <c r="AF855" s="538"/>
      <c r="AG855" s="539"/>
      <c r="AH855" s="539"/>
      <c r="AI855" s="539"/>
      <c r="AJ855" s="539"/>
      <c r="AK855" s="539"/>
      <c r="AL855" s="539"/>
    </row>
    <row r="856" spans="1:38" ht="14.25">
      <c r="A856" s="539"/>
      <c r="B856" s="539"/>
      <c r="C856" s="560"/>
      <c r="D856" s="539"/>
      <c r="E856" s="539"/>
      <c r="F856" s="561"/>
      <c r="G856" s="539"/>
      <c r="H856" s="539"/>
      <c r="I856" s="539"/>
      <c r="J856" s="539"/>
      <c r="K856" s="539"/>
      <c r="L856" s="539"/>
      <c r="M856" s="539"/>
      <c r="N856" s="539"/>
      <c r="O856" s="539"/>
      <c r="P856" s="539"/>
      <c r="Q856" s="539"/>
      <c r="R856" s="539"/>
      <c r="S856" s="539"/>
      <c r="T856" s="539"/>
      <c r="U856" s="539"/>
      <c r="V856" s="539"/>
      <c r="W856" s="539"/>
      <c r="X856" s="539"/>
      <c r="Y856" s="539"/>
      <c r="Z856" s="539"/>
      <c r="AA856" s="539"/>
      <c r="AB856" s="549"/>
      <c r="AC856" s="549"/>
      <c r="AD856" s="539"/>
      <c r="AE856" s="539"/>
      <c r="AF856" s="538"/>
      <c r="AG856" s="539"/>
      <c r="AH856" s="539"/>
      <c r="AI856" s="539"/>
      <c r="AJ856" s="539"/>
      <c r="AK856" s="539"/>
      <c r="AL856" s="539"/>
    </row>
    <row r="857" spans="1:38" ht="14.25">
      <c r="A857" s="539"/>
      <c r="B857" s="539"/>
      <c r="C857" s="560"/>
      <c r="D857" s="539"/>
      <c r="E857" s="539"/>
      <c r="F857" s="561"/>
      <c r="G857" s="539"/>
      <c r="H857" s="539"/>
      <c r="I857" s="539"/>
      <c r="J857" s="539"/>
      <c r="K857" s="539"/>
      <c r="L857" s="539"/>
      <c r="M857" s="539"/>
      <c r="N857" s="539"/>
      <c r="O857" s="539"/>
      <c r="P857" s="539"/>
      <c r="Q857" s="539"/>
      <c r="R857" s="539"/>
      <c r="S857" s="539"/>
      <c r="T857" s="539"/>
      <c r="U857" s="539"/>
      <c r="V857" s="539"/>
      <c r="W857" s="539"/>
      <c r="X857" s="539"/>
      <c r="Y857" s="539"/>
      <c r="Z857" s="539"/>
      <c r="AA857" s="539"/>
      <c r="AB857" s="549"/>
      <c r="AC857" s="549"/>
      <c r="AD857" s="539"/>
      <c r="AE857" s="539"/>
      <c r="AF857" s="538"/>
      <c r="AG857" s="539"/>
      <c r="AH857" s="539"/>
      <c r="AI857" s="539"/>
      <c r="AJ857" s="539"/>
      <c r="AK857" s="539"/>
      <c r="AL857" s="539"/>
    </row>
    <row r="858" spans="1:38" ht="14.25">
      <c r="A858" s="539"/>
      <c r="B858" s="539"/>
      <c r="C858" s="560"/>
      <c r="D858" s="539"/>
      <c r="E858" s="539"/>
      <c r="F858" s="561"/>
      <c r="G858" s="539"/>
      <c r="H858" s="539"/>
      <c r="I858" s="539"/>
      <c r="J858" s="539"/>
      <c r="K858" s="539"/>
      <c r="L858" s="539"/>
      <c r="M858" s="539"/>
      <c r="N858" s="539"/>
      <c r="O858" s="539"/>
      <c r="P858" s="539"/>
      <c r="Q858" s="539"/>
      <c r="R858" s="539"/>
      <c r="S858" s="539"/>
      <c r="T858" s="539"/>
      <c r="U858" s="539"/>
      <c r="V858" s="539"/>
      <c r="W858" s="539"/>
      <c r="X858" s="539"/>
      <c r="Y858" s="539"/>
      <c r="Z858" s="539"/>
      <c r="AA858" s="539"/>
      <c r="AB858" s="549"/>
      <c r="AC858" s="549"/>
      <c r="AD858" s="539"/>
      <c r="AE858" s="539"/>
      <c r="AF858" s="538"/>
      <c r="AG858" s="539"/>
      <c r="AH858" s="539"/>
      <c r="AI858" s="539"/>
      <c r="AJ858" s="539"/>
      <c r="AK858" s="539"/>
      <c r="AL858" s="539"/>
    </row>
    <row r="859" spans="1:38" ht="14.25">
      <c r="A859" s="539"/>
      <c r="B859" s="539"/>
      <c r="C859" s="560"/>
      <c r="D859" s="539"/>
      <c r="E859" s="539"/>
      <c r="F859" s="561"/>
      <c r="G859" s="539"/>
      <c r="H859" s="539"/>
      <c r="I859" s="539"/>
      <c r="J859" s="539"/>
      <c r="K859" s="539"/>
      <c r="L859" s="539"/>
      <c r="M859" s="539"/>
      <c r="N859" s="539"/>
      <c r="O859" s="539"/>
      <c r="P859" s="539"/>
      <c r="Q859" s="539"/>
      <c r="R859" s="539"/>
      <c r="S859" s="539"/>
      <c r="T859" s="539"/>
      <c r="U859" s="539"/>
      <c r="V859" s="539"/>
      <c r="W859" s="539"/>
      <c r="X859" s="539"/>
      <c r="Y859" s="539"/>
      <c r="Z859" s="539"/>
      <c r="AA859" s="539"/>
      <c r="AB859" s="549"/>
      <c r="AC859" s="549"/>
      <c r="AD859" s="539"/>
      <c r="AE859" s="539"/>
      <c r="AF859" s="538"/>
      <c r="AG859" s="539"/>
      <c r="AH859" s="539"/>
      <c r="AI859" s="539"/>
      <c r="AJ859" s="539"/>
      <c r="AK859" s="539"/>
      <c r="AL859" s="539"/>
    </row>
    <row r="860" spans="1:38" ht="14.25">
      <c r="A860" s="539"/>
      <c r="B860" s="539"/>
      <c r="C860" s="560"/>
      <c r="D860" s="539"/>
      <c r="E860" s="539"/>
      <c r="F860" s="561"/>
      <c r="G860" s="539"/>
      <c r="H860" s="539"/>
      <c r="I860" s="539"/>
      <c r="J860" s="539"/>
      <c r="K860" s="539"/>
      <c r="L860" s="539"/>
      <c r="M860" s="539"/>
      <c r="N860" s="539"/>
      <c r="O860" s="539"/>
      <c r="P860" s="539"/>
      <c r="Q860" s="539"/>
      <c r="R860" s="539"/>
      <c r="S860" s="539"/>
      <c r="T860" s="539"/>
      <c r="U860" s="539"/>
      <c r="V860" s="539"/>
      <c r="W860" s="539"/>
      <c r="X860" s="539"/>
      <c r="Y860" s="539"/>
      <c r="Z860" s="539"/>
      <c r="AA860" s="539"/>
      <c r="AB860" s="549"/>
      <c r="AC860" s="549"/>
      <c r="AD860" s="539"/>
      <c r="AE860" s="539"/>
      <c r="AF860" s="538"/>
      <c r="AG860" s="539"/>
      <c r="AH860" s="539"/>
      <c r="AI860" s="539"/>
      <c r="AJ860" s="539"/>
      <c r="AK860" s="539"/>
      <c r="AL860" s="539"/>
    </row>
    <row r="861" spans="1:38" ht="14.25">
      <c r="A861" s="539"/>
      <c r="B861" s="539"/>
      <c r="C861" s="560"/>
      <c r="D861" s="539"/>
      <c r="E861" s="539"/>
      <c r="F861" s="561"/>
      <c r="G861" s="539"/>
      <c r="H861" s="539"/>
      <c r="I861" s="539"/>
      <c r="J861" s="539"/>
      <c r="K861" s="539"/>
      <c r="L861" s="539"/>
      <c r="M861" s="539"/>
      <c r="N861" s="539"/>
      <c r="O861" s="539"/>
      <c r="P861" s="539"/>
      <c r="Q861" s="539"/>
      <c r="R861" s="539"/>
      <c r="S861" s="539"/>
      <c r="T861" s="539"/>
      <c r="U861" s="539"/>
      <c r="V861" s="539"/>
      <c r="W861" s="539"/>
      <c r="X861" s="539"/>
      <c r="Y861" s="539"/>
      <c r="Z861" s="539"/>
      <c r="AA861" s="539"/>
      <c r="AB861" s="549"/>
      <c r="AC861" s="549"/>
      <c r="AD861" s="539"/>
      <c r="AE861" s="539"/>
      <c r="AF861" s="538"/>
      <c r="AG861" s="539"/>
      <c r="AH861" s="539"/>
      <c r="AI861" s="539"/>
      <c r="AJ861" s="539"/>
      <c r="AK861" s="539"/>
      <c r="AL861" s="539"/>
    </row>
    <row r="862" spans="1:38" ht="14.25">
      <c r="A862" s="539"/>
      <c r="B862" s="539"/>
      <c r="C862" s="560"/>
      <c r="D862" s="539"/>
      <c r="E862" s="539"/>
      <c r="F862" s="561"/>
      <c r="G862" s="539"/>
      <c r="H862" s="539"/>
      <c r="I862" s="539"/>
      <c r="J862" s="539"/>
      <c r="K862" s="539"/>
      <c r="L862" s="539"/>
      <c r="M862" s="539"/>
      <c r="N862" s="539"/>
      <c r="O862" s="539"/>
      <c r="P862" s="539"/>
      <c r="Q862" s="539"/>
      <c r="R862" s="539"/>
      <c r="S862" s="539"/>
      <c r="T862" s="539"/>
      <c r="U862" s="539"/>
      <c r="V862" s="539"/>
      <c r="W862" s="539"/>
      <c r="X862" s="539"/>
      <c r="Y862" s="539"/>
      <c r="Z862" s="539"/>
      <c r="AA862" s="539"/>
      <c r="AB862" s="549"/>
      <c r="AC862" s="549"/>
      <c r="AD862" s="539"/>
      <c r="AE862" s="539"/>
      <c r="AF862" s="538"/>
      <c r="AG862" s="539"/>
      <c r="AH862" s="539"/>
      <c r="AI862" s="539"/>
      <c r="AJ862" s="539"/>
      <c r="AK862" s="539"/>
      <c r="AL862" s="539"/>
    </row>
    <row r="863" spans="1:38" ht="14.25">
      <c r="A863" s="539"/>
      <c r="B863" s="539"/>
      <c r="C863" s="560"/>
      <c r="D863" s="539"/>
      <c r="E863" s="539"/>
      <c r="F863" s="561"/>
      <c r="G863" s="539"/>
      <c r="H863" s="539"/>
      <c r="I863" s="539"/>
      <c r="J863" s="539"/>
      <c r="K863" s="539"/>
      <c r="L863" s="539"/>
      <c r="M863" s="539"/>
      <c r="N863" s="539"/>
      <c r="O863" s="539"/>
      <c r="P863" s="539"/>
      <c r="Q863" s="539"/>
      <c r="R863" s="539"/>
      <c r="S863" s="539"/>
      <c r="T863" s="539"/>
      <c r="U863" s="539"/>
      <c r="V863" s="539"/>
      <c r="W863" s="539"/>
      <c r="X863" s="539"/>
      <c r="Y863" s="539"/>
      <c r="Z863" s="539"/>
      <c r="AA863" s="539"/>
      <c r="AB863" s="549"/>
      <c r="AC863" s="549"/>
      <c r="AD863" s="539"/>
      <c r="AE863" s="539"/>
      <c r="AF863" s="538"/>
      <c r="AG863" s="539"/>
      <c r="AH863" s="539"/>
      <c r="AI863" s="539"/>
      <c r="AJ863" s="539"/>
      <c r="AK863" s="539"/>
      <c r="AL863" s="539"/>
    </row>
    <row r="864" spans="1:38" ht="14.25">
      <c r="A864" s="539"/>
      <c r="B864" s="539"/>
      <c r="C864" s="560"/>
      <c r="D864" s="539"/>
      <c r="E864" s="539"/>
      <c r="F864" s="561"/>
      <c r="G864" s="539"/>
      <c r="H864" s="539"/>
      <c r="I864" s="539"/>
      <c r="J864" s="539"/>
      <c r="K864" s="539"/>
      <c r="L864" s="539"/>
      <c r="M864" s="539"/>
      <c r="N864" s="539"/>
      <c r="O864" s="539"/>
      <c r="P864" s="539"/>
      <c r="Q864" s="539"/>
      <c r="R864" s="539"/>
      <c r="S864" s="539"/>
      <c r="T864" s="539"/>
      <c r="U864" s="539"/>
      <c r="V864" s="539"/>
      <c r="W864" s="539"/>
      <c r="X864" s="539"/>
      <c r="Y864" s="539"/>
      <c r="Z864" s="539"/>
      <c r="AA864" s="539"/>
      <c r="AB864" s="549"/>
      <c r="AC864" s="549"/>
      <c r="AD864" s="539"/>
      <c r="AE864" s="539"/>
      <c r="AF864" s="538"/>
      <c r="AG864" s="539"/>
      <c r="AH864" s="539"/>
      <c r="AI864" s="539"/>
      <c r="AJ864" s="539"/>
      <c r="AK864" s="539"/>
      <c r="AL864" s="539"/>
    </row>
    <row r="865" spans="1:38" ht="14.25">
      <c r="A865" s="539"/>
      <c r="B865" s="539"/>
      <c r="C865" s="560"/>
      <c r="D865" s="539"/>
      <c r="E865" s="539"/>
      <c r="F865" s="561"/>
      <c r="G865" s="539"/>
      <c r="H865" s="539"/>
      <c r="I865" s="539"/>
      <c r="J865" s="539"/>
      <c r="K865" s="539"/>
      <c r="L865" s="539"/>
      <c r="M865" s="539"/>
      <c r="N865" s="539"/>
      <c r="O865" s="539"/>
      <c r="P865" s="539"/>
      <c r="Q865" s="539"/>
      <c r="R865" s="539"/>
      <c r="S865" s="539"/>
      <c r="T865" s="539"/>
      <c r="U865" s="539"/>
      <c r="V865" s="539"/>
      <c r="W865" s="539"/>
      <c r="X865" s="539"/>
      <c r="Y865" s="539"/>
      <c r="Z865" s="539"/>
      <c r="AA865" s="539"/>
      <c r="AB865" s="549"/>
      <c r="AC865" s="549"/>
      <c r="AD865" s="539"/>
      <c r="AE865" s="539"/>
      <c r="AF865" s="538"/>
      <c r="AG865" s="539"/>
      <c r="AH865" s="539"/>
      <c r="AI865" s="539"/>
      <c r="AJ865" s="539"/>
      <c r="AK865" s="539"/>
      <c r="AL865" s="539"/>
    </row>
    <row r="866" spans="1:38" ht="14.25">
      <c r="A866" s="539"/>
      <c r="B866" s="539"/>
      <c r="C866" s="560"/>
      <c r="D866" s="539"/>
      <c r="E866" s="539"/>
      <c r="F866" s="561"/>
      <c r="G866" s="539"/>
      <c r="H866" s="539"/>
      <c r="I866" s="539"/>
      <c r="J866" s="539"/>
      <c r="K866" s="539"/>
      <c r="L866" s="539"/>
      <c r="M866" s="539"/>
      <c r="N866" s="539"/>
      <c r="O866" s="539"/>
      <c r="P866" s="539"/>
      <c r="Q866" s="539"/>
      <c r="R866" s="539"/>
      <c r="S866" s="539"/>
      <c r="T866" s="539"/>
      <c r="U866" s="539"/>
      <c r="V866" s="539"/>
      <c r="W866" s="539"/>
      <c r="X866" s="539"/>
      <c r="Y866" s="539"/>
      <c r="Z866" s="539"/>
      <c r="AA866" s="539"/>
      <c r="AB866" s="549"/>
      <c r="AC866" s="549"/>
      <c r="AD866" s="539"/>
      <c r="AE866" s="539"/>
      <c r="AF866" s="538"/>
      <c r="AG866" s="539"/>
      <c r="AH866" s="539"/>
      <c r="AI866" s="539"/>
      <c r="AJ866" s="539"/>
      <c r="AK866" s="539"/>
      <c r="AL866" s="539"/>
    </row>
    <row r="867" spans="1:38" ht="14.25">
      <c r="A867" s="539"/>
      <c r="B867" s="539"/>
      <c r="C867" s="560"/>
      <c r="D867" s="539"/>
      <c r="E867" s="539"/>
      <c r="F867" s="561"/>
      <c r="G867" s="539"/>
      <c r="H867" s="539"/>
      <c r="I867" s="539"/>
      <c r="J867" s="539"/>
      <c r="K867" s="539"/>
      <c r="L867" s="539"/>
      <c r="M867" s="539"/>
      <c r="N867" s="539"/>
      <c r="O867" s="539"/>
      <c r="P867" s="539"/>
      <c r="Q867" s="539"/>
      <c r="R867" s="539"/>
      <c r="S867" s="539"/>
      <c r="T867" s="539"/>
      <c r="U867" s="539"/>
      <c r="V867" s="539"/>
      <c r="W867" s="539"/>
      <c r="X867" s="539"/>
      <c r="Y867" s="539"/>
      <c r="Z867" s="539"/>
      <c r="AA867" s="539"/>
      <c r="AB867" s="549"/>
      <c r="AC867" s="549"/>
      <c r="AD867" s="539"/>
      <c r="AE867" s="539"/>
      <c r="AF867" s="538"/>
      <c r="AG867" s="539"/>
      <c r="AH867" s="539"/>
      <c r="AI867" s="539"/>
      <c r="AJ867" s="539"/>
      <c r="AK867" s="539"/>
      <c r="AL867" s="539"/>
    </row>
    <row r="868" spans="1:38" ht="14.25">
      <c r="A868" s="539"/>
      <c r="B868" s="539"/>
      <c r="C868" s="560"/>
      <c r="D868" s="539"/>
      <c r="E868" s="539"/>
      <c r="F868" s="561"/>
      <c r="G868" s="539"/>
      <c r="H868" s="539"/>
      <c r="I868" s="539"/>
      <c r="J868" s="539"/>
      <c r="K868" s="539"/>
      <c r="L868" s="539"/>
      <c r="M868" s="539"/>
      <c r="N868" s="539"/>
      <c r="O868" s="539"/>
      <c r="P868" s="539"/>
      <c r="Q868" s="539"/>
      <c r="R868" s="539"/>
      <c r="S868" s="539"/>
      <c r="T868" s="539"/>
      <c r="U868" s="539"/>
      <c r="V868" s="539"/>
      <c r="W868" s="539"/>
      <c r="X868" s="539"/>
      <c r="Y868" s="539"/>
      <c r="Z868" s="539"/>
      <c r="AA868" s="539"/>
      <c r="AB868" s="549"/>
      <c r="AC868" s="549"/>
      <c r="AD868" s="539"/>
      <c r="AE868" s="539"/>
      <c r="AF868" s="538"/>
      <c r="AG868" s="539"/>
      <c r="AH868" s="539"/>
      <c r="AI868" s="539"/>
      <c r="AJ868" s="539"/>
      <c r="AK868" s="539"/>
      <c r="AL868" s="539"/>
    </row>
    <row r="869" spans="1:38" ht="14.25">
      <c r="A869" s="539"/>
      <c r="B869" s="539"/>
      <c r="C869" s="560"/>
      <c r="D869" s="539"/>
      <c r="E869" s="539"/>
      <c r="F869" s="561"/>
      <c r="G869" s="539"/>
      <c r="H869" s="539"/>
      <c r="I869" s="539"/>
      <c r="J869" s="539"/>
      <c r="K869" s="539"/>
      <c r="L869" s="539"/>
      <c r="M869" s="539"/>
      <c r="N869" s="539"/>
      <c r="O869" s="539"/>
      <c r="P869" s="539"/>
      <c r="Q869" s="539"/>
      <c r="R869" s="539"/>
      <c r="S869" s="539"/>
      <c r="T869" s="539"/>
      <c r="U869" s="539"/>
      <c r="V869" s="539"/>
      <c r="W869" s="539"/>
      <c r="X869" s="539"/>
      <c r="Y869" s="539"/>
      <c r="Z869" s="539"/>
      <c r="AA869" s="539"/>
      <c r="AB869" s="549"/>
      <c r="AC869" s="549"/>
      <c r="AD869" s="539"/>
      <c r="AE869" s="539"/>
      <c r="AF869" s="538"/>
      <c r="AG869" s="539"/>
      <c r="AH869" s="539"/>
      <c r="AI869" s="539"/>
      <c r="AJ869" s="539"/>
      <c r="AK869" s="539"/>
      <c r="AL869" s="539"/>
    </row>
    <row r="870" spans="1:38" ht="14.25">
      <c r="A870" s="539"/>
      <c r="B870" s="539"/>
      <c r="C870" s="560"/>
      <c r="D870" s="539"/>
      <c r="E870" s="539"/>
      <c r="F870" s="561"/>
      <c r="G870" s="539"/>
      <c r="H870" s="539"/>
      <c r="I870" s="539"/>
      <c r="J870" s="539"/>
      <c r="K870" s="539"/>
      <c r="L870" s="539"/>
      <c r="M870" s="539"/>
      <c r="N870" s="539"/>
      <c r="O870" s="539"/>
      <c r="P870" s="539"/>
      <c r="Q870" s="539"/>
      <c r="R870" s="539"/>
      <c r="S870" s="539"/>
      <c r="T870" s="539"/>
      <c r="U870" s="539"/>
      <c r="V870" s="539"/>
      <c r="W870" s="539"/>
      <c r="X870" s="539"/>
      <c r="Y870" s="539"/>
      <c r="Z870" s="539"/>
      <c r="AA870" s="539"/>
      <c r="AB870" s="549"/>
      <c r="AC870" s="549"/>
      <c r="AD870" s="539"/>
      <c r="AE870" s="539"/>
      <c r="AF870" s="538"/>
      <c r="AG870" s="539"/>
      <c r="AH870" s="539"/>
      <c r="AI870" s="539"/>
      <c r="AJ870" s="539"/>
      <c r="AK870" s="539"/>
      <c r="AL870" s="539"/>
    </row>
    <row r="871" spans="1:38" ht="14.25">
      <c r="A871" s="539"/>
      <c r="B871" s="539"/>
      <c r="C871" s="560"/>
      <c r="D871" s="539"/>
      <c r="E871" s="539"/>
      <c r="F871" s="561"/>
      <c r="G871" s="539"/>
      <c r="H871" s="539"/>
      <c r="I871" s="539"/>
      <c r="J871" s="539"/>
      <c r="K871" s="539"/>
      <c r="L871" s="539"/>
      <c r="M871" s="539"/>
      <c r="N871" s="539"/>
      <c r="O871" s="539"/>
      <c r="P871" s="539"/>
      <c r="Q871" s="539"/>
      <c r="R871" s="539"/>
      <c r="S871" s="539"/>
      <c r="T871" s="539"/>
      <c r="U871" s="539"/>
      <c r="V871" s="539"/>
      <c r="W871" s="539"/>
      <c r="X871" s="539"/>
      <c r="Y871" s="539"/>
      <c r="Z871" s="539"/>
      <c r="AA871" s="539"/>
      <c r="AB871" s="549"/>
      <c r="AC871" s="549"/>
      <c r="AD871" s="539"/>
      <c r="AE871" s="539"/>
      <c r="AF871" s="538"/>
      <c r="AG871" s="539"/>
      <c r="AH871" s="539"/>
      <c r="AI871" s="539"/>
      <c r="AJ871" s="539"/>
      <c r="AK871" s="539"/>
      <c r="AL871" s="539"/>
    </row>
    <row r="872" spans="1:38" ht="14.25">
      <c r="A872" s="539"/>
      <c r="B872" s="539"/>
      <c r="C872" s="560"/>
      <c r="D872" s="539"/>
      <c r="E872" s="539"/>
      <c r="F872" s="561"/>
      <c r="G872" s="539"/>
      <c r="H872" s="539"/>
      <c r="I872" s="539"/>
      <c r="J872" s="539"/>
      <c r="K872" s="539"/>
      <c r="L872" s="539"/>
      <c r="M872" s="539"/>
      <c r="N872" s="539"/>
      <c r="O872" s="539"/>
      <c r="P872" s="539"/>
      <c r="Q872" s="539"/>
      <c r="R872" s="539"/>
      <c r="S872" s="539"/>
      <c r="T872" s="539"/>
      <c r="U872" s="539"/>
      <c r="V872" s="539"/>
      <c r="W872" s="539"/>
      <c r="X872" s="539"/>
      <c r="Y872" s="539"/>
      <c r="Z872" s="539"/>
      <c r="AA872" s="539"/>
      <c r="AB872" s="549"/>
      <c r="AC872" s="549"/>
      <c r="AD872" s="539"/>
      <c r="AE872" s="539"/>
      <c r="AF872" s="538"/>
      <c r="AG872" s="539"/>
      <c r="AH872" s="539"/>
      <c r="AI872" s="539"/>
      <c r="AJ872" s="539"/>
      <c r="AK872" s="539"/>
      <c r="AL872" s="539"/>
    </row>
    <row r="873" spans="1:38" ht="14.25">
      <c r="A873" s="539"/>
      <c r="B873" s="539"/>
      <c r="C873" s="560"/>
      <c r="D873" s="539"/>
      <c r="E873" s="539"/>
      <c r="F873" s="561"/>
      <c r="G873" s="539"/>
      <c r="H873" s="539"/>
      <c r="I873" s="539"/>
      <c r="J873" s="539"/>
      <c r="K873" s="539"/>
      <c r="L873" s="539"/>
      <c r="M873" s="539"/>
      <c r="N873" s="539"/>
      <c r="O873" s="539"/>
      <c r="P873" s="539"/>
      <c r="Q873" s="539"/>
      <c r="R873" s="539"/>
      <c r="S873" s="539"/>
      <c r="T873" s="539"/>
      <c r="U873" s="539"/>
      <c r="V873" s="539"/>
      <c r="W873" s="539"/>
      <c r="X873" s="539"/>
      <c r="Y873" s="539"/>
      <c r="Z873" s="539"/>
      <c r="AA873" s="539"/>
      <c r="AB873" s="549"/>
      <c r="AC873" s="549"/>
      <c r="AD873" s="539"/>
      <c r="AE873" s="539"/>
      <c r="AF873" s="538"/>
      <c r="AG873" s="539"/>
      <c r="AH873" s="539"/>
      <c r="AI873" s="539"/>
      <c r="AJ873" s="539"/>
      <c r="AK873" s="539"/>
      <c r="AL873" s="539"/>
    </row>
    <row r="874" spans="1:38" ht="14.25">
      <c r="A874" s="539"/>
      <c r="B874" s="539"/>
      <c r="C874" s="560"/>
      <c r="D874" s="539"/>
      <c r="E874" s="539"/>
      <c r="F874" s="561"/>
      <c r="G874" s="539"/>
      <c r="H874" s="539"/>
      <c r="I874" s="539"/>
      <c r="J874" s="539"/>
      <c r="K874" s="539"/>
      <c r="L874" s="539"/>
      <c r="M874" s="539"/>
      <c r="N874" s="539"/>
      <c r="O874" s="539"/>
      <c r="P874" s="539"/>
      <c r="Q874" s="539"/>
      <c r="R874" s="539"/>
      <c r="S874" s="539"/>
      <c r="T874" s="539"/>
      <c r="U874" s="539"/>
      <c r="V874" s="539"/>
      <c r="W874" s="539"/>
      <c r="X874" s="539"/>
      <c r="Y874" s="539"/>
      <c r="Z874" s="539"/>
      <c r="AA874" s="539"/>
      <c r="AB874" s="549"/>
      <c r="AC874" s="549"/>
      <c r="AD874" s="539"/>
      <c r="AE874" s="539"/>
      <c r="AF874" s="538"/>
      <c r="AG874" s="539"/>
      <c r="AH874" s="539"/>
      <c r="AI874" s="539"/>
      <c r="AJ874" s="539"/>
      <c r="AK874" s="539"/>
      <c r="AL874" s="539"/>
    </row>
    <row r="875" spans="1:38" ht="14.25">
      <c r="A875" s="539"/>
      <c r="B875" s="539"/>
      <c r="C875" s="560"/>
      <c r="D875" s="539"/>
      <c r="E875" s="539"/>
      <c r="F875" s="561"/>
      <c r="G875" s="539"/>
      <c r="H875" s="539"/>
      <c r="I875" s="539"/>
      <c r="J875" s="539"/>
      <c r="K875" s="539"/>
      <c r="L875" s="539"/>
      <c r="M875" s="539"/>
      <c r="N875" s="539"/>
      <c r="O875" s="539"/>
      <c r="P875" s="539"/>
      <c r="Q875" s="539"/>
      <c r="R875" s="539"/>
      <c r="S875" s="539"/>
      <c r="T875" s="539"/>
      <c r="U875" s="539"/>
      <c r="V875" s="539"/>
      <c r="W875" s="539"/>
      <c r="X875" s="539"/>
      <c r="Y875" s="539"/>
      <c r="Z875" s="539"/>
      <c r="AA875" s="539"/>
      <c r="AB875" s="549"/>
      <c r="AC875" s="549"/>
      <c r="AD875" s="539"/>
      <c r="AE875" s="539"/>
      <c r="AF875" s="538"/>
      <c r="AG875" s="539"/>
      <c r="AH875" s="539"/>
      <c r="AI875" s="539"/>
      <c r="AJ875" s="539"/>
      <c r="AK875" s="539"/>
      <c r="AL875" s="539"/>
    </row>
    <row r="876" spans="1:38" ht="14.25">
      <c r="A876" s="539"/>
      <c r="B876" s="539"/>
      <c r="C876" s="560"/>
      <c r="D876" s="539"/>
      <c r="E876" s="539"/>
      <c r="F876" s="561"/>
      <c r="G876" s="539"/>
      <c r="H876" s="539"/>
      <c r="I876" s="539"/>
      <c r="J876" s="539"/>
      <c r="K876" s="539"/>
      <c r="L876" s="539"/>
      <c r="M876" s="539"/>
      <c r="N876" s="539"/>
      <c r="O876" s="539"/>
      <c r="P876" s="539"/>
      <c r="Q876" s="539"/>
      <c r="R876" s="539"/>
      <c r="S876" s="539"/>
      <c r="T876" s="539"/>
      <c r="U876" s="539"/>
      <c r="V876" s="539"/>
      <c r="W876" s="539"/>
      <c r="X876" s="539"/>
      <c r="Y876" s="539"/>
      <c r="Z876" s="539"/>
      <c r="AA876" s="539"/>
      <c r="AB876" s="549"/>
      <c r="AC876" s="549"/>
      <c r="AD876" s="539"/>
      <c r="AE876" s="539"/>
      <c r="AF876" s="538"/>
      <c r="AG876" s="539"/>
      <c r="AH876" s="539"/>
      <c r="AI876" s="539"/>
      <c r="AJ876" s="539"/>
      <c r="AK876" s="539"/>
      <c r="AL876" s="539"/>
    </row>
    <row r="877" spans="1:38" ht="14.25">
      <c r="A877" s="539"/>
      <c r="B877" s="539"/>
      <c r="C877" s="560"/>
      <c r="D877" s="539"/>
      <c r="E877" s="539"/>
      <c r="F877" s="561"/>
      <c r="G877" s="539"/>
      <c r="H877" s="539"/>
      <c r="I877" s="539"/>
      <c r="J877" s="539"/>
      <c r="K877" s="539"/>
      <c r="L877" s="539"/>
      <c r="M877" s="539"/>
      <c r="N877" s="539"/>
      <c r="O877" s="539"/>
      <c r="P877" s="539"/>
      <c r="Q877" s="539"/>
      <c r="R877" s="539"/>
      <c r="S877" s="539"/>
      <c r="T877" s="539"/>
      <c r="U877" s="539"/>
      <c r="V877" s="539"/>
      <c r="W877" s="539"/>
      <c r="X877" s="539"/>
      <c r="Y877" s="539"/>
      <c r="Z877" s="539"/>
      <c r="AA877" s="539"/>
      <c r="AB877" s="549"/>
      <c r="AC877" s="549"/>
      <c r="AD877" s="539"/>
      <c r="AE877" s="539"/>
      <c r="AF877" s="538"/>
      <c r="AG877" s="539"/>
      <c r="AH877" s="539"/>
      <c r="AI877" s="539"/>
      <c r="AJ877" s="539"/>
      <c r="AK877" s="539"/>
      <c r="AL877" s="539"/>
    </row>
    <row r="878" spans="1:38" ht="14.25">
      <c r="A878" s="539"/>
      <c r="B878" s="539"/>
      <c r="C878" s="560"/>
      <c r="D878" s="539"/>
      <c r="E878" s="539"/>
      <c r="F878" s="561"/>
      <c r="G878" s="539"/>
      <c r="H878" s="539"/>
      <c r="I878" s="539"/>
      <c r="J878" s="539"/>
      <c r="K878" s="539"/>
      <c r="L878" s="539"/>
      <c r="M878" s="539"/>
      <c r="N878" s="539"/>
      <c r="O878" s="539"/>
      <c r="P878" s="539"/>
      <c r="Q878" s="539"/>
      <c r="R878" s="539"/>
      <c r="S878" s="539"/>
      <c r="T878" s="539"/>
      <c r="U878" s="539"/>
      <c r="V878" s="539"/>
      <c r="W878" s="539"/>
      <c r="X878" s="539"/>
      <c r="Y878" s="539"/>
      <c r="Z878" s="539"/>
      <c r="AA878" s="539"/>
      <c r="AB878" s="549"/>
      <c r="AC878" s="549"/>
      <c r="AD878" s="539"/>
      <c r="AE878" s="539"/>
      <c r="AF878" s="538"/>
      <c r="AG878" s="539"/>
      <c r="AH878" s="539"/>
      <c r="AI878" s="539"/>
      <c r="AJ878" s="539"/>
      <c r="AK878" s="539"/>
      <c r="AL878" s="539"/>
    </row>
    <row r="879" spans="1:38" ht="14.25">
      <c r="A879" s="539"/>
      <c r="B879" s="539"/>
      <c r="C879" s="560"/>
      <c r="D879" s="539"/>
      <c r="E879" s="539"/>
      <c r="F879" s="561"/>
      <c r="G879" s="539"/>
      <c r="H879" s="539"/>
      <c r="I879" s="539"/>
      <c r="J879" s="539"/>
      <c r="K879" s="539"/>
      <c r="L879" s="539"/>
      <c r="M879" s="539"/>
      <c r="N879" s="539"/>
      <c r="O879" s="539"/>
      <c r="P879" s="539"/>
      <c r="Q879" s="539"/>
      <c r="R879" s="539"/>
      <c r="S879" s="539"/>
      <c r="T879" s="539"/>
      <c r="U879" s="539"/>
      <c r="V879" s="539"/>
      <c r="W879" s="539"/>
      <c r="X879" s="539"/>
      <c r="Y879" s="539"/>
      <c r="Z879" s="539"/>
      <c r="AA879" s="539"/>
      <c r="AB879" s="549"/>
      <c r="AC879" s="549"/>
      <c r="AD879" s="539"/>
      <c r="AE879" s="539"/>
      <c r="AF879" s="538"/>
      <c r="AG879" s="539"/>
      <c r="AH879" s="539"/>
      <c r="AI879" s="539"/>
      <c r="AJ879" s="539"/>
      <c r="AK879" s="539"/>
      <c r="AL879" s="539"/>
    </row>
    <row r="880" spans="1:38" ht="14.25">
      <c r="A880" s="539"/>
      <c r="B880" s="539"/>
      <c r="C880" s="560"/>
      <c r="D880" s="539"/>
      <c r="E880" s="539"/>
      <c r="F880" s="561"/>
      <c r="G880" s="539"/>
      <c r="H880" s="539"/>
      <c r="I880" s="539"/>
      <c r="J880" s="539"/>
      <c r="K880" s="539"/>
      <c r="L880" s="539"/>
      <c r="M880" s="539"/>
      <c r="N880" s="539"/>
      <c r="O880" s="539"/>
      <c r="P880" s="539"/>
      <c r="Q880" s="539"/>
      <c r="R880" s="539"/>
      <c r="S880" s="539"/>
      <c r="T880" s="539"/>
      <c r="U880" s="539"/>
      <c r="V880" s="539"/>
      <c r="W880" s="539"/>
      <c r="X880" s="539"/>
      <c r="Y880" s="539"/>
      <c r="Z880" s="539"/>
      <c r="AA880" s="539"/>
      <c r="AB880" s="549"/>
      <c r="AC880" s="549"/>
      <c r="AD880" s="539"/>
      <c r="AE880" s="539"/>
      <c r="AF880" s="538"/>
      <c r="AG880" s="539"/>
      <c r="AH880" s="539"/>
      <c r="AI880" s="539"/>
      <c r="AJ880" s="539"/>
      <c r="AK880" s="539"/>
      <c r="AL880" s="539"/>
    </row>
    <row r="881" spans="1:38" ht="14.25">
      <c r="A881" s="539"/>
      <c r="B881" s="539"/>
      <c r="C881" s="560"/>
      <c r="D881" s="539"/>
      <c r="E881" s="539"/>
      <c r="F881" s="561"/>
      <c r="G881" s="539"/>
      <c r="H881" s="539"/>
      <c r="I881" s="539"/>
      <c r="J881" s="539"/>
      <c r="K881" s="539"/>
      <c r="L881" s="539"/>
      <c r="M881" s="539"/>
      <c r="N881" s="539"/>
      <c r="O881" s="539"/>
      <c r="P881" s="539"/>
      <c r="Q881" s="539"/>
      <c r="R881" s="539"/>
      <c r="S881" s="539"/>
      <c r="T881" s="539"/>
      <c r="U881" s="539"/>
      <c r="V881" s="539"/>
      <c r="W881" s="539"/>
      <c r="X881" s="539"/>
      <c r="Y881" s="539"/>
      <c r="Z881" s="539"/>
      <c r="AA881" s="539"/>
      <c r="AB881" s="549"/>
      <c r="AC881" s="549"/>
      <c r="AD881" s="539"/>
      <c r="AE881" s="539"/>
      <c r="AF881" s="538"/>
      <c r="AG881" s="539"/>
      <c r="AH881" s="539"/>
      <c r="AI881" s="539"/>
      <c r="AJ881" s="539"/>
      <c r="AK881" s="539"/>
      <c r="AL881" s="539"/>
    </row>
    <row r="882" spans="1:38" ht="14.25">
      <c r="A882" s="539"/>
      <c r="B882" s="539"/>
      <c r="C882" s="560"/>
      <c r="D882" s="539"/>
      <c r="E882" s="539"/>
      <c r="F882" s="561"/>
      <c r="G882" s="539"/>
      <c r="H882" s="539"/>
      <c r="I882" s="539"/>
      <c r="J882" s="539"/>
      <c r="K882" s="539"/>
      <c r="L882" s="539"/>
      <c r="M882" s="539"/>
      <c r="N882" s="539"/>
      <c r="O882" s="539"/>
      <c r="P882" s="539"/>
      <c r="Q882" s="539"/>
      <c r="R882" s="539"/>
      <c r="S882" s="539"/>
      <c r="T882" s="539"/>
      <c r="U882" s="539"/>
      <c r="V882" s="539"/>
      <c r="W882" s="539"/>
      <c r="X882" s="539"/>
      <c r="Y882" s="539"/>
      <c r="Z882" s="539"/>
      <c r="AA882" s="539"/>
      <c r="AB882" s="549"/>
      <c r="AC882" s="549"/>
      <c r="AD882" s="539"/>
      <c r="AE882" s="539"/>
      <c r="AF882" s="538"/>
      <c r="AG882" s="539"/>
      <c r="AH882" s="539"/>
      <c r="AI882" s="539"/>
      <c r="AJ882" s="539"/>
      <c r="AK882" s="539"/>
      <c r="AL882" s="539"/>
    </row>
    <row r="883" spans="1:38" ht="14.25">
      <c r="A883" s="539"/>
      <c r="B883" s="539"/>
      <c r="C883" s="560"/>
      <c r="D883" s="539"/>
      <c r="E883" s="539"/>
      <c r="F883" s="561"/>
      <c r="G883" s="539"/>
      <c r="H883" s="539"/>
      <c r="I883" s="539"/>
      <c r="J883" s="539"/>
      <c r="K883" s="539"/>
      <c r="L883" s="539"/>
      <c r="M883" s="539"/>
      <c r="N883" s="539"/>
      <c r="O883" s="539"/>
      <c r="P883" s="539"/>
      <c r="Q883" s="539"/>
      <c r="R883" s="539"/>
      <c r="S883" s="539"/>
      <c r="T883" s="539"/>
      <c r="U883" s="539"/>
      <c r="V883" s="539"/>
      <c r="W883" s="539"/>
      <c r="X883" s="539"/>
      <c r="Y883" s="539"/>
      <c r="Z883" s="539"/>
      <c r="AA883" s="539"/>
      <c r="AB883" s="549"/>
      <c r="AC883" s="549"/>
      <c r="AD883" s="539"/>
      <c r="AE883" s="539"/>
      <c r="AF883" s="538"/>
      <c r="AG883" s="539"/>
      <c r="AH883" s="539"/>
      <c r="AI883" s="539"/>
      <c r="AJ883" s="539"/>
      <c r="AK883" s="539"/>
      <c r="AL883" s="539"/>
    </row>
    <row r="884" spans="1:38" ht="14.25">
      <c r="A884" s="539"/>
      <c r="B884" s="539"/>
      <c r="C884" s="560"/>
      <c r="D884" s="539"/>
      <c r="E884" s="539"/>
      <c r="F884" s="561"/>
      <c r="G884" s="539"/>
      <c r="H884" s="539"/>
      <c r="I884" s="539"/>
      <c r="J884" s="539"/>
      <c r="K884" s="539"/>
      <c r="L884" s="539"/>
      <c r="M884" s="539"/>
      <c r="N884" s="539"/>
      <c r="O884" s="539"/>
      <c r="P884" s="539"/>
      <c r="Q884" s="539"/>
      <c r="R884" s="539"/>
      <c r="S884" s="539"/>
      <c r="T884" s="539"/>
      <c r="U884" s="539"/>
      <c r="V884" s="539"/>
      <c r="W884" s="539"/>
      <c r="X884" s="539"/>
      <c r="Y884" s="539"/>
      <c r="Z884" s="539"/>
      <c r="AA884" s="539"/>
      <c r="AB884" s="549"/>
      <c r="AC884" s="549"/>
      <c r="AD884" s="539"/>
      <c r="AE884" s="539"/>
      <c r="AF884" s="538"/>
      <c r="AG884" s="539"/>
      <c r="AH884" s="539"/>
      <c r="AI884" s="539"/>
      <c r="AJ884" s="539"/>
      <c r="AK884" s="539"/>
      <c r="AL884" s="539"/>
    </row>
    <row r="885" spans="1:38" ht="14.25">
      <c r="A885" s="539"/>
      <c r="B885" s="539"/>
      <c r="C885" s="560"/>
      <c r="D885" s="539"/>
      <c r="E885" s="539"/>
      <c r="F885" s="561"/>
      <c r="G885" s="539"/>
      <c r="H885" s="539"/>
      <c r="I885" s="539"/>
      <c r="J885" s="539"/>
      <c r="K885" s="539"/>
      <c r="L885" s="539"/>
      <c r="M885" s="539"/>
      <c r="N885" s="539"/>
      <c r="O885" s="539"/>
      <c r="P885" s="539"/>
      <c r="Q885" s="539"/>
      <c r="R885" s="539"/>
      <c r="S885" s="539"/>
      <c r="T885" s="539"/>
      <c r="U885" s="539"/>
      <c r="V885" s="539"/>
      <c r="W885" s="539"/>
      <c r="X885" s="539"/>
      <c r="Y885" s="539"/>
      <c r="Z885" s="539"/>
      <c r="AA885" s="539"/>
      <c r="AB885" s="549"/>
      <c r="AC885" s="549"/>
      <c r="AD885" s="539"/>
      <c r="AE885" s="539"/>
      <c r="AF885" s="538"/>
      <c r="AG885" s="539"/>
      <c r="AH885" s="539"/>
      <c r="AI885" s="539"/>
      <c r="AJ885" s="539"/>
      <c r="AK885" s="539"/>
      <c r="AL885" s="539"/>
    </row>
    <row r="886" spans="1:38" ht="14.25">
      <c r="A886" s="539"/>
      <c r="B886" s="539"/>
      <c r="C886" s="560"/>
      <c r="D886" s="539"/>
      <c r="E886" s="539"/>
      <c r="F886" s="561"/>
      <c r="G886" s="539"/>
      <c r="H886" s="539"/>
      <c r="I886" s="539"/>
      <c r="J886" s="539"/>
      <c r="K886" s="539"/>
      <c r="L886" s="539"/>
      <c r="M886" s="539"/>
      <c r="N886" s="539"/>
      <c r="O886" s="539"/>
      <c r="P886" s="539"/>
      <c r="Q886" s="539"/>
      <c r="R886" s="539"/>
      <c r="S886" s="539"/>
      <c r="T886" s="539"/>
      <c r="U886" s="539"/>
      <c r="V886" s="539"/>
      <c r="W886" s="539"/>
      <c r="X886" s="539"/>
      <c r="Y886" s="539"/>
      <c r="Z886" s="539"/>
      <c r="AA886" s="539"/>
      <c r="AB886" s="549"/>
      <c r="AC886" s="549"/>
      <c r="AD886" s="539"/>
      <c r="AE886" s="539"/>
      <c r="AF886" s="538"/>
      <c r="AG886" s="539"/>
      <c r="AH886" s="539"/>
      <c r="AI886" s="539"/>
      <c r="AJ886" s="539"/>
      <c r="AK886" s="539"/>
      <c r="AL886" s="539"/>
    </row>
    <row r="887" spans="1:38" ht="14.25">
      <c r="A887" s="539"/>
      <c r="B887" s="539"/>
      <c r="C887" s="560"/>
      <c r="D887" s="539"/>
      <c r="E887" s="539"/>
      <c r="F887" s="561"/>
      <c r="G887" s="539"/>
      <c r="H887" s="539"/>
      <c r="I887" s="539"/>
      <c r="J887" s="539"/>
      <c r="K887" s="539"/>
      <c r="L887" s="539"/>
      <c r="M887" s="539"/>
      <c r="N887" s="539"/>
      <c r="O887" s="539"/>
      <c r="P887" s="539"/>
      <c r="Q887" s="539"/>
      <c r="R887" s="539"/>
      <c r="S887" s="539"/>
      <c r="T887" s="539"/>
      <c r="U887" s="539"/>
      <c r="V887" s="539"/>
      <c r="W887" s="539"/>
      <c r="X887" s="539"/>
      <c r="Y887" s="539"/>
      <c r="Z887" s="539"/>
      <c r="AA887" s="539"/>
      <c r="AB887" s="549"/>
      <c r="AC887" s="549"/>
      <c r="AD887" s="539"/>
      <c r="AE887" s="539"/>
      <c r="AF887" s="538"/>
      <c r="AG887" s="539"/>
      <c r="AH887" s="539"/>
      <c r="AI887" s="539"/>
      <c r="AJ887" s="539"/>
      <c r="AK887" s="539"/>
      <c r="AL887" s="539"/>
    </row>
    <row r="888" spans="1:38" ht="14.25">
      <c r="A888" s="539"/>
      <c r="B888" s="539"/>
      <c r="C888" s="560"/>
      <c r="D888" s="539"/>
      <c r="E888" s="539"/>
      <c r="F888" s="561"/>
      <c r="G888" s="539"/>
      <c r="H888" s="539"/>
      <c r="I888" s="539"/>
      <c r="J888" s="539"/>
      <c r="K888" s="539"/>
      <c r="L888" s="539"/>
      <c r="M888" s="539"/>
      <c r="N888" s="539"/>
      <c r="O888" s="539"/>
      <c r="P888" s="539"/>
      <c r="Q888" s="539"/>
      <c r="R888" s="539"/>
      <c r="S888" s="539"/>
      <c r="T888" s="539"/>
      <c r="U888" s="539"/>
      <c r="V888" s="539"/>
      <c r="W888" s="539"/>
      <c r="X888" s="539"/>
      <c r="Y888" s="539"/>
      <c r="Z888" s="539"/>
      <c r="AA888" s="539"/>
      <c r="AB888" s="549"/>
      <c r="AC888" s="549"/>
      <c r="AD888" s="539"/>
      <c r="AE888" s="539"/>
      <c r="AF888" s="538"/>
      <c r="AG888" s="539"/>
      <c r="AH888" s="539"/>
      <c r="AI888" s="539"/>
      <c r="AJ888" s="539"/>
      <c r="AK888" s="539"/>
      <c r="AL888" s="539"/>
    </row>
    <row r="889" spans="1:38" ht="14.25">
      <c r="A889" s="539"/>
      <c r="B889" s="539"/>
      <c r="C889" s="560"/>
      <c r="D889" s="539"/>
      <c r="E889" s="539"/>
      <c r="F889" s="561"/>
      <c r="G889" s="539"/>
      <c r="H889" s="539"/>
      <c r="I889" s="539"/>
      <c r="J889" s="539"/>
      <c r="K889" s="539"/>
      <c r="L889" s="539"/>
      <c r="M889" s="539"/>
      <c r="N889" s="539"/>
      <c r="O889" s="539"/>
      <c r="P889" s="539"/>
      <c r="Q889" s="539"/>
      <c r="R889" s="539"/>
      <c r="S889" s="539"/>
      <c r="T889" s="539"/>
      <c r="U889" s="539"/>
      <c r="V889" s="539"/>
      <c r="W889" s="539"/>
      <c r="X889" s="539"/>
      <c r="Y889" s="539"/>
      <c r="Z889" s="539"/>
      <c r="AA889" s="539"/>
      <c r="AB889" s="549"/>
      <c r="AC889" s="549"/>
      <c r="AD889" s="539"/>
      <c r="AE889" s="539"/>
      <c r="AF889" s="538"/>
      <c r="AG889" s="539"/>
      <c r="AH889" s="539"/>
      <c r="AI889" s="539"/>
      <c r="AJ889" s="539"/>
      <c r="AK889" s="539"/>
      <c r="AL889" s="539"/>
    </row>
    <row r="890" spans="1:38" ht="14.25">
      <c r="A890" s="539"/>
      <c r="B890" s="539"/>
      <c r="C890" s="560"/>
      <c r="D890" s="539"/>
      <c r="E890" s="539"/>
      <c r="F890" s="561"/>
      <c r="G890" s="539"/>
      <c r="H890" s="539"/>
      <c r="I890" s="539"/>
      <c r="J890" s="539"/>
      <c r="K890" s="539"/>
      <c r="L890" s="539"/>
      <c r="M890" s="539"/>
      <c r="N890" s="539"/>
      <c r="O890" s="539"/>
      <c r="P890" s="539"/>
      <c r="Q890" s="539"/>
      <c r="R890" s="539"/>
      <c r="S890" s="539"/>
      <c r="T890" s="539"/>
      <c r="U890" s="539"/>
      <c r="V890" s="539"/>
      <c r="W890" s="539"/>
      <c r="X890" s="539"/>
      <c r="Y890" s="539"/>
      <c r="Z890" s="539"/>
      <c r="AA890" s="539"/>
      <c r="AB890" s="549"/>
      <c r="AC890" s="549"/>
      <c r="AD890" s="539"/>
      <c r="AE890" s="539"/>
      <c r="AF890" s="538"/>
      <c r="AG890" s="539"/>
      <c r="AH890" s="539"/>
      <c r="AI890" s="539"/>
      <c r="AJ890" s="539"/>
      <c r="AK890" s="539"/>
      <c r="AL890" s="539"/>
    </row>
    <row r="891" spans="1:38" ht="14.25">
      <c r="A891" s="539"/>
      <c r="B891" s="539"/>
      <c r="C891" s="560"/>
      <c r="D891" s="539"/>
      <c r="E891" s="539"/>
      <c r="F891" s="561"/>
      <c r="G891" s="539"/>
      <c r="H891" s="539"/>
      <c r="I891" s="539"/>
      <c r="J891" s="539"/>
      <c r="K891" s="539"/>
      <c r="L891" s="539"/>
      <c r="M891" s="539"/>
      <c r="N891" s="539"/>
      <c r="O891" s="539"/>
      <c r="P891" s="539"/>
      <c r="Q891" s="539"/>
      <c r="R891" s="539"/>
      <c r="S891" s="539"/>
      <c r="T891" s="539"/>
      <c r="U891" s="539"/>
      <c r="V891" s="539"/>
      <c r="W891" s="539"/>
      <c r="X891" s="539"/>
      <c r="Y891" s="539"/>
      <c r="Z891" s="539"/>
      <c r="AA891" s="539"/>
      <c r="AB891" s="549"/>
      <c r="AC891" s="549"/>
      <c r="AD891" s="539"/>
      <c r="AE891" s="539"/>
      <c r="AF891" s="538"/>
      <c r="AG891" s="539"/>
      <c r="AH891" s="539"/>
      <c r="AI891" s="539"/>
      <c r="AJ891" s="539"/>
      <c r="AK891" s="539"/>
      <c r="AL891" s="539"/>
    </row>
    <row r="892" spans="1:38" ht="14.25">
      <c r="A892" s="539"/>
      <c r="B892" s="539"/>
      <c r="C892" s="560"/>
      <c r="D892" s="539"/>
      <c r="E892" s="539"/>
      <c r="F892" s="561"/>
      <c r="G892" s="539"/>
      <c r="H892" s="539"/>
      <c r="I892" s="539"/>
      <c r="J892" s="539"/>
      <c r="K892" s="539"/>
      <c r="L892" s="539"/>
      <c r="M892" s="539"/>
      <c r="N892" s="539"/>
      <c r="O892" s="539"/>
      <c r="P892" s="539"/>
      <c r="Q892" s="539"/>
      <c r="R892" s="539"/>
      <c r="S892" s="539"/>
      <c r="T892" s="539"/>
      <c r="U892" s="539"/>
      <c r="V892" s="539"/>
      <c r="W892" s="539"/>
      <c r="X892" s="539"/>
      <c r="Y892" s="539"/>
      <c r="Z892" s="539"/>
      <c r="AA892" s="539"/>
      <c r="AB892" s="549"/>
      <c r="AC892" s="549"/>
      <c r="AD892" s="539"/>
      <c r="AE892" s="539"/>
      <c r="AF892" s="538"/>
      <c r="AG892" s="539"/>
      <c r="AH892" s="539"/>
      <c r="AI892" s="539"/>
      <c r="AJ892" s="539"/>
      <c r="AK892" s="539"/>
      <c r="AL892" s="539"/>
    </row>
    <row r="893" spans="1:38" ht="14.25">
      <c r="A893" s="539"/>
      <c r="B893" s="539"/>
      <c r="C893" s="560"/>
      <c r="D893" s="539"/>
      <c r="E893" s="539"/>
      <c r="F893" s="561"/>
      <c r="G893" s="539"/>
      <c r="H893" s="539"/>
      <c r="I893" s="539"/>
      <c r="J893" s="539"/>
      <c r="K893" s="539"/>
      <c r="L893" s="539"/>
      <c r="M893" s="539"/>
      <c r="N893" s="539"/>
      <c r="O893" s="539"/>
      <c r="P893" s="539"/>
      <c r="Q893" s="539"/>
      <c r="R893" s="539"/>
      <c r="S893" s="539"/>
      <c r="T893" s="539"/>
      <c r="U893" s="539"/>
      <c r="V893" s="539"/>
      <c r="W893" s="539"/>
      <c r="X893" s="539"/>
      <c r="Y893" s="539"/>
      <c r="Z893" s="539"/>
      <c r="AA893" s="539"/>
      <c r="AB893" s="549"/>
      <c r="AC893" s="549"/>
      <c r="AD893" s="539"/>
      <c r="AE893" s="539"/>
      <c r="AF893" s="538"/>
      <c r="AG893" s="539"/>
      <c r="AH893" s="539"/>
      <c r="AI893" s="539"/>
      <c r="AJ893" s="539"/>
      <c r="AK893" s="539"/>
      <c r="AL893" s="539"/>
    </row>
    <row r="894" spans="1:38" ht="14.25">
      <c r="A894" s="539"/>
      <c r="B894" s="539"/>
      <c r="C894" s="560"/>
      <c r="D894" s="539"/>
      <c r="E894" s="539"/>
      <c r="F894" s="561"/>
      <c r="G894" s="539"/>
      <c r="H894" s="539"/>
      <c r="I894" s="539"/>
      <c r="J894" s="539"/>
      <c r="K894" s="539"/>
      <c r="L894" s="539"/>
      <c r="M894" s="539"/>
      <c r="N894" s="539"/>
      <c r="O894" s="539"/>
      <c r="P894" s="539"/>
      <c r="Q894" s="539"/>
      <c r="R894" s="539"/>
      <c r="S894" s="539"/>
      <c r="T894" s="539"/>
      <c r="U894" s="539"/>
      <c r="V894" s="539"/>
      <c r="W894" s="539"/>
      <c r="X894" s="539"/>
      <c r="Y894" s="539"/>
      <c r="Z894" s="539"/>
      <c r="AA894" s="539"/>
      <c r="AB894" s="549"/>
      <c r="AC894" s="549"/>
      <c r="AD894" s="539"/>
      <c r="AE894" s="539"/>
      <c r="AF894" s="538"/>
      <c r="AG894" s="539"/>
      <c r="AH894" s="539"/>
      <c r="AI894" s="539"/>
      <c r="AJ894" s="539"/>
      <c r="AK894" s="539"/>
      <c r="AL894" s="539"/>
    </row>
    <row r="895" spans="1:38" ht="14.25">
      <c r="A895" s="539"/>
      <c r="B895" s="539"/>
      <c r="C895" s="560"/>
      <c r="D895" s="539"/>
      <c r="E895" s="539"/>
      <c r="F895" s="561"/>
      <c r="G895" s="539"/>
      <c r="H895" s="539"/>
      <c r="I895" s="539"/>
      <c r="J895" s="539"/>
      <c r="K895" s="539"/>
      <c r="L895" s="539"/>
      <c r="M895" s="539"/>
      <c r="N895" s="539"/>
      <c r="O895" s="539"/>
      <c r="P895" s="539"/>
      <c r="Q895" s="539"/>
      <c r="R895" s="539"/>
      <c r="S895" s="539"/>
      <c r="T895" s="539"/>
      <c r="U895" s="539"/>
      <c r="V895" s="539"/>
      <c r="W895" s="539"/>
      <c r="X895" s="539"/>
      <c r="Y895" s="539"/>
      <c r="Z895" s="539"/>
      <c r="AA895" s="539"/>
      <c r="AB895" s="549"/>
      <c r="AC895" s="549"/>
      <c r="AD895" s="539"/>
      <c r="AE895" s="539"/>
      <c r="AF895" s="538"/>
      <c r="AG895" s="539"/>
      <c r="AH895" s="539"/>
      <c r="AI895" s="539"/>
      <c r="AJ895" s="539"/>
      <c r="AK895" s="539"/>
      <c r="AL895" s="539"/>
    </row>
    <row r="896" spans="1:38" ht="14.25">
      <c r="A896" s="539"/>
      <c r="B896" s="539"/>
      <c r="C896" s="560"/>
      <c r="D896" s="539"/>
      <c r="E896" s="539"/>
      <c r="F896" s="561"/>
      <c r="G896" s="539"/>
      <c r="H896" s="539"/>
      <c r="I896" s="539"/>
      <c r="J896" s="539"/>
      <c r="K896" s="539"/>
      <c r="L896" s="539"/>
      <c r="M896" s="539"/>
      <c r="N896" s="539"/>
      <c r="O896" s="539"/>
      <c r="P896" s="539"/>
      <c r="Q896" s="539"/>
      <c r="R896" s="539"/>
      <c r="S896" s="539"/>
      <c r="T896" s="539"/>
      <c r="U896" s="539"/>
      <c r="V896" s="539"/>
      <c r="W896" s="539"/>
      <c r="X896" s="539"/>
      <c r="Y896" s="539"/>
      <c r="Z896" s="539"/>
      <c r="AA896" s="539"/>
      <c r="AB896" s="549"/>
      <c r="AC896" s="549"/>
      <c r="AD896" s="539"/>
      <c r="AE896" s="539"/>
      <c r="AF896" s="538"/>
      <c r="AG896" s="539"/>
      <c r="AH896" s="539"/>
      <c r="AI896" s="539"/>
      <c r="AJ896" s="539"/>
      <c r="AK896" s="539"/>
      <c r="AL896" s="539"/>
    </row>
    <row r="897" spans="1:38" ht="14.25">
      <c r="A897" s="539"/>
      <c r="B897" s="539"/>
      <c r="C897" s="560"/>
      <c r="D897" s="539"/>
      <c r="E897" s="539"/>
      <c r="F897" s="561"/>
      <c r="G897" s="539"/>
      <c r="H897" s="539"/>
      <c r="I897" s="539"/>
      <c r="J897" s="539"/>
      <c r="K897" s="539"/>
      <c r="L897" s="539"/>
      <c r="M897" s="539"/>
      <c r="N897" s="539"/>
      <c r="O897" s="539"/>
      <c r="P897" s="539"/>
      <c r="Q897" s="539"/>
      <c r="R897" s="539"/>
      <c r="S897" s="539"/>
      <c r="T897" s="539"/>
      <c r="U897" s="539"/>
      <c r="V897" s="539"/>
      <c r="W897" s="539"/>
      <c r="X897" s="539"/>
      <c r="Y897" s="539"/>
      <c r="Z897" s="539"/>
      <c r="AA897" s="539"/>
      <c r="AB897" s="549"/>
      <c r="AC897" s="549"/>
      <c r="AD897" s="539"/>
      <c r="AE897" s="539"/>
      <c r="AF897" s="538"/>
      <c r="AG897" s="539"/>
      <c r="AH897" s="539"/>
      <c r="AI897" s="539"/>
      <c r="AJ897" s="539"/>
      <c r="AK897" s="539"/>
      <c r="AL897" s="539"/>
    </row>
    <row r="898" spans="1:38" ht="14.25">
      <c r="A898" s="539"/>
      <c r="B898" s="539"/>
      <c r="C898" s="560"/>
      <c r="D898" s="539"/>
      <c r="E898" s="539"/>
      <c r="F898" s="561"/>
      <c r="G898" s="539"/>
      <c r="H898" s="539"/>
      <c r="I898" s="539"/>
      <c r="J898" s="539"/>
      <c r="K898" s="539"/>
      <c r="L898" s="539"/>
      <c r="M898" s="539"/>
      <c r="N898" s="539"/>
      <c r="O898" s="539"/>
      <c r="P898" s="539"/>
      <c r="Q898" s="539"/>
      <c r="R898" s="539"/>
      <c r="S898" s="539"/>
      <c r="T898" s="539"/>
      <c r="U898" s="539"/>
      <c r="V898" s="539"/>
      <c r="W898" s="539"/>
      <c r="X898" s="539"/>
      <c r="Y898" s="539"/>
      <c r="Z898" s="539"/>
      <c r="AA898" s="539"/>
      <c r="AB898" s="549"/>
      <c r="AC898" s="549"/>
      <c r="AD898" s="539"/>
      <c r="AE898" s="539"/>
      <c r="AF898" s="538"/>
      <c r="AG898" s="539"/>
      <c r="AH898" s="539"/>
      <c r="AI898" s="539"/>
      <c r="AJ898" s="539"/>
      <c r="AK898" s="539"/>
      <c r="AL898" s="539"/>
    </row>
    <row r="899" spans="1:38" ht="14.25">
      <c r="A899" s="539"/>
      <c r="B899" s="539"/>
      <c r="C899" s="560"/>
      <c r="D899" s="539"/>
      <c r="E899" s="539"/>
      <c r="F899" s="561"/>
      <c r="G899" s="539"/>
      <c r="H899" s="539"/>
      <c r="I899" s="539"/>
      <c r="J899" s="539"/>
      <c r="K899" s="539"/>
      <c r="L899" s="539"/>
      <c r="M899" s="539"/>
      <c r="N899" s="539"/>
      <c r="O899" s="539"/>
      <c r="P899" s="539"/>
      <c r="Q899" s="539"/>
      <c r="R899" s="539"/>
      <c r="S899" s="539"/>
      <c r="T899" s="539"/>
      <c r="U899" s="539"/>
      <c r="V899" s="539"/>
      <c r="W899" s="539"/>
      <c r="X899" s="539"/>
      <c r="Y899" s="539"/>
      <c r="Z899" s="539"/>
      <c r="AA899" s="539"/>
      <c r="AB899" s="549"/>
      <c r="AC899" s="549"/>
      <c r="AD899" s="539"/>
      <c r="AE899" s="539"/>
      <c r="AF899" s="538"/>
      <c r="AG899" s="539"/>
      <c r="AH899" s="539"/>
      <c r="AI899" s="539"/>
      <c r="AJ899" s="539"/>
      <c r="AK899" s="539"/>
      <c r="AL899" s="539"/>
    </row>
    <row r="900" spans="1:38" ht="14.25">
      <c r="A900" s="539"/>
      <c r="B900" s="539"/>
      <c r="C900" s="560"/>
      <c r="D900" s="539"/>
      <c r="E900" s="539"/>
      <c r="F900" s="561"/>
      <c r="G900" s="539"/>
      <c r="H900" s="539"/>
      <c r="I900" s="539"/>
      <c r="J900" s="539"/>
      <c r="K900" s="539"/>
      <c r="L900" s="539"/>
      <c r="M900" s="539"/>
      <c r="N900" s="539"/>
      <c r="O900" s="539"/>
      <c r="P900" s="539"/>
      <c r="Q900" s="539"/>
      <c r="R900" s="539"/>
      <c r="S900" s="539"/>
      <c r="T900" s="539"/>
      <c r="U900" s="539"/>
      <c r="V900" s="539"/>
      <c r="W900" s="539"/>
      <c r="X900" s="539"/>
      <c r="Y900" s="539"/>
      <c r="Z900" s="539"/>
      <c r="AA900" s="539"/>
      <c r="AB900" s="549"/>
      <c r="AC900" s="549"/>
      <c r="AD900" s="539"/>
      <c r="AE900" s="539"/>
      <c r="AF900" s="538"/>
      <c r="AG900" s="539"/>
      <c r="AH900" s="539"/>
      <c r="AI900" s="539"/>
      <c r="AJ900" s="539"/>
      <c r="AK900" s="539"/>
      <c r="AL900" s="539"/>
    </row>
    <row r="901" spans="1:38" ht="14.25">
      <c r="A901" s="539"/>
      <c r="B901" s="539"/>
      <c r="C901" s="560"/>
      <c r="D901" s="539"/>
      <c r="E901" s="539"/>
      <c r="F901" s="561"/>
      <c r="G901" s="539"/>
      <c r="H901" s="539"/>
      <c r="I901" s="539"/>
      <c r="J901" s="539"/>
      <c r="K901" s="539"/>
      <c r="L901" s="539"/>
      <c r="M901" s="539"/>
      <c r="N901" s="539"/>
      <c r="O901" s="539"/>
      <c r="P901" s="539"/>
      <c r="Q901" s="539"/>
      <c r="R901" s="539"/>
      <c r="S901" s="539"/>
      <c r="T901" s="539"/>
      <c r="U901" s="539"/>
      <c r="V901" s="539"/>
      <c r="W901" s="539"/>
      <c r="X901" s="539"/>
      <c r="Y901" s="539"/>
      <c r="Z901" s="539"/>
      <c r="AA901" s="539"/>
      <c r="AB901" s="549"/>
      <c r="AC901" s="549"/>
      <c r="AD901" s="539"/>
      <c r="AE901" s="539"/>
      <c r="AF901" s="538"/>
      <c r="AG901" s="539"/>
      <c r="AH901" s="539"/>
      <c r="AI901" s="539"/>
      <c r="AJ901" s="539"/>
      <c r="AK901" s="539"/>
      <c r="AL901" s="539"/>
    </row>
    <row r="902" spans="1:38" ht="14.25">
      <c r="A902" s="539"/>
      <c r="B902" s="539"/>
      <c r="C902" s="560"/>
      <c r="D902" s="539"/>
      <c r="E902" s="539"/>
      <c r="F902" s="561"/>
      <c r="G902" s="539"/>
      <c r="H902" s="539"/>
      <c r="I902" s="539"/>
      <c r="J902" s="539"/>
      <c r="K902" s="539"/>
      <c r="L902" s="539"/>
      <c r="M902" s="539"/>
      <c r="N902" s="539"/>
      <c r="O902" s="539"/>
      <c r="P902" s="539"/>
      <c r="Q902" s="539"/>
      <c r="R902" s="539"/>
      <c r="S902" s="539"/>
      <c r="T902" s="539"/>
      <c r="U902" s="539"/>
      <c r="V902" s="539"/>
      <c r="W902" s="539"/>
      <c r="X902" s="539"/>
      <c r="Y902" s="539"/>
      <c r="Z902" s="539"/>
      <c r="AA902" s="539"/>
      <c r="AB902" s="549"/>
      <c r="AC902" s="549"/>
      <c r="AD902" s="539"/>
      <c r="AE902" s="539"/>
      <c r="AF902" s="538"/>
      <c r="AG902" s="539"/>
      <c r="AH902" s="539"/>
      <c r="AI902" s="539"/>
      <c r="AJ902" s="539"/>
      <c r="AK902" s="539"/>
      <c r="AL902" s="539"/>
    </row>
    <row r="903" spans="1:38" ht="14.25">
      <c r="A903" s="539"/>
      <c r="B903" s="539"/>
      <c r="C903" s="560"/>
      <c r="D903" s="539"/>
      <c r="E903" s="539"/>
      <c r="F903" s="561"/>
      <c r="G903" s="539"/>
      <c r="H903" s="539"/>
      <c r="I903" s="539"/>
      <c r="J903" s="539"/>
      <c r="K903" s="539"/>
      <c r="L903" s="539"/>
      <c r="M903" s="539"/>
      <c r="N903" s="539"/>
      <c r="O903" s="539"/>
      <c r="P903" s="539"/>
      <c r="Q903" s="539"/>
      <c r="R903" s="539"/>
      <c r="S903" s="539"/>
      <c r="T903" s="539"/>
      <c r="U903" s="539"/>
      <c r="V903" s="539"/>
      <c r="W903" s="539"/>
      <c r="X903" s="539"/>
      <c r="Y903" s="539"/>
      <c r="Z903" s="539"/>
      <c r="AA903" s="539"/>
      <c r="AB903" s="549"/>
      <c r="AC903" s="549"/>
      <c r="AD903" s="539"/>
      <c r="AE903" s="539"/>
      <c r="AF903" s="538"/>
      <c r="AG903" s="539"/>
      <c r="AH903" s="539"/>
      <c r="AI903" s="539"/>
      <c r="AJ903" s="539"/>
      <c r="AK903" s="539"/>
      <c r="AL903" s="539"/>
    </row>
    <row r="904" spans="1:38" ht="14.25">
      <c r="A904" s="539"/>
      <c r="B904" s="539"/>
      <c r="C904" s="560"/>
      <c r="D904" s="539"/>
      <c r="E904" s="539"/>
      <c r="F904" s="561"/>
      <c r="G904" s="539"/>
      <c r="H904" s="539"/>
      <c r="I904" s="539"/>
      <c r="J904" s="539"/>
      <c r="K904" s="539"/>
      <c r="L904" s="539"/>
      <c r="M904" s="539"/>
      <c r="N904" s="539"/>
      <c r="O904" s="539"/>
      <c r="P904" s="539"/>
      <c r="Q904" s="539"/>
      <c r="R904" s="539"/>
      <c r="S904" s="539"/>
      <c r="T904" s="539"/>
      <c r="U904" s="539"/>
      <c r="V904" s="539"/>
      <c r="W904" s="539"/>
      <c r="X904" s="539"/>
      <c r="Y904" s="539"/>
      <c r="Z904" s="539"/>
      <c r="AA904" s="539"/>
      <c r="AB904" s="549"/>
      <c r="AC904" s="549"/>
      <c r="AD904" s="539"/>
      <c r="AE904" s="539"/>
      <c r="AF904" s="538"/>
      <c r="AG904" s="539"/>
      <c r="AH904" s="539"/>
      <c r="AI904" s="539"/>
      <c r="AJ904" s="539"/>
      <c r="AK904" s="539"/>
      <c r="AL904" s="539"/>
    </row>
    <row r="905" spans="1:38" ht="14.25">
      <c r="A905" s="539"/>
      <c r="B905" s="539"/>
      <c r="C905" s="560"/>
      <c r="D905" s="539"/>
      <c r="E905" s="539"/>
      <c r="F905" s="561"/>
      <c r="G905" s="539"/>
      <c r="H905" s="539"/>
      <c r="I905" s="539"/>
      <c r="J905" s="539"/>
      <c r="K905" s="539"/>
      <c r="L905" s="539"/>
      <c r="M905" s="539"/>
      <c r="N905" s="539"/>
      <c r="O905" s="539"/>
      <c r="P905" s="539"/>
      <c r="Q905" s="539"/>
      <c r="R905" s="539"/>
      <c r="S905" s="539"/>
      <c r="T905" s="539"/>
      <c r="U905" s="539"/>
      <c r="V905" s="539"/>
      <c r="W905" s="539"/>
      <c r="X905" s="539"/>
      <c r="Y905" s="539"/>
      <c r="Z905" s="539"/>
      <c r="AA905" s="539"/>
      <c r="AB905" s="549"/>
      <c r="AC905" s="549"/>
      <c r="AD905" s="539"/>
      <c r="AE905" s="539"/>
      <c r="AF905" s="538"/>
      <c r="AG905" s="539"/>
      <c r="AH905" s="539"/>
      <c r="AI905" s="539"/>
      <c r="AJ905" s="539"/>
      <c r="AK905" s="539"/>
      <c r="AL905" s="539"/>
    </row>
    <row r="906" spans="1:38" ht="14.25">
      <c r="A906" s="539"/>
      <c r="B906" s="539"/>
      <c r="C906" s="560"/>
      <c r="D906" s="539"/>
      <c r="E906" s="539"/>
      <c r="F906" s="561"/>
      <c r="G906" s="539"/>
      <c r="H906" s="539"/>
      <c r="I906" s="539"/>
      <c r="J906" s="539"/>
      <c r="K906" s="539"/>
      <c r="L906" s="539"/>
      <c r="M906" s="539"/>
      <c r="N906" s="539"/>
      <c r="O906" s="539"/>
      <c r="P906" s="539"/>
      <c r="Q906" s="539"/>
      <c r="R906" s="539"/>
      <c r="S906" s="539"/>
      <c r="T906" s="539"/>
      <c r="U906" s="539"/>
      <c r="V906" s="539"/>
      <c r="W906" s="539"/>
      <c r="X906" s="539"/>
      <c r="Y906" s="539"/>
      <c r="Z906" s="539"/>
      <c r="AA906" s="539"/>
      <c r="AB906" s="549"/>
      <c r="AC906" s="549"/>
      <c r="AD906" s="539"/>
      <c r="AE906" s="539"/>
      <c r="AF906" s="538"/>
      <c r="AG906" s="539"/>
      <c r="AH906" s="539"/>
      <c r="AI906" s="539"/>
      <c r="AJ906" s="539"/>
      <c r="AK906" s="539"/>
      <c r="AL906" s="539"/>
    </row>
    <row r="907" spans="1:38" ht="14.25">
      <c r="A907" s="539"/>
      <c r="B907" s="539"/>
      <c r="C907" s="560"/>
      <c r="D907" s="539"/>
      <c r="E907" s="539"/>
      <c r="F907" s="561"/>
      <c r="G907" s="539"/>
      <c r="H907" s="539"/>
      <c r="I907" s="539"/>
      <c r="J907" s="539"/>
      <c r="K907" s="539"/>
      <c r="L907" s="539"/>
      <c r="M907" s="539"/>
      <c r="N907" s="539"/>
      <c r="O907" s="539"/>
      <c r="P907" s="539"/>
      <c r="Q907" s="539"/>
      <c r="R907" s="539"/>
      <c r="S907" s="539"/>
      <c r="T907" s="539"/>
      <c r="U907" s="539"/>
      <c r="V907" s="539"/>
      <c r="W907" s="539"/>
      <c r="X907" s="539"/>
      <c r="Y907" s="539"/>
      <c r="Z907" s="539"/>
      <c r="AA907" s="539"/>
      <c r="AB907" s="549"/>
      <c r="AC907" s="549"/>
      <c r="AD907" s="539"/>
      <c r="AE907" s="539"/>
      <c r="AF907" s="538"/>
      <c r="AG907" s="539"/>
      <c r="AH907" s="539"/>
      <c r="AI907" s="539"/>
      <c r="AJ907" s="539"/>
      <c r="AK907" s="539"/>
      <c r="AL907" s="539"/>
    </row>
    <row r="908" spans="1:38" ht="14.25">
      <c r="A908" s="539"/>
      <c r="B908" s="539"/>
      <c r="C908" s="560"/>
      <c r="D908" s="539"/>
      <c r="E908" s="539"/>
      <c r="F908" s="561"/>
      <c r="G908" s="539"/>
      <c r="H908" s="539"/>
      <c r="I908" s="539"/>
      <c r="J908" s="539"/>
      <c r="K908" s="539"/>
      <c r="L908" s="539"/>
      <c r="M908" s="539"/>
      <c r="N908" s="539"/>
      <c r="O908" s="539"/>
      <c r="P908" s="539"/>
      <c r="Q908" s="539"/>
      <c r="R908" s="539"/>
      <c r="S908" s="539"/>
      <c r="T908" s="539"/>
      <c r="U908" s="539"/>
      <c r="V908" s="539"/>
      <c r="W908" s="539"/>
      <c r="X908" s="539"/>
      <c r="Y908" s="539"/>
      <c r="Z908" s="539"/>
      <c r="AA908" s="539"/>
      <c r="AB908" s="549"/>
      <c r="AC908" s="549"/>
      <c r="AD908" s="539"/>
      <c r="AE908" s="539"/>
      <c r="AF908" s="538"/>
      <c r="AG908" s="539"/>
      <c r="AH908" s="539"/>
      <c r="AI908" s="539"/>
      <c r="AJ908" s="539"/>
      <c r="AK908" s="539"/>
      <c r="AL908" s="539"/>
    </row>
    <row r="909" spans="1:38" ht="14.25">
      <c r="A909" s="539"/>
      <c r="B909" s="539"/>
      <c r="C909" s="560"/>
      <c r="D909" s="539"/>
      <c r="E909" s="539"/>
      <c r="F909" s="561"/>
      <c r="G909" s="539"/>
      <c r="H909" s="539"/>
      <c r="I909" s="539"/>
      <c r="J909" s="539"/>
      <c r="K909" s="539"/>
      <c r="L909" s="539"/>
      <c r="M909" s="539"/>
      <c r="N909" s="539"/>
      <c r="O909" s="539"/>
      <c r="P909" s="539"/>
      <c r="Q909" s="539"/>
      <c r="R909" s="539"/>
      <c r="S909" s="539"/>
      <c r="T909" s="539"/>
      <c r="U909" s="539"/>
      <c r="V909" s="539"/>
      <c r="W909" s="539"/>
      <c r="X909" s="539"/>
      <c r="Y909" s="539"/>
      <c r="Z909" s="539"/>
      <c r="AA909" s="539"/>
      <c r="AB909" s="549"/>
      <c r="AC909" s="549"/>
      <c r="AD909" s="539"/>
      <c r="AE909" s="539"/>
      <c r="AF909" s="538"/>
      <c r="AG909" s="539"/>
      <c r="AH909" s="539"/>
      <c r="AI909" s="539"/>
      <c r="AJ909" s="539"/>
      <c r="AK909" s="539"/>
      <c r="AL909" s="539"/>
    </row>
    <row r="910" spans="1:38" ht="14.25">
      <c r="A910" s="539"/>
      <c r="B910" s="539"/>
      <c r="C910" s="560"/>
      <c r="D910" s="539"/>
      <c r="E910" s="539"/>
      <c r="F910" s="561"/>
      <c r="G910" s="539"/>
      <c r="H910" s="539"/>
      <c r="I910" s="539"/>
      <c r="J910" s="539"/>
      <c r="K910" s="539"/>
      <c r="L910" s="539"/>
      <c r="M910" s="539"/>
      <c r="N910" s="539"/>
      <c r="O910" s="539"/>
      <c r="P910" s="539"/>
      <c r="Q910" s="539"/>
      <c r="R910" s="539"/>
      <c r="S910" s="539"/>
      <c r="T910" s="539"/>
      <c r="U910" s="539"/>
      <c r="V910" s="539"/>
      <c r="W910" s="539"/>
      <c r="X910" s="539"/>
      <c r="Y910" s="539"/>
      <c r="Z910" s="539"/>
      <c r="AA910" s="539"/>
      <c r="AB910" s="549"/>
      <c r="AC910" s="549"/>
      <c r="AD910" s="539"/>
      <c r="AE910" s="539"/>
      <c r="AF910" s="538"/>
      <c r="AG910" s="539"/>
      <c r="AH910" s="539"/>
      <c r="AI910" s="539"/>
      <c r="AJ910" s="539"/>
      <c r="AK910" s="539"/>
      <c r="AL910" s="539"/>
    </row>
    <row r="911" spans="1:38" ht="14.25">
      <c r="A911" s="539"/>
      <c r="B911" s="539"/>
      <c r="C911" s="560"/>
      <c r="D911" s="539"/>
      <c r="E911" s="539"/>
      <c r="F911" s="561"/>
      <c r="G911" s="539"/>
      <c r="H911" s="539"/>
      <c r="I911" s="539"/>
      <c r="J911" s="539"/>
      <c r="K911" s="539"/>
      <c r="L911" s="539"/>
      <c r="M911" s="539"/>
      <c r="N911" s="539"/>
      <c r="O911" s="539"/>
      <c r="P911" s="539"/>
      <c r="Q911" s="539"/>
      <c r="R911" s="539"/>
      <c r="S911" s="539"/>
      <c r="T911" s="539"/>
      <c r="U911" s="539"/>
      <c r="V911" s="539"/>
      <c r="W911" s="539"/>
      <c r="X911" s="539"/>
      <c r="Y911" s="539"/>
      <c r="Z911" s="539"/>
      <c r="AA911" s="539"/>
      <c r="AB911" s="549"/>
      <c r="AC911" s="549"/>
      <c r="AD911" s="539"/>
      <c r="AE911" s="539"/>
      <c r="AF911" s="538"/>
      <c r="AG911" s="539"/>
      <c r="AH911" s="539"/>
      <c r="AI911" s="539"/>
      <c r="AJ911" s="539"/>
      <c r="AK911" s="539"/>
      <c r="AL911" s="539"/>
    </row>
    <row r="912" spans="1:38" ht="14.25">
      <c r="A912" s="539"/>
      <c r="B912" s="539"/>
      <c r="C912" s="560"/>
      <c r="D912" s="539"/>
      <c r="E912" s="539"/>
      <c r="F912" s="561"/>
      <c r="G912" s="539"/>
      <c r="H912" s="539"/>
      <c r="I912" s="539"/>
      <c r="J912" s="539"/>
      <c r="K912" s="539"/>
      <c r="L912" s="539"/>
      <c r="M912" s="539"/>
      <c r="N912" s="539"/>
      <c r="O912" s="539"/>
      <c r="P912" s="539"/>
      <c r="Q912" s="539"/>
      <c r="R912" s="539"/>
      <c r="S912" s="539"/>
      <c r="T912" s="539"/>
      <c r="U912" s="539"/>
      <c r="V912" s="539"/>
      <c r="W912" s="539"/>
      <c r="X912" s="539"/>
      <c r="Y912" s="539"/>
      <c r="Z912" s="539"/>
      <c r="AA912" s="539"/>
      <c r="AB912" s="549"/>
      <c r="AC912" s="549"/>
      <c r="AD912" s="539"/>
      <c r="AE912" s="539"/>
      <c r="AF912" s="538"/>
      <c r="AG912" s="539"/>
      <c r="AH912" s="539"/>
      <c r="AI912" s="539"/>
      <c r="AJ912" s="539"/>
      <c r="AK912" s="539"/>
      <c r="AL912" s="539"/>
    </row>
    <row r="913" spans="1:38" ht="14.25">
      <c r="A913" s="539"/>
      <c r="B913" s="539"/>
      <c r="C913" s="560"/>
      <c r="D913" s="539"/>
      <c r="E913" s="539"/>
      <c r="F913" s="561"/>
      <c r="G913" s="539"/>
      <c r="H913" s="539"/>
      <c r="I913" s="539"/>
      <c r="J913" s="539"/>
      <c r="K913" s="539"/>
      <c r="L913" s="539"/>
      <c r="M913" s="539"/>
      <c r="N913" s="539"/>
      <c r="O913" s="539"/>
      <c r="P913" s="539"/>
      <c r="Q913" s="539"/>
      <c r="R913" s="539"/>
      <c r="S913" s="539"/>
      <c r="T913" s="539"/>
      <c r="U913" s="539"/>
      <c r="V913" s="539"/>
      <c r="W913" s="539"/>
      <c r="X913" s="539"/>
      <c r="Y913" s="539"/>
      <c r="Z913" s="539"/>
      <c r="AA913" s="539"/>
      <c r="AB913" s="549"/>
      <c r="AC913" s="549"/>
      <c r="AD913" s="539"/>
      <c r="AE913" s="539"/>
      <c r="AF913" s="538"/>
      <c r="AG913" s="539"/>
      <c r="AH913" s="539"/>
      <c r="AI913" s="539"/>
      <c r="AJ913" s="539"/>
      <c r="AK913" s="539"/>
      <c r="AL913" s="539"/>
    </row>
    <row r="914" spans="1:38" ht="14.25">
      <c r="A914" s="539"/>
      <c r="B914" s="539"/>
      <c r="C914" s="560"/>
      <c r="D914" s="539"/>
      <c r="E914" s="539"/>
      <c r="F914" s="561"/>
      <c r="G914" s="539"/>
      <c r="H914" s="539"/>
      <c r="I914" s="539"/>
      <c r="J914" s="539"/>
      <c r="K914" s="539"/>
      <c r="L914" s="539"/>
      <c r="M914" s="539"/>
      <c r="N914" s="539"/>
      <c r="O914" s="539"/>
      <c r="P914" s="539"/>
      <c r="Q914" s="539"/>
      <c r="R914" s="539"/>
      <c r="S914" s="539"/>
      <c r="T914" s="539"/>
      <c r="U914" s="539"/>
      <c r="V914" s="539"/>
      <c r="W914" s="539"/>
      <c r="X914" s="539"/>
      <c r="Y914" s="539"/>
      <c r="Z914" s="539"/>
      <c r="AA914" s="539"/>
      <c r="AB914" s="549"/>
      <c r="AC914" s="549"/>
      <c r="AD914" s="539"/>
      <c r="AE914" s="539"/>
      <c r="AF914" s="538"/>
      <c r="AG914" s="539"/>
      <c r="AH914" s="539"/>
      <c r="AI914" s="539"/>
      <c r="AJ914" s="539"/>
      <c r="AK914" s="539"/>
      <c r="AL914" s="539"/>
    </row>
    <row r="915" spans="1:38" ht="14.25">
      <c r="A915" s="539"/>
      <c r="B915" s="539"/>
      <c r="C915" s="560"/>
      <c r="D915" s="539"/>
      <c r="E915" s="539"/>
      <c r="F915" s="561"/>
      <c r="G915" s="539"/>
      <c r="H915" s="539"/>
      <c r="I915" s="539"/>
      <c r="J915" s="539"/>
      <c r="K915" s="539"/>
      <c r="L915" s="539"/>
      <c r="M915" s="539"/>
      <c r="N915" s="539"/>
      <c r="O915" s="539"/>
      <c r="P915" s="539"/>
      <c r="Q915" s="539"/>
      <c r="R915" s="539"/>
      <c r="S915" s="539"/>
      <c r="T915" s="539"/>
      <c r="U915" s="539"/>
      <c r="V915" s="539"/>
      <c r="W915" s="539"/>
      <c r="X915" s="539"/>
      <c r="Y915" s="539"/>
      <c r="Z915" s="539"/>
      <c r="AA915" s="539"/>
      <c r="AB915" s="549"/>
      <c r="AC915" s="549"/>
      <c r="AD915" s="539"/>
      <c r="AE915" s="539"/>
      <c r="AF915" s="538"/>
      <c r="AG915" s="539"/>
      <c r="AH915" s="539"/>
      <c r="AI915" s="539"/>
      <c r="AJ915" s="539"/>
      <c r="AK915" s="539"/>
      <c r="AL915" s="539"/>
    </row>
    <row r="916" spans="1:38" ht="14.25">
      <c r="A916" s="539"/>
      <c r="B916" s="539"/>
      <c r="C916" s="560"/>
      <c r="D916" s="539"/>
      <c r="E916" s="539"/>
      <c r="F916" s="561"/>
      <c r="G916" s="539"/>
      <c r="H916" s="539"/>
      <c r="I916" s="539"/>
      <c r="J916" s="539"/>
      <c r="K916" s="539"/>
      <c r="L916" s="539"/>
      <c r="M916" s="539"/>
      <c r="N916" s="539"/>
      <c r="O916" s="539"/>
      <c r="P916" s="539"/>
      <c r="Q916" s="539"/>
      <c r="R916" s="539"/>
      <c r="S916" s="539"/>
      <c r="T916" s="539"/>
      <c r="U916" s="539"/>
      <c r="V916" s="539"/>
      <c r="W916" s="539"/>
      <c r="X916" s="539"/>
      <c r="Y916" s="539"/>
      <c r="Z916" s="539"/>
      <c r="AA916" s="539"/>
      <c r="AB916" s="549"/>
      <c r="AC916" s="549"/>
      <c r="AD916" s="539"/>
      <c r="AE916" s="539"/>
      <c r="AF916" s="538"/>
      <c r="AG916" s="539"/>
      <c r="AH916" s="539"/>
      <c r="AI916" s="539"/>
      <c r="AJ916" s="539"/>
      <c r="AK916" s="539"/>
      <c r="AL916" s="539"/>
    </row>
    <row r="917" spans="1:38" ht="14.25">
      <c r="A917" s="539"/>
      <c r="B917" s="539"/>
      <c r="C917" s="560"/>
      <c r="D917" s="539"/>
      <c r="E917" s="539"/>
      <c r="F917" s="561"/>
      <c r="G917" s="539"/>
      <c r="H917" s="539"/>
      <c r="I917" s="539"/>
      <c r="J917" s="539"/>
      <c r="K917" s="539"/>
      <c r="L917" s="539"/>
      <c r="M917" s="539"/>
      <c r="N917" s="539"/>
      <c r="O917" s="539"/>
      <c r="P917" s="539"/>
      <c r="Q917" s="539"/>
      <c r="R917" s="539"/>
      <c r="S917" s="539"/>
      <c r="T917" s="539"/>
      <c r="U917" s="539"/>
      <c r="V917" s="539"/>
      <c r="W917" s="539"/>
      <c r="X917" s="539"/>
      <c r="Y917" s="539"/>
      <c r="Z917" s="539"/>
      <c r="AA917" s="539"/>
      <c r="AB917" s="549"/>
      <c r="AC917" s="549"/>
      <c r="AD917" s="539"/>
      <c r="AE917" s="539"/>
      <c r="AF917" s="538"/>
      <c r="AG917" s="539"/>
      <c r="AH917" s="539"/>
      <c r="AI917" s="539"/>
      <c r="AJ917" s="539"/>
      <c r="AK917" s="539"/>
      <c r="AL917" s="539"/>
    </row>
    <row r="918" spans="1:38" ht="14.25">
      <c r="A918" s="539"/>
      <c r="B918" s="539"/>
      <c r="C918" s="560"/>
      <c r="D918" s="539"/>
      <c r="E918" s="539"/>
      <c r="F918" s="561"/>
      <c r="G918" s="539"/>
      <c r="H918" s="539"/>
      <c r="I918" s="539"/>
      <c r="J918" s="539"/>
      <c r="K918" s="539"/>
      <c r="L918" s="539"/>
      <c r="M918" s="539"/>
      <c r="N918" s="539"/>
      <c r="O918" s="539"/>
      <c r="P918" s="539"/>
      <c r="Q918" s="539"/>
      <c r="R918" s="539"/>
      <c r="S918" s="539"/>
      <c r="T918" s="539"/>
      <c r="U918" s="539"/>
      <c r="V918" s="539"/>
      <c r="W918" s="539"/>
      <c r="X918" s="539"/>
      <c r="Y918" s="539"/>
      <c r="Z918" s="539"/>
      <c r="AA918" s="539"/>
      <c r="AB918" s="549"/>
      <c r="AC918" s="549"/>
      <c r="AD918" s="539"/>
      <c r="AE918" s="539"/>
      <c r="AF918" s="538"/>
      <c r="AG918" s="539"/>
      <c r="AH918" s="539"/>
      <c r="AI918" s="539"/>
      <c r="AJ918" s="539"/>
      <c r="AK918" s="539"/>
      <c r="AL918" s="539"/>
    </row>
    <row r="919" spans="1:38" ht="14.25">
      <c r="A919" s="539"/>
      <c r="B919" s="539"/>
      <c r="C919" s="560"/>
      <c r="D919" s="539"/>
      <c r="E919" s="539"/>
      <c r="F919" s="561"/>
      <c r="G919" s="539"/>
      <c r="H919" s="539"/>
      <c r="I919" s="539"/>
      <c r="J919" s="539"/>
      <c r="K919" s="539"/>
      <c r="L919" s="539"/>
      <c r="M919" s="539"/>
      <c r="N919" s="539"/>
      <c r="O919" s="539"/>
      <c r="P919" s="539"/>
      <c r="Q919" s="539"/>
      <c r="R919" s="539"/>
      <c r="S919" s="539"/>
      <c r="T919" s="539"/>
      <c r="U919" s="539"/>
      <c r="V919" s="539"/>
      <c r="W919" s="539"/>
      <c r="X919" s="539"/>
      <c r="Y919" s="539"/>
      <c r="Z919" s="539"/>
      <c r="AA919" s="539"/>
      <c r="AB919" s="549"/>
      <c r="AC919" s="549"/>
      <c r="AD919" s="539"/>
      <c r="AE919" s="539"/>
      <c r="AF919" s="538"/>
      <c r="AG919" s="539"/>
      <c r="AH919" s="539"/>
      <c r="AI919" s="539"/>
      <c r="AJ919" s="539"/>
      <c r="AK919" s="539"/>
      <c r="AL919" s="539"/>
    </row>
    <row r="920" spans="1:38" ht="14.25">
      <c r="A920" s="539"/>
      <c r="B920" s="539"/>
      <c r="C920" s="560"/>
      <c r="D920" s="539"/>
      <c r="E920" s="539"/>
      <c r="F920" s="561"/>
      <c r="G920" s="539"/>
      <c r="H920" s="539"/>
      <c r="I920" s="539"/>
      <c r="J920" s="539"/>
      <c r="K920" s="539"/>
      <c r="L920" s="539"/>
      <c r="M920" s="539"/>
      <c r="N920" s="539"/>
      <c r="O920" s="539"/>
      <c r="P920" s="539"/>
      <c r="Q920" s="539"/>
      <c r="R920" s="539"/>
      <c r="S920" s="539"/>
      <c r="T920" s="539"/>
      <c r="U920" s="539"/>
      <c r="V920" s="539"/>
      <c r="W920" s="539"/>
      <c r="X920" s="539"/>
      <c r="Y920" s="539"/>
      <c r="Z920" s="539"/>
      <c r="AA920" s="539"/>
      <c r="AB920" s="549"/>
      <c r="AC920" s="549"/>
      <c r="AD920" s="539"/>
      <c r="AE920" s="539"/>
      <c r="AF920" s="538"/>
      <c r="AG920" s="539"/>
      <c r="AH920" s="539"/>
      <c r="AI920" s="539"/>
      <c r="AJ920" s="539"/>
      <c r="AK920" s="539"/>
      <c r="AL920" s="539"/>
    </row>
    <row r="921" spans="1:38" ht="14.25">
      <c r="A921" s="539"/>
      <c r="B921" s="539"/>
      <c r="C921" s="560"/>
      <c r="D921" s="539"/>
      <c r="E921" s="539"/>
      <c r="F921" s="561"/>
      <c r="G921" s="539"/>
      <c r="H921" s="539"/>
      <c r="I921" s="539"/>
      <c r="J921" s="539"/>
      <c r="K921" s="539"/>
      <c r="L921" s="539"/>
      <c r="M921" s="539"/>
      <c r="N921" s="539"/>
      <c r="O921" s="539"/>
      <c r="P921" s="539"/>
      <c r="Q921" s="539"/>
      <c r="R921" s="539"/>
      <c r="S921" s="539"/>
      <c r="T921" s="539"/>
      <c r="U921" s="539"/>
      <c r="V921" s="539"/>
      <c r="W921" s="539"/>
      <c r="X921" s="539"/>
      <c r="Y921" s="539"/>
      <c r="Z921" s="539"/>
      <c r="AA921" s="539"/>
      <c r="AB921" s="549"/>
      <c r="AC921" s="549"/>
      <c r="AD921" s="539"/>
      <c r="AE921" s="539"/>
      <c r="AF921" s="538"/>
      <c r="AG921" s="539"/>
      <c r="AH921" s="539"/>
      <c r="AI921" s="539"/>
      <c r="AJ921" s="539"/>
      <c r="AK921" s="539"/>
      <c r="AL921" s="539"/>
    </row>
    <row r="922" spans="1:38" ht="14.25">
      <c r="A922" s="539"/>
      <c r="B922" s="539"/>
      <c r="C922" s="560"/>
      <c r="D922" s="539"/>
      <c r="E922" s="539"/>
      <c r="F922" s="561"/>
      <c r="G922" s="539"/>
      <c r="H922" s="539"/>
      <c r="I922" s="539"/>
      <c r="J922" s="539"/>
      <c r="K922" s="539"/>
      <c r="L922" s="539"/>
      <c r="M922" s="539"/>
      <c r="N922" s="539"/>
      <c r="O922" s="539"/>
      <c r="P922" s="539"/>
      <c r="Q922" s="539"/>
      <c r="R922" s="539"/>
      <c r="S922" s="539"/>
      <c r="T922" s="539"/>
      <c r="U922" s="539"/>
      <c r="V922" s="539"/>
      <c r="W922" s="539"/>
      <c r="X922" s="539"/>
      <c r="Y922" s="539"/>
      <c r="Z922" s="539"/>
      <c r="AA922" s="539"/>
      <c r="AB922" s="549"/>
      <c r="AC922" s="549"/>
      <c r="AD922" s="539"/>
      <c r="AE922" s="539"/>
      <c r="AF922" s="538"/>
      <c r="AG922" s="539"/>
      <c r="AH922" s="539"/>
      <c r="AI922" s="539"/>
      <c r="AJ922" s="539"/>
      <c r="AK922" s="539"/>
      <c r="AL922" s="539"/>
    </row>
    <row r="923" spans="1:38" ht="14.25">
      <c r="A923" s="539"/>
      <c r="B923" s="539"/>
      <c r="C923" s="560"/>
      <c r="D923" s="539"/>
      <c r="E923" s="539"/>
      <c r="F923" s="561"/>
      <c r="G923" s="539"/>
      <c r="H923" s="539"/>
      <c r="I923" s="539"/>
      <c r="J923" s="539"/>
      <c r="K923" s="539"/>
      <c r="L923" s="539"/>
      <c r="M923" s="539"/>
      <c r="N923" s="539"/>
      <c r="O923" s="539"/>
      <c r="P923" s="539"/>
      <c r="Q923" s="539"/>
      <c r="R923" s="539"/>
      <c r="S923" s="539"/>
      <c r="T923" s="539"/>
      <c r="U923" s="539"/>
      <c r="V923" s="539"/>
      <c r="W923" s="539"/>
      <c r="X923" s="539"/>
      <c r="Y923" s="539"/>
      <c r="Z923" s="539"/>
      <c r="AA923" s="539"/>
      <c r="AB923" s="549"/>
      <c r="AC923" s="549"/>
      <c r="AD923" s="539"/>
      <c r="AE923" s="539"/>
      <c r="AF923" s="538"/>
      <c r="AG923" s="539"/>
      <c r="AH923" s="539"/>
      <c r="AI923" s="539"/>
      <c r="AJ923" s="539"/>
      <c r="AK923" s="539"/>
      <c r="AL923" s="539"/>
    </row>
    <row r="924" spans="1:38" ht="14.25">
      <c r="A924" s="539"/>
      <c r="B924" s="539"/>
      <c r="C924" s="560"/>
      <c r="D924" s="539"/>
      <c r="E924" s="539"/>
      <c r="F924" s="561"/>
      <c r="G924" s="539"/>
      <c r="H924" s="539"/>
      <c r="I924" s="539"/>
      <c r="J924" s="539"/>
      <c r="K924" s="539"/>
      <c r="L924" s="539"/>
      <c r="M924" s="539"/>
      <c r="N924" s="539"/>
      <c r="O924" s="539"/>
      <c r="P924" s="539"/>
      <c r="Q924" s="539"/>
      <c r="R924" s="539"/>
      <c r="S924" s="539"/>
      <c r="T924" s="539"/>
      <c r="U924" s="539"/>
      <c r="V924" s="539"/>
      <c r="W924" s="539"/>
      <c r="X924" s="539"/>
      <c r="Y924" s="539"/>
      <c r="Z924" s="539"/>
      <c r="AA924" s="539"/>
      <c r="AB924" s="549"/>
      <c r="AC924" s="549"/>
      <c r="AD924" s="539"/>
      <c r="AE924" s="539"/>
      <c r="AF924" s="538"/>
      <c r="AG924" s="539"/>
      <c r="AH924" s="539"/>
      <c r="AI924" s="539"/>
      <c r="AJ924" s="539"/>
      <c r="AK924" s="539"/>
      <c r="AL924" s="539"/>
    </row>
    <row r="925" spans="1:38" ht="14.25">
      <c r="A925" s="539"/>
      <c r="B925" s="539"/>
      <c r="C925" s="560"/>
      <c r="D925" s="539"/>
      <c r="E925" s="539"/>
      <c r="F925" s="561"/>
      <c r="G925" s="539"/>
      <c r="H925" s="539"/>
      <c r="I925" s="539"/>
      <c r="J925" s="539"/>
      <c r="K925" s="539"/>
      <c r="L925" s="539"/>
      <c r="M925" s="539"/>
      <c r="N925" s="539"/>
      <c r="O925" s="539"/>
      <c r="P925" s="539"/>
      <c r="Q925" s="539"/>
      <c r="R925" s="539"/>
      <c r="S925" s="539"/>
      <c r="T925" s="539"/>
      <c r="U925" s="539"/>
      <c r="V925" s="539"/>
      <c r="W925" s="539"/>
      <c r="X925" s="539"/>
      <c r="Y925" s="539"/>
      <c r="Z925" s="539"/>
      <c r="AA925" s="539"/>
      <c r="AB925" s="549"/>
      <c r="AC925" s="549"/>
      <c r="AD925" s="539"/>
      <c r="AE925" s="539"/>
      <c r="AF925" s="538"/>
      <c r="AG925" s="539"/>
      <c r="AH925" s="539"/>
      <c r="AI925" s="539"/>
      <c r="AJ925" s="539"/>
      <c r="AK925" s="539"/>
      <c r="AL925" s="539"/>
    </row>
    <row r="926" spans="1:38" ht="14.25">
      <c r="A926" s="539"/>
      <c r="B926" s="539"/>
      <c r="C926" s="560"/>
      <c r="D926" s="539"/>
      <c r="E926" s="539"/>
      <c r="F926" s="561"/>
      <c r="G926" s="539"/>
      <c r="H926" s="539"/>
      <c r="I926" s="539"/>
      <c r="J926" s="539"/>
      <c r="K926" s="539"/>
      <c r="L926" s="539"/>
      <c r="M926" s="539"/>
      <c r="N926" s="539"/>
      <c r="O926" s="539"/>
      <c r="P926" s="539"/>
      <c r="Q926" s="539"/>
      <c r="R926" s="539"/>
      <c r="S926" s="539"/>
      <c r="T926" s="539"/>
      <c r="U926" s="539"/>
      <c r="V926" s="539"/>
      <c r="W926" s="539"/>
      <c r="X926" s="539"/>
      <c r="Y926" s="539"/>
      <c r="Z926" s="539"/>
      <c r="AA926" s="539"/>
      <c r="AB926" s="549"/>
      <c r="AC926" s="549"/>
      <c r="AD926" s="539"/>
      <c r="AE926" s="539"/>
      <c r="AF926" s="538"/>
      <c r="AG926" s="539"/>
      <c r="AH926" s="539"/>
      <c r="AI926" s="539"/>
      <c r="AJ926" s="539"/>
      <c r="AK926" s="539"/>
      <c r="AL926" s="539"/>
    </row>
    <row r="927" spans="1:38" ht="14.25">
      <c r="A927" s="539"/>
      <c r="B927" s="539"/>
      <c r="C927" s="560"/>
      <c r="D927" s="539"/>
      <c r="E927" s="539"/>
      <c r="F927" s="561"/>
      <c r="G927" s="539"/>
      <c r="H927" s="539"/>
      <c r="I927" s="539"/>
      <c r="J927" s="539"/>
      <c r="K927" s="539"/>
      <c r="L927" s="539"/>
      <c r="M927" s="539"/>
      <c r="N927" s="539"/>
      <c r="O927" s="539"/>
      <c r="P927" s="539"/>
      <c r="Q927" s="539"/>
      <c r="R927" s="539"/>
      <c r="S927" s="539"/>
      <c r="T927" s="539"/>
      <c r="U927" s="539"/>
      <c r="V927" s="539"/>
      <c r="W927" s="539"/>
      <c r="X927" s="539"/>
      <c r="Y927" s="539"/>
      <c r="Z927" s="539"/>
      <c r="AA927" s="539"/>
      <c r="AB927" s="549"/>
      <c r="AC927" s="549"/>
      <c r="AD927" s="539"/>
      <c r="AE927" s="539"/>
      <c r="AF927" s="538"/>
      <c r="AG927" s="539"/>
      <c r="AH927" s="539"/>
      <c r="AI927" s="539"/>
      <c r="AJ927" s="539"/>
      <c r="AK927" s="539"/>
      <c r="AL927" s="539"/>
    </row>
    <row r="928" spans="1:38" ht="14.25">
      <c r="A928" s="539"/>
      <c r="B928" s="539"/>
      <c r="C928" s="560"/>
      <c r="D928" s="539"/>
      <c r="E928" s="539"/>
      <c r="F928" s="561"/>
      <c r="G928" s="539"/>
      <c r="H928" s="539"/>
      <c r="I928" s="539"/>
      <c r="J928" s="539"/>
      <c r="K928" s="539"/>
      <c r="L928" s="539"/>
      <c r="M928" s="539"/>
      <c r="N928" s="539"/>
      <c r="O928" s="539"/>
      <c r="P928" s="539"/>
      <c r="Q928" s="539"/>
      <c r="R928" s="539"/>
      <c r="S928" s="539"/>
      <c r="T928" s="539"/>
      <c r="U928" s="539"/>
      <c r="V928" s="539"/>
      <c r="W928" s="539"/>
      <c r="X928" s="539"/>
      <c r="Y928" s="539"/>
      <c r="Z928" s="539"/>
      <c r="AA928" s="539"/>
      <c r="AB928" s="549"/>
      <c r="AC928" s="549"/>
      <c r="AD928" s="539"/>
      <c r="AE928" s="539"/>
      <c r="AF928" s="538"/>
      <c r="AG928" s="539"/>
      <c r="AH928" s="539"/>
      <c r="AI928" s="539"/>
      <c r="AJ928" s="539"/>
      <c r="AK928" s="539"/>
      <c r="AL928" s="539"/>
    </row>
    <row r="929" spans="1:38" ht="14.25">
      <c r="A929" s="539"/>
      <c r="B929" s="539"/>
      <c r="C929" s="560"/>
      <c r="D929" s="539"/>
      <c r="E929" s="539"/>
      <c r="F929" s="561"/>
      <c r="G929" s="539"/>
      <c r="H929" s="539"/>
      <c r="I929" s="539"/>
      <c r="J929" s="539"/>
      <c r="K929" s="539"/>
      <c r="L929" s="539"/>
      <c r="M929" s="539"/>
      <c r="N929" s="539"/>
      <c r="O929" s="539"/>
      <c r="P929" s="539"/>
      <c r="Q929" s="539"/>
      <c r="R929" s="539"/>
      <c r="S929" s="539"/>
      <c r="T929" s="539"/>
      <c r="U929" s="539"/>
      <c r="V929" s="539"/>
      <c r="W929" s="539"/>
      <c r="X929" s="539"/>
      <c r="Y929" s="539"/>
      <c r="Z929" s="539"/>
      <c r="AA929" s="539"/>
      <c r="AB929" s="549"/>
      <c r="AC929" s="549"/>
      <c r="AD929" s="539"/>
      <c r="AE929" s="539"/>
      <c r="AF929" s="538"/>
      <c r="AG929" s="539"/>
      <c r="AH929" s="539"/>
      <c r="AI929" s="539"/>
      <c r="AJ929" s="539"/>
      <c r="AK929" s="539"/>
      <c r="AL929" s="539"/>
    </row>
    <row r="930" spans="1:38" ht="14.25">
      <c r="A930" s="539"/>
      <c r="B930" s="539"/>
      <c r="C930" s="560"/>
      <c r="D930" s="539"/>
      <c r="E930" s="539"/>
      <c r="F930" s="561"/>
      <c r="G930" s="539"/>
      <c r="H930" s="539"/>
      <c r="I930" s="539"/>
      <c r="J930" s="539"/>
      <c r="K930" s="539"/>
      <c r="L930" s="539"/>
      <c r="M930" s="539"/>
      <c r="N930" s="539"/>
      <c r="O930" s="539"/>
      <c r="P930" s="539"/>
      <c r="Q930" s="539"/>
      <c r="R930" s="539"/>
      <c r="S930" s="539"/>
      <c r="T930" s="539"/>
      <c r="U930" s="539"/>
      <c r="V930" s="539"/>
      <c r="W930" s="539"/>
      <c r="X930" s="539"/>
      <c r="Y930" s="539"/>
      <c r="Z930" s="539"/>
      <c r="AA930" s="539"/>
      <c r="AB930" s="549"/>
      <c r="AC930" s="549"/>
      <c r="AD930" s="539"/>
      <c r="AE930" s="539"/>
      <c r="AF930" s="538"/>
      <c r="AG930" s="539"/>
      <c r="AH930" s="539"/>
      <c r="AI930" s="539"/>
      <c r="AJ930" s="539"/>
      <c r="AK930" s="539"/>
      <c r="AL930" s="539"/>
    </row>
    <row r="931" spans="1:38" ht="14.25">
      <c r="A931" s="539"/>
      <c r="B931" s="539"/>
      <c r="C931" s="560"/>
      <c r="D931" s="539"/>
      <c r="E931" s="539"/>
      <c r="F931" s="561"/>
      <c r="G931" s="539"/>
      <c r="H931" s="539"/>
      <c r="I931" s="539"/>
      <c r="J931" s="539"/>
      <c r="K931" s="539"/>
      <c r="L931" s="539"/>
      <c r="M931" s="539"/>
      <c r="N931" s="539"/>
      <c r="O931" s="539"/>
      <c r="P931" s="539"/>
      <c r="Q931" s="539"/>
      <c r="R931" s="539"/>
      <c r="S931" s="539"/>
      <c r="T931" s="539"/>
      <c r="U931" s="539"/>
      <c r="V931" s="539"/>
      <c r="W931" s="539"/>
      <c r="X931" s="539"/>
      <c r="Y931" s="539"/>
      <c r="Z931" s="539"/>
      <c r="AA931" s="539"/>
      <c r="AB931" s="549"/>
      <c r="AC931" s="549"/>
      <c r="AD931" s="539"/>
      <c r="AE931" s="539"/>
      <c r="AF931" s="538"/>
      <c r="AG931" s="539"/>
      <c r="AH931" s="539"/>
      <c r="AI931" s="539"/>
      <c r="AJ931" s="539"/>
      <c r="AK931" s="539"/>
      <c r="AL931" s="539"/>
    </row>
    <row r="932" spans="1:38" ht="14.25">
      <c r="A932" s="539"/>
      <c r="B932" s="539"/>
      <c r="C932" s="560"/>
      <c r="D932" s="539"/>
      <c r="E932" s="539"/>
      <c r="F932" s="561"/>
      <c r="G932" s="539"/>
      <c r="H932" s="539"/>
      <c r="I932" s="539"/>
      <c r="J932" s="539"/>
      <c r="K932" s="539"/>
      <c r="L932" s="539"/>
      <c r="M932" s="539"/>
      <c r="N932" s="539"/>
      <c r="O932" s="539"/>
      <c r="P932" s="539"/>
      <c r="Q932" s="539"/>
      <c r="R932" s="539"/>
      <c r="S932" s="539"/>
      <c r="T932" s="539"/>
      <c r="U932" s="539"/>
      <c r="V932" s="539"/>
      <c r="W932" s="539"/>
      <c r="X932" s="539"/>
      <c r="Y932" s="539"/>
      <c r="Z932" s="539"/>
      <c r="AA932" s="539"/>
      <c r="AB932" s="549"/>
      <c r="AC932" s="549"/>
      <c r="AD932" s="539"/>
      <c r="AE932" s="539"/>
      <c r="AF932" s="538"/>
      <c r="AG932" s="539"/>
      <c r="AH932" s="539"/>
      <c r="AI932" s="539"/>
      <c r="AJ932" s="539"/>
      <c r="AK932" s="539"/>
      <c r="AL932" s="539"/>
    </row>
    <row r="933" spans="1:38" ht="14.25">
      <c r="A933" s="539"/>
      <c r="B933" s="539"/>
      <c r="C933" s="560"/>
      <c r="D933" s="539"/>
      <c r="E933" s="539"/>
      <c r="F933" s="561"/>
      <c r="G933" s="539"/>
      <c r="H933" s="539"/>
      <c r="I933" s="539"/>
      <c r="J933" s="539"/>
      <c r="K933" s="539"/>
      <c r="L933" s="539"/>
      <c r="M933" s="539"/>
      <c r="N933" s="539"/>
      <c r="O933" s="539"/>
      <c r="P933" s="539"/>
      <c r="Q933" s="539"/>
      <c r="R933" s="539"/>
      <c r="S933" s="539"/>
      <c r="T933" s="539"/>
      <c r="U933" s="539"/>
      <c r="V933" s="539"/>
      <c r="W933" s="539"/>
      <c r="X933" s="539"/>
      <c r="Y933" s="539"/>
      <c r="Z933" s="539"/>
      <c r="AA933" s="539"/>
      <c r="AB933" s="549"/>
      <c r="AC933" s="549"/>
      <c r="AD933" s="539"/>
      <c r="AE933" s="539"/>
      <c r="AF933" s="538"/>
      <c r="AG933" s="539"/>
      <c r="AH933" s="539"/>
      <c r="AI933" s="539"/>
      <c r="AJ933" s="539"/>
      <c r="AK933" s="539"/>
      <c r="AL933" s="539"/>
    </row>
    <row r="934" spans="1:38" ht="14.25">
      <c r="A934" s="539"/>
      <c r="B934" s="539"/>
      <c r="C934" s="560"/>
      <c r="D934" s="539"/>
      <c r="E934" s="539"/>
      <c r="F934" s="561"/>
      <c r="G934" s="539"/>
      <c r="H934" s="539"/>
      <c r="I934" s="539"/>
      <c r="J934" s="539"/>
      <c r="K934" s="539"/>
      <c r="L934" s="539"/>
      <c r="M934" s="539"/>
      <c r="N934" s="539"/>
      <c r="O934" s="539"/>
      <c r="P934" s="539"/>
      <c r="Q934" s="539"/>
      <c r="R934" s="539"/>
      <c r="S934" s="539"/>
      <c r="T934" s="539"/>
      <c r="U934" s="539"/>
      <c r="V934" s="539"/>
      <c r="W934" s="539"/>
      <c r="X934" s="539"/>
      <c r="Y934" s="539"/>
      <c r="Z934" s="539"/>
      <c r="AA934" s="539"/>
      <c r="AB934" s="549"/>
      <c r="AC934" s="549"/>
      <c r="AD934" s="539"/>
      <c r="AE934" s="539"/>
      <c r="AF934" s="538"/>
      <c r="AG934" s="539"/>
      <c r="AH934" s="539"/>
      <c r="AI934" s="539"/>
      <c r="AJ934" s="539"/>
      <c r="AK934" s="539"/>
      <c r="AL934" s="539"/>
    </row>
    <row r="935" spans="1:38" ht="14.25">
      <c r="A935" s="539"/>
      <c r="B935" s="539"/>
      <c r="C935" s="560"/>
      <c r="D935" s="539"/>
      <c r="E935" s="539"/>
      <c r="F935" s="561"/>
      <c r="G935" s="539"/>
      <c r="H935" s="539"/>
      <c r="I935" s="539"/>
      <c r="J935" s="539"/>
      <c r="K935" s="539"/>
      <c r="L935" s="539"/>
      <c r="M935" s="539"/>
      <c r="N935" s="539"/>
      <c r="O935" s="539"/>
      <c r="P935" s="539"/>
      <c r="Q935" s="539"/>
      <c r="R935" s="539"/>
      <c r="S935" s="539"/>
      <c r="T935" s="539"/>
      <c r="U935" s="539"/>
      <c r="V935" s="539"/>
      <c r="W935" s="539"/>
      <c r="X935" s="539"/>
      <c r="Y935" s="539"/>
      <c r="Z935" s="539"/>
      <c r="AA935" s="539"/>
      <c r="AB935" s="549"/>
      <c r="AC935" s="549"/>
      <c r="AD935" s="539"/>
      <c r="AE935" s="539"/>
      <c r="AF935" s="538"/>
      <c r="AG935" s="539"/>
      <c r="AH935" s="539"/>
      <c r="AI935" s="539"/>
      <c r="AJ935" s="539"/>
      <c r="AK935" s="539"/>
      <c r="AL935" s="539"/>
    </row>
    <row r="936" spans="1:38" ht="14.25">
      <c r="A936" s="539"/>
      <c r="B936" s="539"/>
      <c r="C936" s="560"/>
      <c r="D936" s="539"/>
      <c r="E936" s="539"/>
      <c r="F936" s="561"/>
      <c r="G936" s="539"/>
      <c r="H936" s="539"/>
      <c r="I936" s="539"/>
      <c r="J936" s="539"/>
      <c r="K936" s="539"/>
      <c r="L936" s="539"/>
      <c r="M936" s="539"/>
      <c r="N936" s="539"/>
      <c r="O936" s="539"/>
      <c r="P936" s="539"/>
      <c r="Q936" s="539"/>
      <c r="R936" s="539"/>
      <c r="S936" s="539"/>
      <c r="T936" s="539"/>
      <c r="U936" s="539"/>
      <c r="V936" s="539"/>
      <c r="W936" s="539"/>
      <c r="X936" s="539"/>
      <c r="Y936" s="539"/>
      <c r="Z936" s="539"/>
      <c r="AA936" s="539"/>
      <c r="AB936" s="549"/>
      <c r="AC936" s="549"/>
      <c r="AD936" s="539"/>
      <c r="AE936" s="539"/>
      <c r="AF936" s="538"/>
      <c r="AG936" s="539"/>
      <c r="AH936" s="539"/>
      <c r="AI936" s="539"/>
      <c r="AJ936" s="539"/>
      <c r="AK936" s="539"/>
      <c r="AL936" s="539"/>
    </row>
    <row r="937" spans="1:38" ht="14.25">
      <c r="A937" s="539"/>
      <c r="B937" s="539"/>
      <c r="C937" s="560"/>
      <c r="D937" s="539"/>
      <c r="E937" s="539"/>
      <c r="F937" s="561"/>
      <c r="G937" s="539"/>
      <c r="H937" s="539"/>
      <c r="I937" s="539"/>
      <c r="J937" s="539"/>
      <c r="K937" s="539"/>
      <c r="L937" s="539"/>
      <c r="M937" s="539"/>
      <c r="N937" s="539"/>
      <c r="O937" s="539"/>
      <c r="P937" s="539"/>
      <c r="Q937" s="539"/>
      <c r="R937" s="539"/>
      <c r="S937" s="539"/>
      <c r="T937" s="539"/>
      <c r="U937" s="539"/>
      <c r="V937" s="539"/>
      <c r="W937" s="539"/>
      <c r="X937" s="539"/>
      <c r="Y937" s="539"/>
      <c r="Z937" s="539"/>
      <c r="AA937" s="539"/>
      <c r="AB937" s="549"/>
      <c r="AC937" s="549"/>
      <c r="AD937" s="539"/>
      <c r="AE937" s="539"/>
      <c r="AF937" s="538"/>
      <c r="AG937" s="539"/>
      <c r="AH937" s="539"/>
      <c r="AI937" s="539"/>
      <c r="AJ937" s="539"/>
      <c r="AK937" s="539"/>
      <c r="AL937" s="539"/>
    </row>
    <row r="938" spans="1:38" ht="14.25">
      <c r="A938" s="539"/>
      <c r="B938" s="539"/>
      <c r="C938" s="560"/>
      <c r="D938" s="539"/>
      <c r="E938" s="539"/>
      <c r="F938" s="561"/>
      <c r="G938" s="539"/>
      <c r="H938" s="539"/>
      <c r="I938" s="539"/>
      <c r="J938" s="539"/>
      <c r="K938" s="539"/>
      <c r="L938" s="539"/>
      <c r="M938" s="539"/>
      <c r="N938" s="539"/>
      <c r="O938" s="539"/>
      <c r="P938" s="539"/>
      <c r="Q938" s="539"/>
      <c r="R938" s="539"/>
      <c r="S938" s="539"/>
      <c r="T938" s="539"/>
      <c r="U938" s="539"/>
      <c r="V938" s="539"/>
      <c r="W938" s="539"/>
      <c r="X938" s="539"/>
      <c r="Y938" s="539"/>
      <c r="Z938" s="539"/>
      <c r="AA938" s="539"/>
      <c r="AB938" s="549"/>
      <c r="AC938" s="549"/>
      <c r="AD938" s="539"/>
      <c r="AE938" s="539"/>
      <c r="AF938" s="538"/>
      <c r="AG938" s="539"/>
      <c r="AH938" s="539"/>
      <c r="AI938" s="539"/>
      <c r="AJ938" s="539"/>
      <c r="AK938" s="539"/>
      <c r="AL938" s="539"/>
    </row>
    <row r="939" spans="1:38" ht="14.25">
      <c r="A939" s="539"/>
      <c r="B939" s="539"/>
      <c r="C939" s="560"/>
      <c r="D939" s="539"/>
      <c r="E939" s="539"/>
      <c r="F939" s="561"/>
      <c r="G939" s="539"/>
      <c r="H939" s="539"/>
      <c r="I939" s="539"/>
      <c r="J939" s="539"/>
      <c r="K939" s="539"/>
      <c r="L939" s="539"/>
      <c r="M939" s="539"/>
      <c r="N939" s="539"/>
      <c r="O939" s="539"/>
      <c r="P939" s="539"/>
      <c r="Q939" s="539"/>
      <c r="R939" s="539"/>
      <c r="S939" s="539"/>
      <c r="T939" s="539"/>
      <c r="U939" s="539"/>
      <c r="V939" s="539"/>
      <c r="W939" s="539"/>
      <c r="X939" s="539"/>
      <c r="Y939" s="539"/>
      <c r="Z939" s="539"/>
      <c r="AA939" s="539"/>
      <c r="AB939" s="549"/>
      <c r="AC939" s="549"/>
      <c r="AD939" s="539"/>
      <c r="AE939" s="539"/>
      <c r="AF939" s="538"/>
      <c r="AG939" s="539"/>
      <c r="AH939" s="539"/>
      <c r="AI939" s="539"/>
      <c r="AJ939" s="539"/>
      <c r="AK939" s="539"/>
      <c r="AL939" s="539"/>
    </row>
    <row r="940" spans="1:38" ht="14.25">
      <c r="A940" s="539"/>
      <c r="B940" s="539"/>
      <c r="C940" s="560"/>
      <c r="D940" s="539"/>
      <c r="E940" s="539"/>
      <c r="F940" s="561"/>
      <c r="G940" s="539"/>
      <c r="H940" s="539"/>
      <c r="I940" s="539"/>
      <c r="J940" s="539"/>
      <c r="K940" s="539"/>
      <c r="L940" s="539"/>
      <c r="M940" s="539"/>
      <c r="N940" s="539"/>
      <c r="O940" s="539"/>
      <c r="P940" s="539"/>
      <c r="Q940" s="539"/>
      <c r="R940" s="539"/>
      <c r="S940" s="539"/>
      <c r="T940" s="539"/>
      <c r="U940" s="539"/>
      <c r="V940" s="539"/>
      <c r="W940" s="539"/>
      <c r="X940" s="539"/>
      <c r="Y940" s="539"/>
      <c r="Z940" s="539"/>
      <c r="AA940" s="539"/>
      <c r="AB940" s="549"/>
      <c r="AC940" s="549"/>
      <c r="AD940" s="539"/>
      <c r="AE940" s="539"/>
      <c r="AF940" s="538"/>
      <c r="AG940" s="539"/>
      <c r="AH940" s="539"/>
      <c r="AI940" s="539"/>
      <c r="AJ940" s="539"/>
      <c r="AK940" s="539"/>
      <c r="AL940" s="539"/>
    </row>
    <row r="941" spans="1:38" ht="14.25">
      <c r="A941" s="539"/>
      <c r="B941" s="539"/>
      <c r="C941" s="560"/>
      <c r="D941" s="539"/>
      <c r="E941" s="539"/>
      <c r="F941" s="561"/>
      <c r="G941" s="539"/>
      <c r="H941" s="539"/>
      <c r="I941" s="539"/>
      <c r="J941" s="539"/>
      <c r="K941" s="539"/>
      <c r="L941" s="539"/>
      <c r="M941" s="539"/>
      <c r="N941" s="539"/>
      <c r="O941" s="539"/>
      <c r="P941" s="539"/>
      <c r="Q941" s="539"/>
      <c r="R941" s="539"/>
      <c r="S941" s="539"/>
      <c r="T941" s="539"/>
      <c r="U941" s="539"/>
      <c r="V941" s="539"/>
      <c r="W941" s="539"/>
      <c r="X941" s="539"/>
      <c r="Y941" s="539"/>
      <c r="Z941" s="539"/>
      <c r="AA941" s="539"/>
      <c r="AB941" s="549"/>
      <c r="AC941" s="549"/>
      <c r="AD941" s="539"/>
      <c r="AE941" s="539"/>
      <c r="AF941" s="538"/>
      <c r="AG941" s="539"/>
      <c r="AH941" s="539"/>
      <c r="AI941" s="539"/>
      <c r="AJ941" s="539"/>
      <c r="AK941" s="539"/>
      <c r="AL941" s="539"/>
    </row>
    <row r="942" spans="1:38" ht="14.25">
      <c r="A942" s="539"/>
      <c r="B942" s="539"/>
      <c r="C942" s="560"/>
      <c r="D942" s="539"/>
      <c r="E942" s="539"/>
      <c r="F942" s="561"/>
      <c r="G942" s="539"/>
      <c r="H942" s="539"/>
      <c r="I942" s="539"/>
      <c r="J942" s="539"/>
      <c r="K942" s="539"/>
      <c r="L942" s="539"/>
      <c r="M942" s="539"/>
      <c r="N942" s="539"/>
      <c r="O942" s="539"/>
      <c r="P942" s="539"/>
      <c r="Q942" s="539"/>
      <c r="R942" s="539"/>
      <c r="S942" s="539"/>
      <c r="T942" s="539"/>
      <c r="U942" s="539"/>
      <c r="V942" s="539"/>
      <c r="W942" s="539"/>
      <c r="X942" s="539"/>
      <c r="Y942" s="539"/>
      <c r="Z942" s="539"/>
      <c r="AA942" s="539"/>
      <c r="AB942" s="549"/>
      <c r="AC942" s="549"/>
      <c r="AD942" s="539"/>
      <c r="AE942" s="539"/>
      <c r="AF942" s="538"/>
      <c r="AG942" s="539"/>
      <c r="AH942" s="539"/>
      <c r="AI942" s="539"/>
      <c r="AJ942" s="539"/>
      <c r="AK942" s="539"/>
      <c r="AL942" s="539"/>
    </row>
    <row r="943" spans="1:38" ht="14.25">
      <c r="A943" s="539"/>
      <c r="B943" s="539"/>
      <c r="C943" s="560"/>
      <c r="D943" s="539"/>
      <c r="E943" s="539"/>
      <c r="F943" s="561"/>
      <c r="G943" s="539"/>
      <c r="H943" s="539"/>
      <c r="I943" s="539"/>
      <c r="J943" s="539"/>
      <c r="K943" s="539"/>
      <c r="L943" s="539"/>
      <c r="M943" s="539"/>
      <c r="N943" s="539"/>
      <c r="O943" s="539"/>
      <c r="P943" s="539"/>
      <c r="Q943" s="539"/>
      <c r="R943" s="539"/>
      <c r="S943" s="539"/>
      <c r="T943" s="539"/>
      <c r="U943" s="539"/>
      <c r="V943" s="539"/>
      <c r="W943" s="539"/>
      <c r="X943" s="539"/>
      <c r="Y943" s="539"/>
      <c r="Z943" s="539"/>
      <c r="AA943" s="539"/>
      <c r="AB943" s="549"/>
      <c r="AC943" s="549"/>
      <c r="AD943" s="539"/>
      <c r="AE943" s="539"/>
      <c r="AF943" s="538"/>
      <c r="AG943" s="539"/>
      <c r="AH943" s="539"/>
      <c r="AI943" s="539"/>
      <c r="AJ943" s="539"/>
      <c r="AK943" s="539"/>
      <c r="AL943" s="539"/>
    </row>
    <row r="944" spans="1:38" ht="14.25">
      <c r="A944" s="539"/>
      <c r="B944" s="539"/>
      <c r="C944" s="560"/>
      <c r="D944" s="539"/>
      <c r="E944" s="539"/>
      <c r="F944" s="561"/>
      <c r="G944" s="539"/>
      <c r="H944" s="539"/>
      <c r="I944" s="539"/>
      <c r="J944" s="539"/>
      <c r="K944" s="539"/>
      <c r="L944" s="539"/>
      <c r="M944" s="539"/>
      <c r="N944" s="539"/>
      <c r="O944" s="539"/>
      <c r="P944" s="539"/>
      <c r="Q944" s="539"/>
      <c r="R944" s="539"/>
      <c r="S944" s="539"/>
      <c r="T944" s="539"/>
      <c r="U944" s="539"/>
      <c r="V944" s="539"/>
      <c r="W944" s="539"/>
      <c r="X944" s="539"/>
      <c r="Y944" s="539"/>
      <c r="Z944" s="539"/>
      <c r="AA944" s="539"/>
      <c r="AB944" s="549"/>
      <c r="AC944" s="549"/>
      <c r="AD944" s="539"/>
      <c r="AE944" s="539"/>
      <c r="AF944" s="538"/>
      <c r="AG944" s="539"/>
      <c r="AH944" s="539"/>
      <c r="AI944" s="539"/>
      <c r="AJ944" s="539"/>
      <c r="AK944" s="539"/>
      <c r="AL944" s="539"/>
    </row>
    <row r="945" spans="1:38" ht="14.25">
      <c r="A945" s="539"/>
      <c r="B945" s="539"/>
      <c r="C945" s="560"/>
      <c r="D945" s="539"/>
      <c r="E945" s="539"/>
      <c r="F945" s="561"/>
      <c r="G945" s="539"/>
      <c r="H945" s="539"/>
      <c r="I945" s="539"/>
      <c r="J945" s="539"/>
      <c r="K945" s="539"/>
      <c r="L945" s="539"/>
      <c r="M945" s="539"/>
      <c r="N945" s="539"/>
      <c r="O945" s="539"/>
      <c r="P945" s="539"/>
      <c r="Q945" s="539"/>
      <c r="R945" s="539"/>
      <c r="S945" s="539"/>
      <c r="T945" s="539"/>
      <c r="U945" s="539"/>
      <c r="V945" s="539"/>
      <c r="W945" s="539"/>
      <c r="X945" s="539"/>
      <c r="Y945" s="539"/>
      <c r="Z945" s="539"/>
      <c r="AA945" s="539"/>
      <c r="AB945" s="549"/>
      <c r="AC945" s="549"/>
      <c r="AD945" s="539"/>
      <c r="AE945" s="539"/>
      <c r="AF945" s="538"/>
      <c r="AG945" s="539"/>
      <c r="AH945" s="539"/>
      <c r="AI945" s="539"/>
      <c r="AJ945" s="539"/>
      <c r="AK945" s="539"/>
      <c r="AL945" s="539"/>
    </row>
    <row r="946" spans="1:38" ht="14.25">
      <c r="A946" s="539"/>
      <c r="B946" s="539"/>
      <c r="C946" s="560"/>
      <c r="D946" s="539"/>
      <c r="E946" s="539"/>
      <c r="F946" s="561"/>
      <c r="G946" s="539"/>
      <c r="H946" s="539"/>
      <c r="I946" s="539"/>
      <c r="J946" s="539"/>
      <c r="K946" s="539"/>
      <c r="L946" s="539"/>
      <c r="M946" s="539"/>
      <c r="N946" s="539"/>
      <c r="O946" s="539"/>
      <c r="P946" s="539"/>
      <c r="Q946" s="539"/>
      <c r="R946" s="539"/>
      <c r="S946" s="539"/>
      <c r="T946" s="539"/>
      <c r="U946" s="539"/>
      <c r="V946" s="539"/>
      <c r="W946" s="539"/>
      <c r="X946" s="539"/>
      <c r="Y946" s="539"/>
      <c r="Z946" s="539"/>
      <c r="AA946" s="539"/>
      <c r="AB946" s="549"/>
      <c r="AC946" s="549"/>
      <c r="AD946" s="539"/>
      <c r="AE946" s="539"/>
      <c r="AF946" s="538"/>
      <c r="AG946" s="539"/>
      <c r="AH946" s="539"/>
      <c r="AI946" s="539"/>
      <c r="AJ946" s="539"/>
      <c r="AK946" s="539"/>
      <c r="AL946" s="539"/>
    </row>
    <row r="947" spans="1:38" ht="14.25">
      <c r="A947" s="539"/>
      <c r="B947" s="539"/>
      <c r="C947" s="560"/>
      <c r="D947" s="539"/>
      <c r="E947" s="539"/>
      <c r="F947" s="561"/>
      <c r="G947" s="539"/>
      <c r="H947" s="539"/>
      <c r="I947" s="539"/>
      <c r="J947" s="539"/>
      <c r="K947" s="539"/>
      <c r="L947" s="539"/>
      <c r="M947" s="539"/>
      <c r="N947" s="539"/>
      <c r="O947" s="539"/>
      <c r="P947" s="539"/>
      <c r="Q947" s="539"/>
      <c r="R947" s="539"/>
      <c r="S947" s="539"/>
      <c r="T947" s="539"/>
      <c r="U947" s="539"/>
      <c r="V947" s="539"/>
      <c r="W947" s="539"/>
      <c r="X947" s="539"/>
      <c r="Y947" s="539"/>
      <c r="Z947" s="539"/>
      <c r="AA947" s="539"/>
      <c r="AB947" s="549"/>
      <c r="AC947" s="549"/>
      <c r="AD947" s="539"/>
      <c r="AE947" s="539"/>
      <c r="AF947" s="538"/>
      <c r="AG947" s="539"/>
      <c r="AH947" s="539"/>
      <c r="AI947" s="539"/>
      <c r="AJ947" s="539"/>
      <c r="AK947" s="539"/>
      <c r="AL947" s="539"/>
    </row>
    <row r="948" spans="1:38" ht="14.25">
      <c r="A948" s="539"/>
      <c r="B948" s="539"/>
      <c r="C948" s="560"/>
      <c r="D948" s="539"/>
      <c r="E948" s="539"/>
      <c r="F948" s="561"/>
      <c r="G948" s="539"/>
      <c r="H948" s="539"/>
      <c r="I948" s="539"/>
      <c r="J948" s="539"/>
      <c r="K948" s="539"/>
      <c r="L948" s="539"/>
      <c r="M948" s="539"/>
      <c r="N948" s="539"/>
      <c r="O948" s="539"/>
      <c r="P948" s="539"/>
      <c r="Q948" s="539"/>
      <c r="R948" s="539"/>
      <c r="S948" s="539"/>
      <c r="T948" s="539"/>
      <c r="U948" s="539"/>
      <c r="V948" s="539"/>
      <c r="W948" s="539"/>
      <c r="X948" s="539"/>
      <c r="Y948" s="539"/>
      <c r="Z948" s="539"/>
      <c r="AA948" s="539"/>
      <c r="AB948" s="549"/>
      <c r="AC948" s="549"/>
      <c r="AD948" s="539"/>
      <c r="AE948" s="539"/>
      <c r="AF948" s="538"/>
      <c r="AG948" s="539"/>
      <c r="AH948" s="539"/>
      <c r="AI948" s="539"/>
      <c r="AJ948" s="539"/>
      <c r="AK948" s="539"/>
      <c r="AL948" s="539"/>
    </row>
    <row r="949" spans="1:38" ht="14.25">
      <c r="A949" s="539"/>
      <c r="B949" s="539"/>
      <c r="C949" s="560"/>
      <c r="D949" s="539"/>
      <c r="E949" s="539"/>
      <c r="F949" s="561"/>
      <c r="G949" s="539"/>
      <c r="H949" s="539"/>
      <c r="I949" s="539"/>
      <c r="J949" s="539"/>
      <c r="K949" s="539"/>
      <c r="L949" s="539"/>
      <c r="M949" s="539"/>
      <c r="N949" s="539"/>
      <c r="O949" s="539"/>
      <c r="P949" s="539"/>
      <c r="Q949" s="539"/>
      <c r="R949" s="539"/>
      <c r="S949" s="539"/>
      <c r="T949" s="539"/>
      <c r="U949" s="539"/>
      <c r="V949" s="539"/>
      <c r="W949" s="539"/>
      <c r="X949" s="539"/>
      <c r="Y949" s="539"/>
      <c r="Z949" s="539"/>
      <c r="AA949" s="539"/>
      <c r="AB949" s="549"/>
      <c r="AC949" s="549"/>
      <c r="AD949" s="539"/>
      <c r="AE949" s="539"/>
      <c r="AF949" s="538"/>
      <c r="AG949" s="539"/>
      <c r="AH949" s="539"/>
      <c r="AI949" s="539"/>
      <c r="AJ949" s="539"/>
      <c r="AK949" s="539"/>
      <c r="AL949" s="539"/>
    </row>
    <row r="950" spans="1:38" ht="14.25">
      <c r="A950" s="539"/>
      <c r="B950" s="539"/>
      <c r="C950" s="560"/>
      <c r="D950" s="539"/>
      <c r="E950" s="539"/>
      <c r="F950" s="561"/>
      <c r="G950" s="539"/>
      <c r="H950" s="539"/>
      <c r="I950" s="539"/>
      <c r="J950" s="539"/>
      <c r="K950" s="539"/>
      <c r="L950" s="539"/>
      <c r="M950" s="539"/>
      <c r="N950" s="539"/>
      <c r="O950" s="539"/>
      <c r="P950" s="539"/>
      <c r="Q950" s="539"/>
      <c r="R950" s="539"/>
      <c r="S950" s="539"/>
      <c r="T950" s="539"/>
      <c r="U950" s="539"/>
      <c r="V950" s="539"/>
      <c r="W950" s="539"/>
      <c r="X950" s="539"/>
      <c r="Y950" s="539"/>
      <c r="Z950" s="539"/>
      <c r="AA950" s="539"/>
      <c r="AB950" s="549"/>
      <c r="AC950" s="549"/>
      <c r="AD950" s="539"/>
      <c r="AE950" s="539"/>
      <c r="AF950" s="538"/>
      <c r="AG950" s="539"/>
      <c r="AH950" s="539"/>
      <c r="AI950" s="539"/>
      <c r="AJ950" s="539"/>
      <c r="AK950" s="539"/>
      <c r="AL950" s="539"/>
    </row>
    <row r="951" spans="1:38" ht="14.25">
      <c r="A951" s="539"/>
      <c r="B951" s="539"/>
      <c r="C951" s="560"/>
      <c r="D951" s="539"/>
      <c r="E951" s="539"/>
      <c r="F951" s="561"/>
      <c r="G951" s="539"/>
      <c r="H951" s="539"/>
      <c r="I951" s="539"/>
      <c r="J951" s="539"/>
      <c r="K951" s="539"/>
      <c r="L951" s="539"/>
      <c r="M951" s="539"/>
      <c r="N951" s="539"/>
      <c r="O951" s="539"/>
      <c r="P951" s="539"/>
      <c r="Q951" s="539"/>
      <c r="R951" s="539"/>
      <c r="S951" s="539"/>
      <c r="T951" s="539"/>
      <c r="U951" s="539"/>
      <c r="V951" s="539"/>
      <c r="W951" s="539"/>
      <c r="X951" s="539"/>
      <c r="Y951" s="539"/>
      <c r="Z951" s="539"/>
      <c r="AA951" s="539"/>
      <c r="AB951" s="549"/>
      <c r="AC951" s="549"/>
      <c r="AD951" s="539"/>
      <c r="AE951" s="539"/>
      <c r="AF951" s="538"/>
      <c r="AG951" s="539"/>
      <c r="AH951" s="539"/>
      <c r="AI951" s="539"/>
      <c r="AJ951" s="539"/>
      <c r="AK951" s="539"/>
      <c r="AL951" s="539"/>
    </row>
    <row r="952" spans="1:38" ht="14.25">
      <c r="A952" s="539"/>
      <c r="B952" s="539"/>
      <c r="C952" s="560"/>
      <c r="D952" s="539"/>
      <c r="E952" s="539"/>
      <c r="F952" s="561"/>
      <c r="G952" s="539"/>
      <c r="H952" s="539"/>
      <c r="I952" s="539"/>
      <c r="J952" s="539"/>
      <c r="K952" s="539"/>
      <c r="L952" s="539"/>
      <c r="M952" s="539"/>
      <c r="N952" s="539"/>
      <c r="O952" s="539"/>
      <c r="P952" s="539"/>
      <c r="Q952" s="539"/>
      <c r="R952" s="539"/>
      <c r="S952" s="539"/>
      <c r="T952" s="539"/>
      <c r="U952" s="539"/>
      <c r="V952" s="539"/>
      <c r="W952" s="539"/>
      <c r="X952" s="539"/>
      <c r="Y952" s="539"/>
      <c r="Z952" s="539"/>
      <c r="AA952" s="539"/>
      <c r="AB952" s="549"/>
      <c r="AC952" s="549"/>
      <c r="AD952" s="539"/>
      <c r="AE952" s="539"/>
      <c r="AF952" s="538"/>
      <c r="AG952" s="539"/>
      <c r="AH952" s="539"/>
      <c r="AI952" s="539"/>
      <c r="AJ952" s="539"/>
      <c r="AK952" s="539"/>
      <c r="AL952" s="539"/>
    </row>
    <row r="953" spans="1:38" ht="14.25">
      <c r="A953" s="539"/>
      <c r="B953" s="539"/>
      <c r="C953" s="560"/>
      <c r="D953" s="539"/>
      <c r="E953" s="539"/>
      <c r="F953" s="561"/>
      <c r="G953" s="539"/>
      <c r="H953" s="539"/>
      <c r="I953" s="539"/>
      <c r="J953" s="539"/>
      <c r="K953" s="539"/>
      <c r="L953" s="539"/>
      <c r="M953" s="539"/>
      <c r="N953" s="539"/>
      <c r="O953" s="539"/>
      <c r="P953" s="539"/>
      <c r="Q953" s="539"/>
      <c r="R953" s="539"/>
      <c r="S953" s="539"/>
      <c r="T953" s="539"/>
      <c r="U953" s="539"/>
      <c r="V953" s="539"/>
      <c r="W953" s="539"/>
      <c r="X953" s="539"/>
      <c r="Y953" s="539"/>
      <c r="Z953" s="539"/>
      <c r="AA953" s="539"/>
      <c r="AB953" s="549"/>
      <c r="AC953" s="549"/>
      <c r="AD953" s="539"/>
      <c r="AE953" s="539"/>
      <c r="AF953" s="538"/>
      <c r="AG953" s="539"/>
      <c r="AH953" s="539"/>
      <c r="AI953" s="539"/>
      <c r="AJ953" s="539"/>
      <c r="AK953" s="539"/>
      <c r="AL953" s="539"/>
    </row>
    <row r="954" spans="1:38" ht="14.25">
      <c r="A954" s="539"/>
      <c r="B954" s="539"/>
      <c r="C954" s="560"/>
      <c r="D954" s="539"/>
      <c r="E954" s="539"/>
      <c r="F954" s="561"/>
      <c r="G954" s="539"/>
      <c r="H954" s="539"/>
      <c r="I954" s="539"/>
      <c r="J954" s="539"/>
      <c r="K954" s="539"/>
      <c r="L954" s="539"/>
      <c r="M954" s="539"/>
      <c r="N954" s="539"/>
      <c r="O954" s="539"/>
      <c r="P954" s="539"/>
      <c r="Q954" s="539"/>
      <c r="R954" s="539"/>
      <c r="S954" s="539"/>
      <c r="T954" s="539"/>
      <c r="U954" s="539"/>
      <c r="V954" s="539"/>
      <c r="W954" s="539"/>
      <c r="X954" s="539"/>
      <c r="Y954" s="539"/>
      <c r="Z954" s="539"/>
      <c r="AA954" s="539"/>
      <c r="AB954" s="549"/>
      <c r="AC954" s="549"/>
      <c r="AD954" s="539"/>
      <c r="AE954" s="539"/>
      <c r="AF954" s="538"/>
      <c r="AG954" s="539"/>
      <c r="AH954" s="539"/>
      <c r="AI954" s="539"/>
      <c r="AJ954" s="539"/>
      <c r="AK954" s="539"/>
      <c r="AL954" s="539"/>
    </row>
    <row r="955" spans="1:38" ht="14.25">
      <c r="A955" s="539"/>
      <c r="B955" s="539"/>
      <c r="C955" s="560"/>
      <c r="D955" s="539"/>
      <c r="E955" s="539"/>
      <c r="F955" s="561"/>
      <c r="G955" s="539"/>
      <c r="H955" s="539"/>
      <c r="I955" s="539"/>
      <c r="J955" s="539"/>
      <c r="K955" s="539"/>
      <c r="L955" s="539"/>
      <c r="M955" s="539"/>
      <c r="N955" s="539"/>
      <c r="O955" s="539"/>
      <c r="P955" s="539"/>
      <c r="Q955" s="539"/>
      <c r="R955" s="539"/>
      <c r="S955" s="539"/>
      <c r="T955" s="539"/>
      <c r="U955" s="539"/>
      <c r="V955" s="539"/>
      <c r="W955" s="539"/>
      <c r="X955" s="539"/>
      <c r="Y955" s="539"/>
      <c r="Z955" s="539"/>
      <c r="AA955" s="539"/>
      <c r="AB955" s="549"/>
      <c r="AC955" s="549"/>
      <c r="AD955" s="539"/>
      <c r="AE955" s="539"/>
      <c r="AF955" s="538"/>
      <c r="AG955" s="539"/>
      <c r="AH955" s="539"/>
      <c r="AI955" s="539"/>
      <c r="AJ955" s="539"/>
      <c r="AK955" s="539"/>
      <c r="AL955" s="539"/>
    </row>
    <row r="956" spans="1:38" ht="14.25">
      <c r="A956" s="539"/>
      <c r="B956" s="539"/>
      <c r="C956" s="560"/>
      <c r="D956" s="539"/>
      <c r="E956" s="539"/>
      <c r="F956" s="561"/>
      <c r="G956" s="539"/>
      <c r="H956" s="539"/>
      <c r="I956" s="539"/>
      <c r="J956" s="539"/>
      <c r="K956" s="539"/>
      <c r="L956" s="539"/>
      <c r="M956" s="539"/>
      <c r="N956" s="539"/>
      <c r="O956" s="539"/>
      <c r="P956" s="539"/>
      <c r="Q956" s="539"/>
      <c r="R956" s="539"/>
      <c r="S956" s="539"/>
      <c r="T956" s="539"/>
      <c r="U956" s="539"/>
      <c r="V956" s="539"/>
      <c r="W956" s="539"/>
      <c r="X956" s="539"/>
      <c r="Y956" s="539"/>
      <c r="Z956" s="539"/>
      <c r="AA956" s="539"/>
      <c r="AB956" s="549"/>
      <c r="AC956" s="549"/>
      <c r="AD956" s="539"/>
      <c r="AE956" s="539"/>
      <c r="AF956" s="538"/>
      <c r="AG956" s="539"/>
      <c r="AH956" s="539"/>
      <c r="AI956" s="539"/>
      <c r="AJ956" s="539"/>
      <c r="AK956" s="539"/>
      <c r="AL956" s="539"/>
    </row>
    <row r="957" spans="1:38" ht="14.25">
      <c r="A957" s="539"/>
      <c r="B957" s="539"/>
      <c r="C957" s="560"/>
      <c r="D957" s="539"/>
      <c r="E957" s="539"/>
      <c r="F957" s="561"/>
      <c r="G957" s="539"/>
      <c r="H957" s="539"/>
      <c r="I957" s="539"/>
      <c r="J957" s="539"/>
      <c r="K957" s="539"/>
      <c r="L957" s="539"/>
      <c r="M957" s="539"/>
      <c r="N957" s="539"/>
      <c r="O957" s="539"/>
      <c r="P957" s="539"/>
      <c r="Q957" s="539"/>
      <c r="R957" s="539"/>
      <c r="S957" s="539"/>
      <c r="T957" s="539"/>
      <c r="U957" s="539"/>
      <c r="V957" s="539"/>
      <c r="W957" s="539"/>
      <c r="X957" s="539"/>
      <c r="Y957" s="539"/>
      <c r="Z957" s="539"/>
      <c r="AA957" s="539"/>
      <c r="AB957" s="549"/>
      <c r="AC957" s="549"/>
      <c r="AD957" s="539"/>
      <c r="AE957" s="539"/>
      <c r="AF957" s="538"/>
      <c r="AG957" s="539"/>
      <c r="AH957" s="539"/>
      <c r="AI957" s="539"/>
      <c r="AJ957" s="539"/>
      <c r="AK957" s="539"/>
      <c r="AL957" s="539"/>
    </row>
    <row r="958" spans="1:38" ht="14.25">
      <c r="A958" s="539"/>
      <c r="B958" s="539"/>
      <c r="C958" s="560"/>
      <c r="D958" s="539"/>
      <c r="E958" s="539"/>
      <c r="F958" s="561"/>
      <c r="G958" s="539"/>
      <c r="H958" s="539"/>
      <c r="I958" s="539"/>
      <c r="J958" s="539"/>
      <c r="K958" s="539"/>
      <c r="L958" s="539"/>
      <c r="M958" s="539"/>
      <c r="N958" s="539"/>
      <c r="O958" s="539"/>
      <c r="P958" s="539"/>
      <c r="Q958" s="539"/>
      <c r="R958" s="539"/>
      <c r="S958" s="539"/>
      <c r="T958" s="539"/>
      <c r="U958" s="539"/>
      <c r="V958" s="539"/>
      <c r="W958" s="539"/>
      <c r="X958" s="539"/>
      <c r="Y958" s="539"/>
      <c r="Z958" s="539"/>
      <c r="AA958" s="539"/>
      <c r="AB958" s="549"/>
      <c r="AC958" s="549"/>
      <c r="AD958" s="539"/>
      <c r="AE958" s="539"/>
      <c r="AF958" s="538"/>
      <c r="AG958" s="539"/>
      <c r="AH958" s="539"/>
      <c r="AI958" s="539"/>
      <c r="AJ958" s="539"/>
      <c r="AK958" s="539"/>
      <c r="AL958" s="539"/>
    </row>
    <row r="959" spans="1:38" ht="14.25">
      <c r="A959" s="539"/>
      <c r="B959" s="539"/>
      <c r="C959" s="560"/>
      <c r="D959" s="539"/>
      <c r="E959" s="539"/>
      <c r="F959" s="561"/>
      <c r="G959" s="539"/>
      <c r="H959" s="539"/>
      <c r="I959" s="539"/>
      <c r="J959" s="539"/>
      <c r="K959" s="539"/>
      <c r="L959" s="539"/>
      <c r="M959" s="539"/>
      <c r="N959" s="539"/>
      <c r="O959" s="539"/>
      <c r="P959" s="539"/>
      <c r="Q959" s="539"/>
      <c r="R959" s="539"/>
      <c r="S959" s="539"/>
      <c r="T959" s="539"/>
      <c r="U959" s="539"/>
      <c r="V959" s="539"/>
      <c r="W959" s="539"/>
      <c r="X959" s="539"/>
      <c r="Y959" s="539"/>
      <c r="Z959" s="539"/>
      <c r="AA959" s="539"/>
      <c r="AB959" s="549"/>
      <c r="AC959" s="549"/>
      <c r="AD959" s="539"/>
      <c r="AE959" s="539"/>
      <c r="AF959" s="538"/>
      <c r="AG959" s="539"/>
      <c r="AH959" s="539"/>
      <c r="AI959" s="539"/>
      <c r="AJ959" s="539"/>
      <c r="AK959" s="539"/>
      <c r="AL959" s="539"/>
    </row>
    <row r="960" spans="1:38" ht="14.25">
      <c r="A960" s="539"/>
      <c r="B960" s="539"/>
      <c r="C960" s="560"/>
      <c r="D960" s="539"/>
      <c r="E960" s="539"/>
      <c r="F960" s="561"/>
      <c r="G960" s="539"/>
      <c r="H960" s="539"/>
      <c r="I960" s="539"/>
      <c r="J960" s="539"/>
      <c r="K960" s="539"/>
      <c r="L960" s="539"/>
      <c r="M960" s="539"/>
      <c r="N960" s="539"/>
      <c r="O960" s="539"/>
      <c r="P960" s="539"/>
      <c r="Q960" s="539"/>
      <c r="R960" s="539"/>
      <c r="S960" s="539"/>
      <c r="T960" s="539"/>
      <c r="U960" s="539"/>
      <c r="V960" s="539"/>
      <c r="W960" s="539"/>
      <c r="X960" s="539"/>
      <c r="Y960" s="539"/>
      <c r="Z960" s="539"/>
      <c r="AA960" s="539"/>
      <c r="AB960" s="549"/>
      <c r="AC960" s="549"/>
      <c r="AD960" s="539"/>
      <c r="AE960" s="539"/>
      <c r="AF960" s="538"/>
      <c r="AG960" s="539"/>
      <c r="AH960" s="539"/>
      <c r="AI960" s="539"/>
      <c r="AJ960" s="539"/>
      <c r="AK960" s="539"/>
      <c r="AL960" s="539"/>
    </row>
    <row r="961" spans="1:38" ht="14.25">
      <c r="A961" s="539"/>
      <c r="B961" s="539"/>
      <c r="C961" s="560"/>
      <c r="D961" s="539"/>
      <c r="E961" s="539"/>
      <c r="F961" s="561"/>
      <c r="G961" s="539"/>
      <c r="H961" s="539"/>
      <c r="I961" s="539"/>
      <c r="J961" s="539"/>
      <c r="K961" s="539"/>
      <c r="L961" s="539"/>
      <c r="M961" s="539"/>
      <c r="N961" s="539"/>
      <c r="O961" s="539"/>
      <c r="P961" s="539"/>
      <c r="Q961" s="539"/>
      <c r="R961" s="539"/>
      <c r="S961" s="539"/>
      <c r="T961" s="539"/>
      <c r="U961" s="539"/>
      <c r="V961" s="539"/>
      <c r="W961" s="539"/>
      <c r="X961" s="539"/>
      <c r="Y961" s="539"/>
      <c r="Z961" s="539"/>
      <c r="AA961" s="539"/>
      <c r="AB961" s="549"/>
      <c r="AC961" s="549"/>
      <c r="AD961" s="539"/>
      <c r="AE961" s="539"/>
      <c r="AF961" s="538"/>
      <c r="AG961" s="539"/>
      <c r="AH961" s="539"/>
      <c r="AI961" s="539"/>
      <c r="AJ961" s="539"/>
      <c r="AK961" s="539"/>
      <c r="AL961" s="539"/>
    </row>
    <row r="962" spans="1:38" ht="14.25">
      <c r="A962" s="539"/>
      <c r="B962" s="539"/>
      <c r="C962" s="560"/>
      <c r="D962" s="539"/>
      <c r="E962" s="539"/>
      <c r="F962" s="561"/>
      <c r="G962" s="539"/>
      <c r="H962" s="539"/>
      <c r="I962" s="539"/>
      <c r="J962" s="539"/>
      <c r="K962" s="539"/>
      <c r="L962" s="539"/>
      <c r="M962" s="539"/>
      <c r="N962" s="539"/>
      <c r="O962" s="539"/>
      <c r="P962" s="539"/>
      <c r="Q962" s="539"/>
      <c r="R962" s="539"/>
      <c r="S962" s="539"/>
      <c r="T962" s="539"/>
      <c r="U962" s="539"/>
      <c r="V962" s="539"/>
      <c r="W962" s="539"/>
      <c r="X962" s="539"/>
      <c r="Y962" s="539"/>
      <c r="Z962" s="539"/>
      <c r="AA962" s="539"/>
      <c r="AB962" s="549"/>
      <c r="AC962" s="549"/>
      <c r="AD962" s="539"/>
      <c r="AE962" s="539"/>
      <c r="AF962" s="538"/>
      <c r="AG962" s="539"/>
      <c r="AH962" s="539"/>
      <c r="AI962" s="539"/>
      <c r="AJ962" s="539"/>
      <c r="AK962" s="539"/>
      <c r="AL962" s="539"/>
    </row>
    <row r="963" spans="1:38" ht="14.25">
      <c r="A963" s="539"/>
      <c r="B963" s="539"/>
      <c r="C963" s="560"/>
      <c r="D963" s="539"/>
      <c r="E963" s="539"/>
      <c r="F963" s="561"/>
      <c r="G963" s="539"/>
      <c r="H963" s="539"/>
      <c r="I963" s="539"/>
      <c r="J963" s="539"/>
      <c r="K963" s="539"/>
      <c r="L963" s="539"/>
      <c r="M963" s="539"/>
      <c r="N963" s="539"/>
      <c r="O963" s="539"/>
      <c r="P963" s="539"/>
      <c r="Q963" s="539"/>
      <c r="R963" s="539"/>
      <c r="S963" s="539"/>
      <c r="T963" s="539"/>
      <c r="U963" s="539"/>
      <c r="V963" s="539"/>
      <c r="W963" s="539"/>
      <c r="X963" s="539"/>
      <c r="Y963" s="539"/>
      <c r="Z963" s="539"/>
      <c r="AA963" s="539"/>
      <c r="AB963" s="549"/>
      <c r="AC963" s="549"/>
      <c r="AD963" s="539"/>
      <c r="AE963" s="539"/>
      <c r="AF963" s="538"/>
      <c r="AG963" s="539"/>
      <c r="AH963" s="539"/>
      <c r="AI963" s="539"/>
      <c r="AJ963" s="539"/>
      <c r="AK963" s="539"/>
      <c r="AL963" s="539"/>
    </row>
    <row r="964" spans="1:38" ht="14.25">
      <c r="A964" s="539"/>
      <c r="B964" s="539"/>
      <c r="C964" s="560"/>
      <c r="D964" s="539"/>
      <c r="E964" s="539"/>
      <c r="F964" s="561"/>
      <c r="G964" s="539"/>
      <c r="H964" s="539"/>
      <c r="I964" s="539"/>
      <c r="J964" s="539"/>
      <c r="K964" s="539"/>
      <c r="L964" s="539"/>
      <c r="M964" s="539"/>
      <c r="N964" s="539"/>
      <c r="O964" s="539"/>
      <c r="P964" s="539"/>
      <c r="Q964" s="539"/>
      <c r="R964" s="539"/>
      <c r="S964" s="539"/>
      <c r="T964" s="539"/>
      <c r="U964" s="539"/>
      <c r="V964" s="539"/>
      <c r="W964" s="539"/>
      <c r="X964" s="539"/>
      <c r="Y964" s="539"/>
      <c r="Z964" s="539"/>
      <c r="AA964" s="539"/>
      <c r="AB964" s="549"/>
      <c r="AC964" s="549"/>
      <c r="AD964" s="539"/>
      <c r="AE964" s="539"/>
      <c r="AF964" s="538"/>
      <c r="AG964" s="539"/>
      <c r="AH964" s="539"/>
      <c r="AI964" s="539"/>
      <c r="AJ964" s="539"/>
      <c r="AK964" s="539"/>
      <c r="AL964" s="539"/>
    </row>
    <row r="965" spans="1:38" ht="14.25">
      <c r="A965" s="539"/>
      <c r="B965" s="539"/>
      <c r="C965" s="560"/>
      <c r="D965" s="539"/>
      <c r="E965" s="539"/>
      <c r="F965" s="561"/>
      <c r="G965" s="539"/>
      <c r="H965" s="539"/>
      <c r="I965" s="539"/>
      <c r="J965" s="539"/>
      <c r="K965" s="539"/>
      <c r="L965" s="539"/>
      <c r="M965" s="539"/>
      <c r="N965" s="539"/>
      <c r="O965" s="539"/>
      <c r="P965" s="539"/>
      <c r="Q965" s="539"/>
      <c r="R965" s="539"/>
      <c r="S965" s="539"/>
      <c r="T965" s="539"/>
      <c r="U965" s="539"/>
      <c r="V965" s="539"/>
      <c r="W965" s="539"/>
      <c r="X965" s="539"/>
      <c r="Y965" s="539"/>
      <c r="Z965" s="539"/>
      <c r="AA965" s="539"/>
      <c r="AB965" s="549"/>
      <c r="AC965" s="549"/>
      <c r="AD965" s="539"/>
      <c r="AE965" s="539"/>
      <c r="AF965" s="538"/>
      <c r="AG965" s="539"/>
      <c r="AH965" s="539"/>
      <c r="AI965" s="539"/>
      <c r="AJ965" s="539"/>
      <c r="AK965" s="539"/>
      <c r="AL965" s="539"/>
    </row>
    <row r="966" spans="1:38" ht="14.25">
      <c r="A966" s="539"/>
      <c r="B966" s="539"/>
      <c r="C966" s="560"/>
      <c r="D966" s="539"/>
      <c r="E966" s="539"/>
      <c r="F966" s="561"/>
      <c r="G966" s="539"/>
      <c r="H966" s="539"/>
      <c r="I966" s="539"/>
      <c r="J966" s="539"/>
      <c r="K966" s="539"/>
      <c r="L966" s="539"/>
      <c r="M966" s="539"/>
      <c r="N966" s="539"/>
      <c r="O966" s="539"/>
      <c r="P966" s="539"/>
      <c r="Q966" s="539"/>
      <c r="R966" s="539"/>
      <c r="S966" s="539"/>
      <c r="T966" s="539"/>
      <c r="U966" s="539"/>
      <c r="V966" s="539"/>
      <c r="W966" s="539"/>
      <c r="X966" s="539"/>
      <c r="Y966" s="539"/>
      <c r="Z966" s="539"/>
      <c r="AA966" s="539"/>
      <c r="AB966" s="549"/>
      <c r="AC966" s="549"/>
      <c r="AD966" s="539"/>
      <c r="AE966" s="539"/>
      <c r="AF966" s="538"/>
      <c r="AG966" s="539"/>
      <c r="AH966" s="539"/>
      <c r="AI966" s="539"/>
      <c r="AJ966" s="539"/>
      <c r="AK966" s="539"/>
      <c r="AL966" s="539"/>
    </row>
    <row r="967" spans="1:38" ht="14.25">
      <c r="A967" s="539"/>
      <c r="B967" s="539"/>
      <c r="C967" s="560"/>
      <c r="D967" s="539"/>
      <c r="E967" s="539"/>
      <c r="F967" s="561"/>
      <c r="G967" s="539"/>
      <c r="H967" s="539"/>
      <c r="I967" s="539"/>
      <c r="J967" s="539"/>
      <c r="K967" s="539"/>
      <c r="L967" s="539"/>
      <c r="M967" s="539"/>
      <c r="N967" s="539"/>
      <c r="O967" s="539"/>
      <c r="P967" s="539"/>
      <c r="Q967" s="539"/>
      <c r="R967" s="539"/>
      <c r="S967" s="539"/>
      <c r="T967" s="539"/>
      <c r="U967" s="539"/>
      <c r="V967" s="539"/>
      <c r="W967" s="539"/>
      <c r="X967" s="539"/>
      <c r="Y967" s="539"/>
      <c r="Z967" s="539"/>
      <c r="AA967" s="539"/>
      <c r="AB967" s="549"/>
      <c r="AC967" s="549"/>
      <c r="AD967" s="539"/>
      <c r="AE967" s="539"/>
      <c r="AF967" s="538"/>
      <c r="AG967" s="539"/>
      <c r="AH967" s="539"/>
      <c r="AI967" s="539"/>
      <c r="AJ967" s="539"/>
      <c r="AK967" s="539"/>
      <c r="AL967" s="539"/>
    </row>
    <row r="968" spans="1:38" ht="14.25">
      <c r="A968" s="539"/>
      <c r="B968" s="539"/>
      <c r="C968" s="560"/>
      <c r="D968" s="539"/>
      <c r="E968" s="539"/>
      <c r="F968" s="561"/>
      <c r="G968" s="539"/>
      <c r="H968" s="539"/>
      <c r="I968" s="539"/>
      <c r="J968" s="539"/>
      <c r="K968" s="539"/>
      <c r="L968" s="539"/>
      <c r="M968" s="539"/>
      <c r="N968" s="539"/>
      <c r="O968" s="539"/>
      <c r="P968" s="539"/>
      <c r="Q968" s="539"/>
      <c r="R968" s="539"/>
      <c r="S968" s="539"/>
      <c r="T968" s="539"/>
      <c r="U968" s="539"/>
      <c r="V968" s="539"/>
      <c r="W968" s="539"/>
      <c r="X968" s="539"/>
      <c r="Y968" s="539"/>
      <c r="Z968" s="539"/>
      <c r="AA968" s="539"/>
      <c r="AB968" s="549"/>
      <c r="AC968" s="549"/>
      <c r="AD968" s="539"/>
      <c r="AE968" s="539"/>
      <c r="AF968" s="538"/>
      <c r="AG968" s="539"/>
      <c r="AH968" s="539"/>
      <c r="AI968" s="539"/>
      <c r="AJ968" s="539"/>
      <c r="AK968" s="539"/>
      <c r="AL968" s="539"/>
    </row>
    <row r="969" spans="1:38" ht="14.25">
      <c r="A969" s="539"/>
      <c r="B969" s="539"/>
      <c r="C969" s="560"/>
      <c r="D969" s="539"/>
      <c r="E969" s="539"/>
      <c r="F969" s="561"/>
      <c r="G969" s="539"/>
      <c r="H969" s="539"/>
      <c r="I969" s="539"/>
      <c r="J969" s="539"/>
      <c r="K969" s="539"/>
      <c r="L969" s="539"/>
      <c r="M969" s="539"/>
      <c r="N969" s="539"/>
      <c r="O969" s="539"/>
      <c r="P969" s="539"/>
      <c r="Q969" s="539"/>
      <c r="R969" s="539"/>
      <c r="S969" s="539"/>
      <c r="T969" s="539"/>
      <c r="U969" s="539"/>
      <c r="V969" s="539"/>
      <c r="W969" s="539"/>
      <c r="X969" s="539"/>
      <c r="Y969" s="539"/>
      <c r="Z969" s="539"/>
      <c r="AA969" s="539"/>
      <c r="AB969" s="549"/>
      <c r="AC969" s="549"/>
      <c r="AD969" s="539"/>
      <c r="AE969" s="539"/>
      <c r="AF969" s="538"/>
      <c r="AG969" s="539"/>
      <c r="AH969" s="539"/>
      <c r="AI969" s="539"/>
      <c r="AJ969" s="539"/>
      <c r="AK969" s="539"/>
      <c r="AL969" s="539"/>
    </row>
    <row r="970" spans="1:38" ht="14.25">
      <c r="A970" s="539"/>
      <c r="B970" s="539"/>
      <c r="C970" s="560"/>
      <c r="D970" s="539"/>
      <c r="E970" s="539"/>
      <c r="F970" s="561"/>
      <c r="G970" s="539"/>
      <c r="H970" s="539"/>
      <c r="I970" s="539"/>
      <c r="J970" s="539"/>
      <c r="K970" s="539"/>
      <c r="L970" s="539"/>
      <c r="M970" s="539"/>
      <c r="N970" s="539"/>
      <c r="O970" s="539"/>
      <c r="P970" s="539"/>
      <c r="Q970" s="539"/>
      <c r="R970" s="539"/>
      <c r="S970" s="539"/>
      <c r="T970" s="539"/>
      <c r="U970" s="539"/>
      <c r="V970" s="539"/>
      <c r="W970" s="539"/>
      <c r="X970" s="539"/>
      <c r="Y970" s="539"/>
      <c r="Z970" s="539"/>
      <c r="AA970" s="539"/>
      <c r="AB970" s="549"/>
      <c r="AC970" s="549"/>
      <c r="AD970" s="539"/>
      <c r="AE970" s="539"/>
      <c r="AF970" s="538"/>
      <c r="AG970" s="539"/>
      <c r="AH970" s="539"/>
      <c r="AI970" s="539"/>
      <c r="AJ970" s="539"/>
      <c r="AK970" s="539"/>
      <c r="AL970" s="539"/>
    </row>
    <row r="971" spans="1:38" ht="14.25">
      <c r="A971" s="539"/>
      <c r="B971" s="539"/>
      <c r="C971" s="560"/>
      <c r="D971" s="539"/>
      <c r="E971" s="539"/>
      <c r="F971" s="561"/>
      <c r="G971" s="539"/>
      <c r="H971" s="539"/>
      <c r="I971" s="539"/>
      <c r="J971" s="539"/>
      <c r="K971" s="539"/>
      <c r="L971" s="539"/>
      <c r="M971" s="539"/>
      <c r="N971" s="539"/>
      <c r="O971" s="539"/>
      <c r="P971" s="539"/>
      <c r="Q971" s="539"/>
      <c r="R971" s="539"/>
      <c r="S971" s="539"/>
      <c r="T971" s="539"/>
      <c r="U971" s="539"/>
      <c r="V971" s="539"/>
      <c r="W971" s="539"/>
      <c r="X971" s="539"/>
      <c r="Y971" s="539"/>
      <c r="Z971" s="539"/>
      <c r="AA971" s="539"/>
      <c r="AB971" s="549"/>
      <c r="AC971" s="549"/>
      <c r="AD971" s="539"/>
      <c r="AE971" s="539"/>
      <c r="AF971" s="538"/>
      <c r="AG971" s="539"/>
      <c r="AH971" s="539"/>
      <c r="AI971" s="539"/>
      <c r="AJ971" s="539"/>
      <c r="AK971" s="539"/>
      <c r="AL971" s="539"/>
    </row>
    <row r="972" spans="1:38" ht="14.25">
      <c r="A972" s="539"/>
      <c r="B972" s="539"/>
      <c r="C972" s="560"/>
      <c r="D972" s="539"/>
      <c r="E972" s="539"/>
      <c r="F972" s="561"/>
      <c r="G972" s="539"/>
      <c r="H972" s="539"/>
      <c r="I972" s="539"/>
      <c r="J972" s="539"/>
      <c r="K972" s="539"/>
      <c r="L972" s="539"/>
      <c r="M972" s="539"/>
      <c r="N972" s="539"/>
      <c r="O972" s="539"/>
      <c r="P972" s="539"/>
      <c r="Q972" s="539"/>
      <c r="R972" s="539"/>
      <c r="S972" s="539"/>
      <c r="T972" s="539"/>
      <c r="U972" s="539"/>
      <c r="V972" s="539"/>
      <c r="W972" s="539"/>
      <c r="X972" s="539"/>
      <c r="Y972" s="539"/>
      <c r="Z972" s="539"/>
      <c r="AA972" s="539"/>
      <c r="AB972" s="549"/>
      <c r="AC972" s="549"/>
      <c r="AD972" s="539"/>
      <c r="AE972" s="539"/>
      <c r="AF972" s="538"/>
      <c r="AG972" s="539"/>
      <c r="AH972" s="539"/>
      <c r="AI972" s="539"/>
      <c r="AJ972" s="539"/>
      <c r="AK972" s="539"/>
      <c r="AL972" s="539"/>
    </row>
    <row r="973" spans="1:38" ht="14.25">
      <c r="A973" s="539"/>
      <c r="B973" s="539"/>
      <c r="C973" s="560"/>
      <c r="D973" s="539"/>
      <c r="E973" s="539"/>
      <c r="F973" s="561"/>
      <c r="G973" s="539"/>
      <c r="H973" s="539"/>
      <c r="I973" s="539"/>
      <c r="J973" s="539"/>
      <c r="K973" s="539"/>
      <c r="L973" s="539"/>
      <c r="M973" s="539"/>
      <c r="N973" s="539"/>
      <c r="O973" s="539"/>
      <c r="P973" s="539"/>
      <c r="Q973" s="539"/>
      <c r="R973" s="539"/>
      <c r="S973" s="539"/>
      <c r="T973" s="539"/>
      <c r="U973" s="539"/>
      <c r="V973" s="539"/>
      <c r="W973" s="539"/>
      <c r="X973" s="539"/>
      <c r="Y973" s="539"/>
      <c r="Z973" s="539"/>
      <c r="AA973" s="539"/>
      <c r="AB973" s="549"/>
      <c r="AC973" s="549"/>
      <c r="AD973" s="539"/>
      <c r="AE973" s="539"/>
      <c r="AF973" s="538"/>
      <c r="AG973" s="539"/>
      <c r="AH973" s="539"/>
      <c r="AI973" s="539"/>
      <c r="AJ973" s="539"/>
      <c r="AK973" s="539"/>
      <c r="AL973" s="539"/>
    </row>
    <row r="974" spans="1:38" ht="14.25">
      <c r="A974" s="539"/>
      <c r="B974" s="539"/>
      <c r="C974" s="560"/>
      <c r="D974" s="539"/>
      <c r="E974" s="539"/>
      <c r="F974" s="561"/>
      <c r="G974" s="539"/>
      <c r="H974" s="539"/>
      <c r="I974" s="539"/>
      <c r="J974" s="539"/>
      <c r="K974" s="539"/>
      <c r="L974" s="539"/>
      <c r="M974" s="539"/>
      <c r="N974" s="539"/>
      <c r="O974" s="539"/>
      <c r="P974" s="539"/>
      <c r="Q974" s="539"/>
      <c r="R974" s="539"/>
      <c r="S974" s="539"/>
      <c r="T974" s="539"/>
      <c r="U974" s="539"/>
      <c r="V974" s="539"/>
      <c r="W974" s="539"/>
      <c r="X974" s="539"/>
      <c r="Y974" s="539"/>
      <c r="Z974" s="539"/>
      <c r="AA974" s="539"/>
      <c r="AB974" s="549"/>
      <c r="AC974" s="549"/>
      <c r="AD974" s="539"/>
      <c r="AE974" s="539"/>
      <c r="AF974" s="538"/>
      <c r="AG974" s="539"/>
      <c r="AH974" s="539"/>
      <c r="AI974" s="539"/>
      <c r="AJ974" s="539"/>
      <c r="AK974" s="539"/>
      <c r="AL974" s="539"/>
    </row>
    <row r="975" spans="1:38" ht="14.25">
      <c r="A975" s="539"/>
      <c r="B975" s="539"/>
      <c r="C975" s="560"/>
      <c r="D975" s="539"/>
      <c r="E975" s="539"/>
      <c r="F975" s="561"/>
      <c r="G975" s="539"/>
      <c r="H975" s="539"/>
      <c r="I975" s="539"/>
      <c r="J975" s="539"/>
      <c r="K975" s="539"/>
      <c r="L975" s="539"/>
      <c r="M975" s="539"/>
      <c r="N975" s="539"/>
      <c r="O975" s="539"/>
      <c r="P975" s="539"/>
      <c r="Q975" s="539"/>
      <c r="R975" s="539"/>
      <c r="S975" s="539"/>
      <c r="T975" s="539"/>
      <c r="U975" s="539"/>
      <c r="V975" s="539"/>
      <c r="W975" s="539"/>
      <c r="X975" s="539"/>
      <c r="Y975" s="539"/>
      <c r="Z975" s="539"/>
      <c r="AA975" s="539"/>
      <c r="AB975" s="549"/>
      <c r="AC975" s="549"/>
      <c r="AD975" s="539"/>
      <c r="AE975" s="539"/>
      <c r="AF975" s="538"/>
      <c r="AG975" s="539"/>
      <c r="AH975" s="539"/>
      <c r="AI975" s="539"/>
      <c r="AJ975" s="539"/>
      <c r="AK975" s="539"/>
      <c r="AL975" s="539"/>
    </row>
    <row r="976" spans="1:38" ht="14.25">
      <c r="A976" s="539"/>
      <c r="B976" s="539"/>
      <c r="C976" s="560"/>
      <c r="D976" s="539"/>
      <c r="E976" s="539"/>
      <c r="F976" s="561"/>
      <c r="G976" s="539"/>
      <c r="H976" s="539"/>
      <c r="I976" s="539"/>
      <c r="J976" s="539"/>
      <c r="K976" s="539"/>
      <c r="L976" s="539"/>
      <c r="M976" s="539"/>
      <c r="N976" s="539"/>
      <c r="O976" s="539"/>
      <c r="P976" s="539"/>
      <c r="Q976" s="539"/>
      <c r="R976" s="539"/>
      <c r="S976" s="539"/>
      <c r="T976" s="539"/>
      <c r="U976" s="539"/>
      <c r="V976" s="539"/>
      <c r="W976" s="539"/>
      <c r="X976" s="539"/>
      <c r="Y976" s="539"/>
      <c r="Z976" s="539"/>
      <c r="AA976" s="539"/>
      <c r="AB976" s="549"/>
      <c r="AC976" s="549"/>
      <c r="AD976" s="539"/>
      <c r="AE976" s="539"/>
      <c r="AF976" s="538"/>
      <c r="AG976" s="539"/>
      <c r="AH976" s="539"/>
      <c r="AI976" s="539"/>
      <c r="AJ976" s="539"/>
      <c r="AK976" s="539"/>
      <c r="AL976" s="539"/>
    </row>
    <row r="977" spans="1:38" ht="14.25">
      <c r="A977" s="539"/>
      <c r="B977" s="539"/>
      <c r="C977" s="560"/>
      <c r="D977" s="539"/>
      <c r="E977" s="539"/>
      <c r="F977" s="561"/>
      <c r="G977" s="539"/>
      <c r="H977" s="539"/>
      <c r="I977" s="539"/>
      <c r="J977" s="539"/>
      <c r="K977" s="539"/>
      <c r="L977" s="539"/>
      <c r="M977" s="539"/>
      <c r="N977" s="539"/>
      <c r="O977" s="539"/>
      <c r="P977" s="539"/>
      <c r="Q977" s="539"/>
      <c r="R977" s="539"/>
      <c r="S977" s="539"/>
      <c r="T977" s="539"/>
      <c r="U977" s="539"/>
      <c r="V977" s="539"/>
      <c r="W977" s="539"/>
      <c r="X977" s="539"/>
      <c r="Y977" s="539"/>
      <c r="Z977" s="539"/>
      <c r="AA977" s="539"/>
      <c r="AB977" s="549"/>
      <c r="AC977" s="549"/>
      <c r="AD977" s="539"/>
      <c r="AE977" s="539"/>
      <c r="AF977" s="538"/>
      <c r="AG977" s="539"/>
      <c r="AH977" s="539"/>
      <c r="AI977" s="539"/>
      <c r="AJ977" s="539"/>
      <c r="AK977" s="539"/>
      <c r="AL977" s="539"/>
    </row>
    <row r="978" spans="1:38" ht="14.25">
      <c r="A978" s="539"/>
      <c r="B978" s="539"/>
      <c r="C978" s="560"/>
      <c r="D978" s="539"/>
      <c r="E978" s="539"/>
      <c r="F978" s="561"/>
      <c r="G978" s="539"/>
      <c r="H978" s="539"/>
      <c r="I978" s="539"/>
      <c r="J978" s="539"/>
      <c r="K978" s="539"/>
      <c r="L978" s="539"/>
      <c r="M978" s="539"/>
      <c r="N978" s="539"/>
      <c r="O978" s="539"/>
      <c r="P978" s="539"/>
      <c r="Q978" s="539"/>
      <c r="R978" s="539"/>
      <c r="S978" s="539"/>
      <c r="T978" s="539"/>
      <c r="U978" s="539"/>
      <c r="V978" s="539"/>
      <c r="W978" s="539"/>
      <c r="X978" s="539"/>
      <c r="Y978" s="539"/>
      <c r="Z978" s="539"/>
      <c r="AA978" s="539"/>
      <c r="AB978" s="549"/>
      <c r="AC978" s="549"/>
      <c r="AD978" s="539"/>
      <c r="AE978" s="539"/>
      <c r="AF978" s="538"/>
      <c r="AG978" s="539"/>
      <c r="AH978" s="539"/>
      <c r="AI978" s="539"/>
      <c r="AJ978" s="539"/>
      <c r="AK978" s="539"/>
      <c r="AL978" s="539"/>
    </row>
    <row r="979" spans="1:38" ht="14.25">
      <c r="A979" s="539"/>
      <c r="B979" s="539"/>
      <c r="C979" s="560"/>
      <c r="D979" s="539"/>
      <c r="E979" s="539"/>
      <c r="F979" s="561"/>
      <c r="G979" s="539"/>
      <c r="H979" s="539"/>
      <c r="I979" s="539"/>
      <c r="J979" s="539"/>
      <c r="K979" s="539"/>
      <c r="L979" s="539"/>
      <c r="M979" s="539"/>
      <c r="N979" s="539"/>
      <c r="O979" s="539"/>
      <c r="P979" s="539"/>
      <c r="Q979" s="539"/>
      <c r="R979" s="539"/>
      <c r="S979" s="539"/>
      <c r="T979" s="539"/>
      <c r="U979" s="539"/>
      <c r="V979" s="539"/>
      <c r="W979" s="539"/>
      <c r="X979" s="539"/>
      <c r="Y979" s="539"/>
      <c r="Z979" s="539"/>
      <c r="AA979" s="539"/>
      <c r="AB979" s="549"/>
      <c r="AC979" s="549"/>
      <c r="AD979" s="539"/>
      <c r="AE979" s="539"/>
      <c r="AF979" s="538"/>
      <c r="AG979" s="539"/>
      <c r="AH979" s="539"/>
      <c r="AI979" s="539"/>
      <c r="AJ979" s="539"/>
      <c r="AK979" s="539"/>
      <c r="AL979" s="539"/>
    </row>
    <row r="980" spans="1:38" ht="14.25">
      <c r="A980" s="539"/>
      <c r="B980" s="539"/>
      <c r="C980" s="560"/>
      <c r="D980" s="539"/>
      <c r="E980" s="539"/>
      <c r="F980" s="561"/>
      <c r="G980" s="539"/>
      <c r="H980" s="539"/>
      <c r="I980" s="539"/>
      <c r="J980" s="539"/>
      <c r="K980" s="539"/>
      <c r="L980" s="539"/>
      <c r="M980" s="539"/>
      <c r="N980" s="539"/>
      <c r="O980" s="539"/>
      <c r="P980" s="539"/>
      <c r="Q980" s="539"/>
      <c r="R980" s="539"/>
      <c r="S980" s="539"/>
      <c r="T980" s="539"/>
      <c r="U980" s="539"/>
      <c r="V980" s="539"/>
      <c r="W980" s="539"/>
      <c r="X980" s="539"/>
      <c r="Y980" s="539"/>
      <c r="Z980" s="539"/>
      <c r="AA980" s="539"/>
      <c r="AB980" s="549"/>
      <c r="AC980" s="549"/>
      <c r="AD980" s="539"/>
      <c r="AE980" s="539"/>
      <c r="AF980" s="538"/>
      <c r="AG980" s="539"/>
      <c r="AH980" s="539"/>
      <c r="AI980" s="539"/>
      <c r="AJ980" s="539"/>
      <c r="AK980" s="539"/>
      <c r="AL980" s="539"/>
    </row>
    <row r="981" spans="1:38" ht="14.25">
      <c r="A981" s="539"/>
      <c r="B981" s="539"/>
      <c r="C981" s="560"/>
      <c r="D981" s="539"/>
      <c r="E981" s="539"/>
      <c r="F981" s="561"/>
      <c r="G981" s="539"/>
      <c r="H981" s="539"/>
      <c r="I981" s="539"/>
      <c r="J981" s="539"/>
      <c r="K981" s="539"/>
      <c r="L981" s="539"/>
      <c r="M981" s="539"/>
      <c r="N981" s="539"/>
      <c r="O981" s="539"/>
      <c r="P981" s="539"/>
      <c r="Q981" s="539"/>
      <c r="R981" s="539"/>
      <c r="S981" s="539"/>
      <c r="T981" s="539"/>
      <c r="U981" s="539"/>
      <c r="V981" s="539"/>
      <c r="W981" s="539"/>
      <c r="X981" s="539"/>
      <c r="Y981" s="539"/>
      <c r="Z981" s="539"/>
      <c r="AA981" s="539"/>
      <c r="AB981" s="549"/>
      <c r="AC981" s="549"/>
      <c r="AD981" s="539"/>
      <c r="AE981" s="539"/>
      <c r="AF981" s="538"/>
      <c r="AG981" s="539"/>
      <c r="AH981" s="539"/>
      <c r="AI981" s="539"/>
      <c r="AJ981" s="539"/>
      <c r="AK981" s="539"/>
      <c r="AL981" s="539"/>
    </row>
    <row r="982" spans="1:38" ht="14.25">
      <c r="A982" s="539"/>
      <c r="B982" s="539"/>
      <c r="C982" s="560"/>
      <c r="D982" s="539"/>
      <c r="E982" s="539"/>
      <c r="F982" s="561"/>
      <c r="G982" s="539"/>
      <c r="H982" s="539"/>
      <c r="I982" s="539"/>
      <c r="J982" s="539"/>
      <c r="K982" s="539"/>
      <c r="L982" s="539"/>
      <c r="M982" s="539"/>
      <c r="N982" s="539"/>
      <c r="O982" s="539"/>
      <c r="P982" s="539"/>
      <c r="Q982" s="539"/>
      <c r="R982" s="539"/>
      <c r="S982" s="539"/>
      <c r="T982" s="539"/>
      <c r="U982" s="539"/>
      <c r="V982" s="539"/>
      <c r="W982" s="539"/>
      <c r="X982" s="539"/>
      <c r="Y982" s="539"/>
      <c r="Z982" s="539"/>
      <c r="AA982" s="539"/>
      <c r="AB982" s="549"/>
      <c r="AC982" s="549"/>
      <c r="AD982" s="539"/>
      <c r="AE982" s="539"/>
      <c r="AF982" s="538"/>
      <c r="AG982" s="539"/>
      <c r="AH982" s="539"/>
      <c r="AI982" s="539"/>
      <c r="AJ982" s="539"/>
      <c r="AK982" s="539"/>
      <c r="AL982" s="539"/>
    </row>
    <row r="983" spans="1:38" ht="14.25">
      <c r="A983" s="539"/>
      <c r="B983" s="539"/>
      <c r="C983" s="560"/>
      <c r="D983" s="539"/>
      <c r="E983" s="539"/>
      <c r="F983" s="561"/>
      <c r="G983" s="539"/>
      <c r="H983" s="539"/>
      <c r="I983" s="539"/>
      <c r="J983" s="539"/>
      <c r="K983" s="539"/>
      <c r="L983" s="539"/>
      <c r="M983" s="539"/>
      <c r="N983" s="539"/>
      <c r="O983" s="539"/>
      <c r="P983" s="539"/>
      <c r="Q983" s="539"/>
      <c r="R983" s="539"/>
      <c r="S983" s="539"/>
      <c r="T983" s="539"/>
      <c r="U983" s="539"/>
      <c r="V983" s="539"/>
      <c r="W983" s="539"/>
      <c r="X983" s="539"/>
      <c r="Y983" s="539"/>
      <c r="Z983" s="539"/>
      <c r="AA983" s="539"/>
      <c r="AB983" s="549"/>
      <c r="AC983" s="549"/>
      <c r="AD983" s="539"/>
      <c r="AE983" s="539"/>
      <c r="AF983" s="538"/>
      <c r="AG983" s="539"/>
      <c r="AH983" s="539"/>
      <c r="AI983" s="539"/>
      <c r="AJ983" s="539"/>
      <c r="AK983" s="539"/>
      <c r="AL983" s="539"/>
    </row>
    <row r="984" spans="1:38" ht="14.25">
      <c r="A984" s="539"/>
      <c r="B984" s="539"/>
      <c r="C984" s="560"/>
      <c r="D984" s="539"/>
      <c r="E984" s="539"/>
      <c r="F984" s="561"/>
      <c r="G984" s="539"/>
      <c r="H984" s="539"/>
      <c r="I984" s="539"/>
      <c r="J984" s="539"/>
      <c r="K984" s="539"/>
      <c r="L984" s="539"/>
      <c r="M984" s="539"/>
      <c r="N984" s="539"/>
      <c r="O984" s="539"/>
      <c r="P984" s="539"/>
      <c r="Q984" s="539"/>
      <c r="R984" s="539"/>
      <c r="S984" s="539"/>
      <c r="T984" s="539"/>
      <c r="U984" s="539"/>
      <c r="V984" s="539"/>
      <c r="W984" s="539"/>
      <c r="X984" s="539"/>
      <c r="Y984" s="539"/>
      <c r="Z984" s="539"/>
      <c r="AA984" s="539"/>
      <c r="AB984" s="549"/>
      <c r="AC984" s="549"/>
      <c r="AD984" s="539"/>
      <c r="AE984" s="539"/>
      <c r="AF984" s="538"/>
      <c r="AG984" s="539"/>
      <c r="AH984" s="539"/>
      <c r="AI984" s="539"/>
      <c r="AJ984" s="539"/>
      <c r="AK984" s="539"/>
      <c r="AL984" s="539"/>
    </row>
    <row r="985" spans="1:38" ht="14.25">
      <c r="A985" s="539"/>
      <c r="B985" s="539"/>
      <c r="C985" s="560"/>
      <c r="D985" s="539"/>
      <c r="E985" s="539"/>
      <c r="F985" s="561"/>
      <c r="G985" s="539"/>
      <c r="H985" s="539"/>
      <c r="I985" s="539"/>
      <c r="J985" s="539"/>
      <c r="K985" s="539"/>
      <c r="L985" s="539"/>
      <c r="M985" s="539"/>
      <c r="N985" s="539"/>
      <c r="O985" s="539"/>
      <c r="P985" s="539"/>
      <c r="Q985" s="539"/>
      <c r="R985" s="539"/>
      <c r="S985" s="539"/>
      <c r="T985" s="539"/>
      <c r="U985" s="539"/>
      <c r="V985" s="539"/>
      <c r="W985" s="539"/>
      <c r="X985" s="539"/>
      <c r="Y985" s="539"/>
      <c r="Z985" s="539"/>
      <c r="AA985" s="539"/>
      <c r="AB985" s="549"/>
      <c r="AC985" s="549"/>
      <c r="AD985" s="539"/>
      <c r="AE985" s="539"/>
      <c r="AF985" s="538"/>
      <c r="AG985" s="539"/>
      <c r="AH985" s="539"/>
      <c r="AI985" s="539"/>
      <c r="AJ985" s="539"/>
      <c r="AK985" s="539"/>
      <c r="AL985" s="539"/>
    </row>
  </sheetData>
  <sheetProtection algorithmName="SHA-512" hashValue="yzXtOVzgsxY9a6kp7LUWsKQah8TILyQ4xCgLmIuDKulWgHS5XAVmJCp57jP182j5r1TDY1UCtP5TTTChC74Q1g==" saltValue="3k9f04e53gVNU5Ms+S8rlw==" spinCount="100000" sheet="1" objects="1" scenarios="1" formatCells="0" formatColumns="0" formatRows="0"/>
  <mergeCells count="2">
    <mergeCell ref="A1:R1"/>
    <mergeCell ref="S1:A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outlinePr summaryBelow="0" summaryRight="0"/>
  </sheetPr>
  <dimension ref="A1:AC1034"/>
  <sheetViews>
    <sheetView topLeftCell="A13" workbookViewId="0">
      <selection activeCell="B26" sqref="B26:C26"/>
    </sheetView>
  </sheetViews>
  <sheetFormatPr defaultColWidth="12.625" defaultRowHeight="15" customHeight="1"/>
  <cols>
    <col min="1" max="1" width="12.375" customWidth="1"/>
    <col min="2" max="2" width="91.625" customWidth="1"/>
    <col min="3" max="3" width="40" customWidth="1"/>
    <col min="4" max="4" width="41.75" customWidth="1"/>
    <col min="5" max="5" width="47.625" customWidth="1"/>
  </cols>
  <sheetData>
    <row r="1" spans="1:29">
      <c r="A1" s="2" t="s">
        <v>0</v>
      </c>
      <c r="B1" s="594" t="s">
        <v>1</v>
      </c>
      <c r="C1" s="589"/>
      <c r="D1" s="3"/>
      <c r="E1" s="3"/>
      <c r="F1" s="3"/>
      <c r="G1" s="3"/>
      <c r="H1" s="3"/>
      <c r="I1" s="3"/>
      <c r="J1" s="3"/>
      <c r="K1" s="3"/>
      <c r="L1" s="3"/>
      <c r="M1" s="3"/>
      <c r="N1" s="3"/>
      <c r="O1" s="3"/>
      <c r="P1" s="3"/>
      <c r="Q1" s="3"/>
      <c r="R1" s="3"/>
      <c r="S1" s="3"/>
      <c r="T1" s="3"/>
      <c r="U1" s="3"/>
      <c r="V1" s="3"/>
      <c r="W1" s="3"/>
      <c r="X1" s="3"/>
      <c r="Y1" s="3"/>
      <c r="Z1" s="3"/>
      <c r="AA1" s="3"/>
      <c r="AB1" s="3"/>
      <c r="AC1" s="3"/>
    </row>
    <row r="2" spans="1:29">
      <c r="A2" s="4" t="s">
        <v>2</v>
      </c>
      <c r="B2" s="595" t="s">
        <v>3</v>
      </c>
      <c r="C2" s="589"/>
      <c r="D2" s="3"/>
      <c r="E2" s="3"/>
      <c r="F2" s="3"/>
      <c r="G2" s="3"/>
      <c r="H2" s="3"/>
      <c r="I2" s="3"/>
      <c r="J2" s="3"/>
      <c r="K2" s="3"/>
      <c r="L2" s="3"/>
      <c r="M2" s="3"/>
      <c r="N2" s="3"/>
      <c r="O2" s="3"/>
      <c r="P2" s="3"/>
      <c r="Q2" s="3"/>
      <c r="R2" s="3"/>
      <c r="S2" s="3"/>
      <c r="T2" s="3"/>
      <c r="U2" s="3"/>
      <c r="V2" s="3"/>
      <c r="W2" s="3"/>
      <c r="X2" s="3"/>
      <c r="Y2" s="3"/>
      <c r="Z2" s="3"/>
      <c r="AA2" s="3"/>
      <c r="AB2" s="3"/>
      <c r="AC2" s="3"/>
    </row>
    <row r="3" spans="1:29">
      <c r="A3" s="4" t="s">
        <v>4</v>
      </c>
      <c r="B3" s="595" t="s">
        <v>5</v>
      </c>
      <c r="C3" s="589"/>
      <c r="D3" s="3"/>
      <c r="E3" s="3"/>
      <c r="F3" s="3"/>
      <c r="G3" s="3"/>
      <c r="H3" s="3"/>
      <c r="I3" s="3"/>
      <c r="J3" s="3"/>
      <c r="K3" s="3"/>
      <c r="L3" s="3"/>
      <c r="M3" s="3"/>
      <c r="N3" s="3"/>
      <c r="O3" s="3"/>
      <c r="P3" s="3"/>
      <c r="Q3" s="3"/>
      <c r="R3" s="3"/>
      <c r="S3" s="3"/>
      <c r="T3" s="3"/>
      <c r="U3" s="3"/>
      <c r="V3" s="3"/>
      <c r="W3" s="3"/>
      <c r="X3" s="3"/>
      <c r="Y3" s="3"/>
      <c r="Z3" s="3"/>
      <c r="AA3" s="3"/>
      <c r="AB3" s="3"/>
      <c r="AC3" s="3"/>
    </row>
    <row r="4" spans="1:29">
      <c r="A4" s="4" t="s">
        <v>6</v>
      </c>
      <c r="B4" s="595" t="s">
        <v>7</v>
      </c>
      <c r="C4" s="589"/>
      <c r="D4" s="3"/>
      <c r="E4" s="3"/>
      <c r="F4" s="3"/>
      <c r="G4" s="3"/>
      <c r="H4" s="3"/>
      <c r="I4" s="3"/>
      <c r="J4" s="3"/>
      <c r="K4" s="3"/>
      <c r="L4" s="3"/>
      <c r="M4" s="3"/>
      <c r="N4" s="3"/>
      <c r="O4" s="3"/>
      <c r="P4" s="3"/>
      <c r="Q4" s="3"/>
      <c r="R4" s="3"/>
      <c r="S4" s="3"/>
      <c r="T4" s="3"/>
      <c r="U4" s="3"/>
      <c r="V4" s="3"/>
      <c r="W4" s="3"/>
      <c r="X4" s="3"/>
      <c r="Y4" s="3"/>
      <c r="Z4" s="3"/>
      <c r="AA4" s="3"/>
      <c r="AB4" s="3"/>
      <c r="AC4" s="3"/>
    </row>
    <row r="5" spans="1:29">
      <c r="A5" s="4" t="s">
        <v>8</v>
      </c>
      <c r="B5" s="595" t="s">
        <v>9</v>
      </c>
      <c r="C5" s="589"/>
      <c r="D5" s="3"/>
      <c r="E5" s="3"/>
      <c r="F5" s="3"/>
      <c r="G5" s="3"/>
      <c r="H5" s="3"/>
      <c r="I5" s="3"/>
      <c r="J5" s="3"/>
      <c r="K5" s="3"/>
      <c r="L5" s="3"/>
      <c r="M5" s="3"/>
      <c r="N5" s="3"/>
      <c r="O5" s="3"/>
      <c r="P5" s="3"/>
      <c r="Q5" s="3"/>
      <c r="R5" s="3"/>
      <c r="S5" s="3"/>
      <c r="T5" s="3"/>
      <c r="U5" s="3"/>
      <c r="V5" s="3"/>
      <c r="W5" s="3"/>
      <c r="X5" s="3"/>
      <c r="Y5" s="3"/>
      <c r="Z5" s="3"/>
      <c r="AA5" s="3"/>
      <c r="AB5" s="3"/>
      <c r="AC5" s="3"/>
    </row>
    <row r="6" spans="1:29">
      <c r="A6" s="4" t="s">
        <v>10</v>
      </c>
      <c r="B6" s="595" t="s">
        <v>11</v>
      </c>
      <c r="C6" s="589"/>
      <c r="D6" s="3"/>
      <c r="E6" s="3"/>
      <c r="F6" s="3"/>
      <c r="G6" s="3"/>
      <c r="H6" s="3"/>
      <c r="I6" s="3"/>
      <c r="J6" s="3"/>
      <c r="K6" s="3"/>
      <c r="L6" s="3"/>
      <c r="M6" s="3"/>
      <c r="N6" s="3"/>
      <c r="O6" s="3"/>
      <c r="P6" s="3"/>
      <c r="Q6" s="3"/>
      <c r="R6" s="3"/>
      <c r="S6" s="3"/>
      <c r="T6" s="3"/>
      <c r="U6" s="3"/>
      <c r="V6" s="3"/>
      <c r="W6" s="3"/>
      <c r="X6" s="3"/>
      <c r="Y6" s="3"/>
      <c r="Z6" s="3"/>
      <c r="AA6" s="3"/>
      <c r="AB6" s="3"/>
      <c r="AC6" s="3"/>
    </row>
    <row r="7" spans="1:29">
      <c r="A7" s="4" t="s">
        <v>12</v>
      </c>
      <c r="B7" s="595" t="s">
        <v>13</v>
      </c>
      <c r="C7" s="589"/>
      <c r="D7" s="3"/>
      <c r="E7" s="3"/>
      <c r="F7" s="3"/>
      <c r="G7" s="3"/>
      <c r="H7" s="3"/>
      <c r="I7" s="3"/>
      <c r="J7" s="3"/>
      <c r="K7" s="3"/>
      <c r="L7" s="3"/>
      <c r="M7" s="3"/>
      <c r="N7" s="3"/>
      <c r="O7" s="3"/>
      <c r="P7" s="3"/>
      <c r="Q7" s="3"/>
      <c r="R7" s="3"/>
      <c r="S7" s="3"/>
      <c r="T7" s="3"/>
      <c r="U7" s="3"/>
      <c r="V7" s="3"/>
      <c r="W7" s="3"/>
      <c r="X7" s="3"/>
      <c r="Y7" s="3"/>
      <c r="Z7" s="3"/>
      <c r="AA7" s="3"/>
      <c r="AB7" s="3"/>
      <c r="AC7" s="3"/>
    </row>
    <row r="8" spans="1:29">
      <c r="A8" s="4" t="s">
        <v>14</v>
      </c>
      <c r="B8" s="595" t="s">
        <v>15</v>
      </c>
      <c r="C8" s="589"/>
      <c r="D8" s="3"/>
      <c r="E8" s="3"/>
      <c r="F8" s="3"/>
      <c r="G8" s="3"/>
      <c r="H8" s="3"/>
      <c r="I8" s="3"/>
      <c r="J8" s="3"/>
      <c r="K8" s="3"/>
      <c r="L8" s="3"/>
      <c r="M8" s="3"/>
      <c r="N8" s="3"/>
      <c r="O8" s="3"/>
      <c r="P8" s="3"/>
      <c r="Q8" s="3"/>
      <c r="R8" s="3"/>
      <c r="S8" s="3"/>
      <c r="T8" s="3"/>
      <c r="U8" s="3"/>
      <c r="V8" s="3"/>
      <c r="W8" s="3"/>
      <c r="X8" s="3"/>
      <c r="Y8" s="3"/>
      <c r="Z8" s="3"/>
      <c r="AA8" s="3"/>
      <c r="AB8" s="3"/>
      <c r="AC8" s="3"/>
    </row>
    <row r="9" spans="1:29">
      <c r="A9" s="596" t="s">
        <v>16</v>
      </c>
      <c r="B9" s="597" t="s">
        <v>17</v>
      </c>
      <c r="C9" s="589"/>
      <c r="D9" s="3"/>
      <c r="E9" s="3"/>
      <c r="F9" s="3"/>
      <c r="G9" s="3"/>
      <c r="H9" s="3"/>
      <c r="I9" s="3"/>
      <c r="J9" s="3"/>
      <c r="K9" s="3"/>
      <c r="L9" s="3"/>
      <c r="M9" s="3"/>
      <c r="N9" s="3"/>
      <c r="O9" s="3"/>
      <c r="P9" s="3"/>
      <c r="Q9" s="3"/>
      <c r="R9" s="3"/>
      <c r="S9" s="3"/>
      <c r="T9" s="3"/>
      <c r="U9" s="3"/>
      <c r="V9" s="3"/>
      <c r="W9" s="3"/>
      <c r="X9" s="3"/>
      <c r="Y9" s="3"/>
      <c r="Z9" s="3"/>
      <c r="AA9" s="3"/>
      <c r="AB9" s="3"/>
      <c r="AC9" s="3"/>
    </row>
    <row r="10" spans="1:29">
      <c r="A10" s="589"/>
      <c r="B10" s="5" t="s">
        <v>18</v>
      </c>
      <c r="C10" s="4" t="s">
        <v>19</v>
      </c>
      <c r="D10" s="6"/>
      <c r="F10" s="3"/>
      <c r="G10" s="3"/>
      <c r="H10" s="3"/>
      <c r="I10" s="3"/>
      <c r="J10" s="3"/>
      <c r="K10" s="3"/>
      <c r="L10" s="3"/>
      <c r="M10" s="3"/>
      <c r="N10" s="3"/>
      <c r="O10" s="3"/>
      <c r="P10" s="3"/>
      <c r="Q10" s="3"/>
      <c r="R10" s="3"/>
      <c r="S10" s="3"/>
      <c r="T10" s="3"/>
      <c r="U10" s="3"/>
      <c r="V10" s="3"/>
      <c r="W10" s="3"/>
      <c r="X10" s="3"/>
      <c r="Y10" s="3"/>
      <c r="Z10" s="3"/>
      <c r="AA10" s="3"/>
      <c r="AB10" s="3"/>
      <c r="AC10" s="3"/>
    </row>
    <row r="11" spans="1:29">
      <c r="A11" s="589"/>
      <c r="B11" s="7" t="s">
        <v>20</v>
      </c>
      <c r="C11" s="8" t="s">
        <v>21</v>
      </c>
      <c r="D11" s="6"/>
      <c r="F11" s="3"/>
      <c r="G11" s="3"/>
      <c r="H11" s="3"/>
      <c r="I11" s="3"/>
      <c r="J11" s="3"/>
      <c r="K11" s="3"/>
      <c r="L11" s="3"/>
      <c r="M11" s="3"/>
      <c r="N11" s="3"/>
      <c r="O11" s="3"/>
      <c r="P11" s="3"/>
      <c r="Q11" s="3"/>
      <c r="R11" s="3"/>
      <c r="S11" s="3"/>
      <c r="T11" s="3"/>
      <c r="U11" s="3"/>
      <c r="V11" s="3"/>
      <c r="W11" s="3"/>
      <c r="X11" s="3"/>
      <c r="Y11" s="3"/>
      <c r="Z11" s="3"/>
      <c r="AA11" s="3"/>
      <c r="AB11" s="3"/>
      <c r="AC11" s="3"/>
    </row>
    <row r="12" spans="1:29">
      <c r="A12" s="589"/>
      <c r="B12" s="7" t="str">
        <f>'8. AGYW research and evaluation'!B1</f>
        <v>Type</v>
      </c>
      <c r="C12" s="8" t="s">
        <v>22</v>
      </c>
      <c r="D12" s="6"/>
      <c r="F12" s="3"/>
      <c r="G12" s="3"/>
      <c r="H12" s="3"/>
      <c r="I12" s="3"/>
      <c r="J12" s="3"/>
      <c r="K12" s="3"/>
      <c r="L12" s="3"/>
      <c r="M12" s="3"/>
      <c r="N12" s="3"/>
      <c r="O12" s="3"/>
      <c r="P12" s="3"/>
      <c r="Q12" s="3"/>
      <c r="R12" s="3"/>
      <c r="S12" s="3"/>
      <c r="T12" s="3"/>
      <c r="U12" s="3"/>
      <c r="V12" s="3"/>
      <c r="W12" s="3"/>
      <c r="X12" s="3"/>
      <c r="Y12" s="3"/>
      <c r="Z12" s="3"/>
      <c r="AA12" s="3"/>
      <c r="AB12" s="3"/>
      <c r="AC12" s="3"/>
    </row>
    <row r="13" spans="1:29">
      <c r="A13" s="589"/>
      <c r="B13" s="7" t="s">
        <v>23</v>
      </c>
      <c r="C13" s="8" t="s">
        <v>24</v>
      </c>
      <c r="D13" s="6"/>
      <c r="F13" s="3"/>
      <c r="G13" s="3"/>
      <c r="H13" s="3"/>
      <c r="I13" s="3"/>
      <c r="J13" s="3"/>
      <c r="K13" s="3"/>
      <c r="L13" s="3"/>
      <c r="M13" s="3"/>
      <c r="N13" s="3"/>
      <c r="O13" s="3"/>
      <c r="P13" s="3"/>
      <c r="Q13" s="3"/>
      <c r="R13" s="3"/>
      <c r="S13" s="3"/>
      <c r="T13" s="3"/>
      <c r="U13" s="3"/>
      <c r="V13" s="3"/>
      <c r="W13" s="3"/>
      <c r="X13" s="3"/>
      <c r="Y13" s="3"/>
      <c r="Z13" s="3"/>
      <c r="AA13" s="3"/>
      <c r="AB13" s="3"/>
      <c r="AC13" s="3"/>
    </row>
    <row r="14" spans="1:29">
      <c r="A14" s="589"/>
      <c r="B14" s="7" t="s">
        <v>25</v>
      </c>
      <c r="C14" s="8" t="s">
        <v>26</v>
      </c>
      <c r="D14" s="6"/>
      <c r="F14" s="3"/>
      <c r="G14" s="3"/>
      <c r="H14" s="3"/>
      <c r="I14" s="3"/>
      <c r="J14" s="3"/>
      <c r="K14" s="3"/>
      <c r="L14" s="3"/>
      <c r="M14" s="3"/>
      <c r="N14" s="3"/>
      <c r="O14" s="3"/>
      <c r="P14" s="3"/>
      <c r="Q14" s="3"/>
      <c r="R14" s="3"/>
      <c r="S14" s="3"/>
      <c r="T14" s="3"/>
      <c r="U14" s="3"/>
      <c r="V14" s="3"/>
      <c r="W14" s="3"/>
      <c r="X14" s="3"/>
      <c r="Y14" s="3"/>
      <c r="Z14" s="3"/>
      <c r="AA14" s="3"/>
      <c r="AB14" s="3"/>
      <c r="AC14" s="3"/>
    </row>
    <row r="15" spans="1:29">
      <c r="A15" s="589"/>
      <c r="B15" s="7" t="s">
        <v>27</v>
      </c>
      <c r="C15" s="8" t="s">
        <v>28</v>
      </c>
      <c r="D15" s="6"/>
      <c r="F15" s="3"/>
      <c r="G15" s="3"/>
      <c r="H15" s="3"/>
      <c r="I15" s="3"/>
      <c r="J15" s="3"/>
      <c r="K15" s="3"/>
      <c r="L15" s="3"/>
      <c r="M15" s="3"/>
      <c r="N15" s="3"/>
      <c r="O15" s="3"/>
      <c r="P15" s="3"/>
      <c r="Q15" s="3"/>
      <c r="R15" s="3"/>
      <c r="S15" s="3"/>
      <c r="T15" s="3"/>
      <c r="U15" s="3"/>
      <c r="V15" s="3"/>
      <c r="W15" s="3"/>
      <c r="X15" s="3"/>
      <c r="Y15" s="3"/>
      <c r="Z15" s="3"/>
      <c r="AA15" s="3"/>
      <c r="AB15" s="3"/>
      <c r="AC15" s="3"/>
    </row>
    <row r="16" spans="1:29">
      <c r="A16" s="589"/>
      <c r="B16" s="7" t="s">
        <v>29</v>
      </c>
      <c r="C16" s="8" t="s">
        <v>30</v>
      </c>
      <c r="D16" s="6"/>
      <c r="F16" s="3"/>
      <c r="G16" s="3"/>
      <c r="H16" s="3"/>
      <c r="I16" s="3"/>
      <c r="J16" s="3"/>
      <c r="K16" s="3"/>
      <c r="L16" s="3"/>
      <c r="M16" s="3"/>
      <c r="N16" s="3"/>
      <c r="O16" s="3"/>
      <c r="P16" s="3"/>
      <c r="Q16" s="3"/>
      <c r="R16" s="3"/>
      <c r="S16" s="3"/>
      <c r="T16" s="3"/>
      <c r="U16" s="3"/>
      <c r="V16" s="3"/>
      <c r="W16" s="3"/>
      <c r="X16" s="3"/>
      <c r="Y16" s="3"/>
      <c r="Z16" s="3"/>
      <c r="AA16" s="3"/>
      <c r="AB16" s="3"/>
      <c r="AC16" s="3"/>
    </row>
    <row r="17" spans="1:29">
      <c r="A17" s="589"/>
      <c r="B17" s="7" t="s">
        <v>31</v>
      </c>
      <c r="C17" s="8" t="s">
        <v>32</v>
      </c>
      <c r="D17" s="6"/>
      <c r="F17" s="3"/>
      <c r="G17" s="3"/>
      <c r="H17" s="3"/>
      <c r="I17" s="3"/>
      <c r="J17" s="3"/>
      <c r="K17" s="3"/>
      <c r="L17" s="3"/>
      <c r="M17" s="3"/>
      <c r="N17" s="3"/>
      <c r="O17" s="3"/>
      <c r="P17" s="3"/>
      <c r="Q17" s="3"/>
      <c r="R17" s="3"/>
      <c r="S17" s="3"/>
      <c r="T17" s="3"/>
      <c r="U17" s="3"/>
      <c r="V17" s="3"/>
      <c r="W17" s="3"/>
      <c r="X17" s="3"/>
      <c r="Y17" s="3"/>
      <c r="Z17" s="3"/>
      <c r="AA17" s="3"/>
      <c r="AB17" s="3"/>
      <c r="AC17" s="3"/>
    </row>
    <row r="18" spans="1:29">
      <c r="A18" s="589"/>
      <c r="B18" s="7" t="s">
        <v>33</v>
      </c>
      <c r="C18" s="8" t="s">
        <v>34</v>
      </c>
      <c r="D18" s="6"/>
      <c r="F18" s="3"/>
      <c r="G18" s="3"/>
      <c r="H18" s="3"/>
      <c r="I18" s="3"/>
      <c r="J18" s="3"/>
      <c r="K18" s="3"/>
      <c r="L18" s="3"/>
      <c r="M18" s="3"/>
      <c r="N18" s="3"/>
      <c r="O18" s="3"/>
      <c r="P18" s="3"/>
      <c r="Q18" s="3"/>
      <c r="R18" s="3"/>
      <c r="S18" s="3"/>
      <c r="T18" s="3"/>
      <c r="U18" s="3"/>
      <c r="V18" s="3"/>
      <c r="W18" s="3"/>
      <c r="X18" s="3"/>
      <c r="Y18" s="3"/>
      <c r="Z18" s="3"/>
      <c r="AA18" s="3"/>
      <c r="AB18" s="3"/>
      <c r="AC18" s="3"/>
    </row>
    <row r="19" spans="1:29">
      <c r="A19" s="589"/>
      <c r="B19" s="7" t="s">
        <v>35</v>
      </c>
      <c r="C19" s="8" t="s">
        <v>36</v>
      </c>
      <c r="D19" s="6"/>
      <c r="F19" s="3"/>
      <c r="G19" s="3"/>
      <c r="H19" s="3"/>
      <c r="I19" s="3"/>
      <c r="J19" s="3"/>
      <c r="K19" s="3"/>
      <c r="L19" s="3"/>
      <c r="M19" s="3"/>
      <c r="N19" s="3"/>
      <c r="O19" s="3"/>
      <c r="P19" s="3"/>
      <c r="Q19" s="3"/>
      <c r="R19" s="3"/>
      <c r="S19" s="3"/>
      <c r="T19" s="3"/>
      <c r="U19" s="3"/>
      <c r="V19" s="3"/>
      <c r="W19" s="3"/>
      <c r="X19" s="3"/>
      <c r="Y19" s="3"/>
      <c r="Z19" s="3"/>
      <c r="AA19" s="3"/>
      <c r="AB19" s="3"/>
      <c r="AC19" s="3"/>
    </row>
    <row r="20" spans="1:29">
      <c r="A20" s="589"/>
      <c r="B20" s="7" t="s">
        <v>37</v>
      </c>
      <c r="C20" s="8" t="s">
        <v>38</v>
      </c>
      <c r="D20" s="6"/>
      <c r="F20" s="3"/>
      <c r="G20" s="3"/>
      <c r="H20" s="3"/>
      <c r="I20" s="3"/>
      <c r="J20" s="3"/>
      <c r="K20" s="3"/>
      <c r="L20" s="3"/>
      <c r="M20" s="3"/>
      <c r="N20" s="3"/>
      <c r="O20" s="3"/>
      <c r="P20" s="3"/>
      <c r="Q20" s="3"/>
      <c r="R20" s="3"/>
      <c r="S20" s="3"/>
      <c r="T20" s="3"/>
      <c r="U20" s="3"/>
      <c r="V20" s="3"/>
      <c r="W20" s="3"/>
      <c r="X20" s="3"/>
      <c r="Y20" s="3"/>
      <c r="Z20" s="3"/>
      <c r="AA20" s="3"/>
      <c r="AB20" s="3"/>
      <c r="AC20" s="3"/>
    </row>
    <row r="21" spans="1:29">
      <c r="A21" s="589"/>
      <c r="B21" s="7" t="s">
        <v>39</v>
      </c>
      <c r="C21" s="8" t="s">
        <v>40</v>
      </c>
      <c r="D21" s="6"/>
      <c r="F21" s="3"/>
      <c r="G21" s="3"/>
      <c r="H21" s="3"/>
      <c r="I21" s="3"/>
      <c r="J21" s="3"/>
      <c r="K21" s="3"/>
      <c r="L21" s="3"/>
      <c r="M21" s="3"/>
      <c r="N21" s="3"/>
      <c r="O21" s="3"/>
      <c r="P21" s="3"/>
      <c r="Q21" s="3"/>
      <c r="R21" s="3"/>
      <c r="S21" s="3"/>
      <c r="T21" s="3"/>
      <c r="U21" s="3"/>
      <c r="V21" s="3"/>
      <c r="W21" s="3"/>
      <c r="X21" s="3"/>
      <c r="Y21" s="3"/>
      <c r="Z21" s="3"/>
      <c r="AA21" s="3"/>
      <c r="AB21" s="3"/>
      <c r="AC21" s="3"/>
    </row>
    <row r="22" spans="1:29">
      <c r="A22" s="598" t="s">
        <v>41</v>
      </c>
      <c r="B22" s="589"/>
      <c r="C22" s="6" t="s">
        <v>42</v>
      </c>
      <c r="D22" s="6"/>
      <c r="F22" s="3"/>
      <c r="G22" s="3"/>
      <c r="H22" s="3"/>
      <c r="I22" s="3"/>
      <c r="J22" s="3"/>
      <c r="K22" s="3"/>
      <c r="L22" s="3"/>
      <c r="M22" s="3"/>
      <c r="N22" s="3"/>
      <c r="O22" s="3"/>
      <c r="P22" s="3"/>
      <c r="Q22" s="3"/>
      <c r="R22" s="3"/>
      <c r="S22" s="3"/>
      <c r="T22" s="3"/>
      <c r="U22" s="3"/>
      <c r="V22" s="3"/>
      <c r="W22" s="3"/>
      <c r="X22" s="3"/>
      <c r="Y22" s="3"/>
      <c r="Z22" s="3"/>
      <c r="AA22" s="3"/>
      <c r="AB22" s="3"/>
      <c r="AC22" s="3"/>
    </row>
    <row r="23" spans="1:29" ht="28.5">
      <c r="A23" s="589"/>
      <c r="B23" s="589"/>
      <c r="C23" s="9" t="s">
        <v>43</v>
      </c>
      <c r="F23" s="3"/>
      <c r="G23" s="3"/>
      <c r="H23" s="3"/>
      <c r="I23" s="3"/>
      <c r="J23" s="3"/>
      <c r="K23" s="3"/>
      <c r="L23" s="3"/>
      <c r="M23" s="3"/>
      <c r="N23" s="3"/>
      <c r="O23" s="3"/>
      <c r="P23" s="3"/>
      <c r="Q23" s="3"/>
      <c r="R23" s="3"/>
      <c r="S23" s="3"/>
      <c r="T23" s="3"/>
      <c r="U23" s="3"/>
      <c r="V23" s="3"/>
      <c r="W23" s="3"/>
      <c r="X23" s="3"/>
      <c r="Y23" s="3"/>
      <c r="Z23" s="3"/>
      <c r="AA23" s="3"/>
      <c r="AB23" s="3"/>
      <c r="AC23" s="3"/>
    </row>
    <row r="24" spans="1:29" ht="28.5">
      <c r="A24" s="589"/>
      <c r="B24" s="589"/>
      <c r="C24" s="10" t="s">
        <v>44</v>
      </c>
      <c r="F24" s="3"/>
      <c r="G24" s="3"/>
      <c r="H24" s="3"/>
      <c r="I24" s="3"/>
      <c r="J24" s="3"/>
      <c r="K24" s="3"/>
      <c r="L24" s="3"/>
      <c r="M24" s="3"/>
      <c r="N24" s="3"/>
      <c r="O24" s="3"/>
      <c r="P24" s="3"/>
      <c r="Q24" s="3"/>
      <c r="R24" s="3"/>
      <c r="S24" s="3"/>
      <c r="T24" s="3"/>
      <c r="U24" s="3"/>
      <c r="V24" s="3"/>
      <c r="W24" s="3"/>
      <c r="X24" s="3"/>
      <c r="Y24" s="3"/>
      <c r="Z24" s="3"/>
      <c r="AA24" s="3"/>
      <c r="AB24" s="3"/>
      <c r="AC24" s="3"/>
    </row>
    <row r="25" spans="1:29" ht="28.5">
      <c r="A25" s="589"/>
      <c r="B25" s="589"/>
      <c r="C25" s="11" t="s">
        <v>45</v>
      </c>
      <c r="F25" s="3"/>
      <c r="G25" s="3"/>
      <c r="H25" s="3"/>
      <c r="I25" s="3"/>
      <c r="J25" s="3"/>
      <c r="K25" s="3"/>
      <c r="L25" s="3"/>
      <c r="M25" s="3"/>
      <c r="N25" s="3"/>
      <c r="O25" s="3"/>
      <c r="P25" s="3"/>
      <c r="Q25" s="3"/>
      <c r="R25" s="3"/>
      <c r="S25" s="3"/>
      <c r="T25" s="3"/>
      <c r="U25" s="3"/>
      <c r="V25" s="3"/>
      <c r="W25" s="3"/>
      <c r="X25" s="3"/>
      <c r="Y25" s="3"/>
      <c r="Z25" s="3"/>
      <c r="AA25" s="3"/>
      <c r="AB25" s="3"/>
      <c r="AC25" s="3"/>
    </row>
    <row r="26" spans="1:29">
      <c r="A26" s="596" t="s">
        <v>46</v>
      </c>
      <c r="B26" s="599" t="s">
        <v>47</v>
      </c>
      <c r="C26" s="589"/>
      <c r="D26" s="3"/>
      <c r="E26" s="3"/>
      <c r="F26" s="3"/>
      <c r="G26" s="3"/>
      <c r="H26" s="3"/>
      <c r="I26" s="3"/>
      <c r="J26" s="3"/>
      <c r="K26" s="3"/>
      <c r="L26" s="3"/>
      <c r="M26" s="3"/>
      <c r="N26" s="3"/>
      <c r="O26" s="3"/>
      <c r="P26" s="3"/>
      <c r="Q26" s="3"/>
      <c r="R26" s="3"/>
      <c r="S26" s="3"/>
      <c r="T26" s="3"/>
      <c r="U26" s="3"/>
      <c r="V26" s="3"/>
      <c r="W26" s="3"/>
      <c r="X26" s="3"/>
      <c r="Y26" s="3"/>
      <c r="Z26" s="3"/>
      <c r="AA26" s="3"/>
      <c r="AB26" s="3"/>
      <c r="AC26" s="3"/>
    </row>
    <row r="27" spans="1:29" ht="31.5" customHeight="1">
      <c r="A27" s="589"/>
      <c r="B27" s="12" t="s">
        <v>48</v>
      </c>
      <c r="C27" s="12" t="s">
        <v>49</v>
      </c>
      <c r="D27" s="13"/>
      <c r="E27" s="14"/>
      <c r="F27" s="14"/>
      <c r="G27" s="14"/>
      <c r="H27" s="3"/>
      <c r="I27" s="3"/>
      <c r="J27" s="3"/>
      <c r="K27" s="3"/>
      <c r="L27" s="3"/>
      <c r="M27" s="3"/>
      <c r="N27" s="3"/>
      <c r="O27" s="3"/>
      <c r="P27" s="3"/>
      <c r="Q27" s="3"/>
      <c r="R27" s="3"/>
      <c r="S27" s="3"/>
      <c r="T27" s="3"/>
      <c r="U27" s="3"/>
      <c r="V27" s="3"/>
      <c r="W27" s="3"/>
      <c r="X27" s="3"/>
      <c r="Y27" s="3"/>
      <c r="Z27" s="3"/>
      <c r="AA27" s="3"/>
      <c r="AB27" s="3"/>
      <c r="AC27" s="3"/>
    </row>
    <row r="28" spans="1:29" ht="14.25">
      <c r="A28" s="589"/>
      <c r="B28" s="15" t="str">
        <f>'9. AGYW HIV prev programmes'!A2</f>
        <v>Start date</v>
      </c>
      <c r="C28" s="16">
        <v>2</v>
      </c>
      <c r="D28" s="17"/>
      <c r="E28" s="3"/>
      <c r="F28" s="3"/>
      <c r="G28" s="3"/>
      <c r="H28" s="3"/>
      <c r="I28" s="3"/>
      <c r="J28" s="3"/>
      <c r="K28" s="3"/>
      <c r="L28" s="3"/>
      <c r="M28" s="3"/>
      <c r="N28" s="3"/>
      <c r="O28" s="3"/>
      <c r="P28" s="3"/>
      <c r="Q28" s="3"/>
      <c r="R28" s="3"/>
      <c r="S28" s="3"/>
      <c r="T28" s="3"/>
      <c r="U28" s="3"/>
      <c r="V28" s="3"/>
      <c r="W28" s="3"/>
      <c r="X28" s="3"/>
      <c r="Y28" s="3"/>
      <c r="Z28" s="3"/>
      <c r="AA28" s="3"/>
      <c r="AB28" s="3"/>
      <c r="AC28" s="3"/>
    </row>
    <row r="29" spans="1:29" ht="14.25">
      <c r="A29" s="589"/>
      <c r="B29" s="15" t="str">
        <f>'9. AGYW HIV prev programmes'!A3</f>
        <v>End date</v>
      </c>
      <c r="C29" s="16">
        <v>3</v>
      </c>
      <c r="D29" s="17"/>
      <c r="E29" s="3"/>
      <c r="F29" s="3"/>
      <c r="G29" s="3"/>
      <c r="H29" s="3"/>
      <c r="I29" s="3"/>
      <c r="J29" s="3"/>
      <c r="K29" s="3"/>
      <c r="L29" s="3"/>
      <c r="M29" s="3"/>
      <c r="N29" s="3"/>
      <c r="O29" s="3"/>
      <c r="P29" s="3"/>
      <c r="Q29" s="3"/>
      <c r="R29" s="3"/>
      <c r="S29" s="3"/>
      <c r="T29" s="3"/>
      <c r="U29" s="3"/>
      <c r="V29" s="3"/>
      <c r="W29" s="3"/>
      <c r="X29" s="3"/>
      <c r="Y29" s="3"/>
      <c r="Z29" s="3"/>
      <c r="AA29" s="3"/>
      <c r="AB29" s="3"/>
      <c r="AC29" s="3"/>
    </row>
    <row r="30" spans="1:29" ht="14.25">
      <c r="A30" s="589"/>
      <c r="B30" s="15" t="str">
        <f>'9. AGYW HIV prev programmes'!A4</f>
        <v>Funding Cycle (years)</v>
      </c>
      <c r="C30" s="16">
        <v>4</v>
      </c>
      <c r="D30" s="17"/>
      <c r="E30" s="3"/>
      <c r="F30" s="3"/>
      <c r="G30" s="3"/>
      <c r="H30" s="3"/>
      <c r="I30" s="3"/>
      <c r="J30" s="3"/>
      <c r="K30" s="3"/>
      <c r="L30" s="3"/>
      <c r="M30" s="3"/>
      <c r="N30" s="3"/>
      <c r="O30" s="3"/>
      <c r="P30" s="3"/>
      <c r="Q30" s="3"/>
      <c r="R30" s="3"/>
      <c r="S30" s="3"/>
      <c r="T30" s="3"/>
      <c r="U30" s="3"/>
      <c r="V30" s="3"/>
      <c r="W30" s="3"/>
      <c r="X30" s="3"/>
      <c r="Y30" s="3"/>
      <c r="Z30" s="3"/>
      <c r="AA30" s="3"/>
      <c r="AB30" s="3"/>
      <c r="AC30" s="3"/>
    </row>
    <row r="31" spans="1:29" ht="14.25">
      <c r="A31" s="589"/>
      <c r="B31" s="15" t="str">
        <f>'9. AGYW HIV prev programmes'!A5</f>
        <v>Summary</v>
      </c>
      <c r="C31" s="16">
        <v>5</v>
      </c>
      <c r="D31" s="17"/>
      <c r="E31" s="3"/>
      <c r="F31" s="3"/>
      <c r="G31" s="3"/>
      <c r="H31" s="3"/>
      <c r="I31" s="3"/>
      <c r="J31" s="3"/>
      <c r="K31" s="3"/>
      <c r="L31" s="3"/>
      <c r="M31" s="3"/>
      <c r="N31" s="3"/>
      <c r="O31" s="3"/>
      <c r="P31" s="3"/>
      <c r="Q31" s="3"/>
      <c r="R31" s="3"/>
      <c r="S31" s="3"/>
      <c r="T31" s="3"/>
      <c r="U31" s="3"/>
      <c r="V31" s="3"/>
      <c r="W31" s="3"/>
      <c r="X31" s="3"/>
      <c r="Y31" s="3"/>
      <c r="Z31" s="3"/>
      <c r="AA31" s="3"/>
      <c r="AB31" s="3"/>
      <c r="AC31" s="3"/>
    </row>
    <row r="32" spans="1:29" ht="14.25">
      <c r="A32" s="589"/>
      <c r="B32" s="15" t="str">
        <f>'9. AGYW HIV prev programmes'!A6</f>
        <v>Combination Prevention Approach (Y/N)</v>
      </c>
      <c r="C32" s="16">
        <v>6</v>
      </c>
      <c r="D32" s="17"/>
      <c r="E32" s="3"/>
      <c r="F32" s="3"/>
      <c r="G32" s="3"/>
      <c r="H32" s="3"/>
      <c r="I32" s="3"/>
      <c r="J32" s="3"/>
      <c r="K32" s="3"/>
      <c r="L32" s="3"/>
      <c r="M32" s="3"/>
      <c r="N32" s="3"/>
      <c r="O32" s="3"/>
      <c r="P32" s="3"/>
      <c r="Q32" s="3"/>
      <c r="R32" s="3"/>
      <c r="S32" s="3"/>
      <c r="T32" s="3"/>
      <c r="U32" s="3"/>
      <c r="V32" s="3"/>
      <c r="W32" s="3"/>
      <c r="X32" s="3"/>
      <c r="Y32" s="3"/>
      <c r="Z32" s="3"/>
      <c r="AA32" s="3"/>
      <c r="AB32" s="3"/>
      <c r="AC32" s="3"/>
    </row>
    <row r="33" spans="1:29" ht="14.25">
      <c r="A33" s="589"/>
      <c r="B33" s="15" t="str">
        <f>'9. AGYW HIV prev programmes'!A7</f>
        <v>Funder</v>
      </c>
      <c r="C33" s="16">
        <v>7</v>
      </c>
      <c r="D33" s="17"/>
      <c r="E33" s="3"/>
      <c r="F33" s="3"/>
      <c r="G33" s="3"/>
      <c r="H33" s="3"/>
      <c r="I33" s="3"/>
      <c r="J33" s="3"/>
      <c r="K33" s="3"/>
      <c r="L33" s="3"/>
      <c r="M33" s="3"/>
      <c r="N33" s="3"/>
      <c r="O33" s="3"/>
      <c r="P33" s="3"/>
      <c r="Q33" s="3"/>
      <c r="R33" s="3"/>
      <c r="S33" s="3"/>
      <c r="T33" s="3"/>
      <c r="U33" s="3"/>
      <c r="V33" s="3"/>
      <c r="W33" s="3"/>
      <c r="X33" s="3"/>
      <c r="Y33" s="3"/>
      <c r="Z33" s="3"/>
      <c r="AA33" s="3"/>
      <c r="AB33" s="3"/>
      <c r="AC33" s="3"/>
    </row>
    <row r="34" spans="1:29" ht="14.25">
      <c r="A34" s="589"/>
      <c r="B34" s="15" t="str">
        <f>'9. AGYW HIV prev programmes'!A8</f>
        <v>Lead agency/agencies</v>
      </c>
      <c r="C34" s="16">
        <v>8</v>
      </c>
      <c r="D34" s="3"/>
      <c r="E34" s="3"/>
      <c r="F34" s="3"/>
      <c r="G34" s="3"/>
      <c r="H34" s="3"/>
      <c r="I34" s="3"/>
      <c r="J34" s="3"/>
      <c r="K34" s="3"/>
      <c r="L34" s="3"/>
      <c r="M34" s="3"/>
      <c r="N34" s="3"/>
      <c r="O34" s="3"/>
      <c r="P34" s="3"/>
      <c r="Q34" s="3"/>
      <c r="R34" s="3"/>
      <c r="S34" s="3"/>
      <c r="T34" s="3"/>
      <c r="U34" s="3"/>
      <c r="V34" s="3"/>
      <c r="W34" s="3"/>
      <c r="X34" s="3"/>
      <c r="Y34" s="3"/>
      <c r="Z34" s="3"/>
      <c r="AA34" s="3"/>
      <c r="AB34" s="3"/>
      <c r="AC34" s="3"/>
    </row>
    <row r="35" spans="1:29" ht="14.25">
      <c r="A35" s="589"/>
      <c r="B35" s="15" t="str">
        <f>'9. AGYW HIV prev programmes'!A9</f>
        <v>Implementer Prime</v>
      </c>
      <c r="C35" s="16">
        <v>9</v>
      </c>
      <c r="D35" s="3"/>
      <c r="E35" s="3"/>
      <c r="F35" s="3"/>
      <c r="G35" s="3"/>
      <c r="H35" s="3"/>
      <c r="I35" s="3"/>
      <c r="J35" s="3"/>
      <c r="K35" s="3"/>
      <c r="L35" s="3"/>
      <c r="M35" s="3"/>
      <c r="N35" s="3"/>
      <c r="O35" s="3"/>
      <c r="P35" s="3"/>
      <c r="Q35" s="3"/>
      <c r="R35" s="3"/>
      <c r="S35" s="3"/>
      <c r="T35" s="3"/>
      <c r="U35" s="3"/>
      <c r="V35" s="3"/>
      <c r="W35" s="3"/>
      <c r="X35" s="3"/>
      <c r="Y35" s="3"/>
      <c r="Z35" s="3"/>
      <c r="AA35" s="3"/>
      <c r="AB35" s="3"/>
      <c r="AC35" s="3"/>
    </row>
    <row r="36" spans="1:29" ht="14.25">
      <c r="A36" s="589"/>
      <c r="B36" s="18" t="str">
        <f>'9. AGYW HIV prev programmes'!A10</f>
        <v>Multi-Country</v>
      </c>
      <c r="C36" s="19">
        <v>10</v>
      </c>
      <c r="D36" s="3"/>
      <c r="E36" s="3"/>
      <c r="F36" s="3"/>
      <c r="G36" s="3"/>
      <c r="H36" s="3"/>
      <c r="I36" s="3"/>
      <c r="J36" s="3"/>
      <c r="K36" s="3"/>
      <c r="L36" s="3"/>
      <c r="M36" s="3"/>
      <c r="N36" s="3"/>
      <c r="O36" s="3"/>
      <c r="P36" s="3"/>
      <c r="Q36" s="3"/>
      <c r="R36" s="3"/>
      <c r="S36" s="3"/>
      <c r="T36" s="3"/>
      <c r="U36" s="3"/>
      <c r="V36" s="3"/>
      <c r="W36" s="3"/>
      <c r="X36" s="3"/>
      <c r="Y36" s="3"/>
      <c r="Z36" s="3"/>
      <c r="AA36" s="3"/>
      <c r="AB36" s="3"/>
      <c r="AC36" s="3"/>
    </row>
    <row r="37" spans="1:29" ht="14.25">
      <c r="A37" s="589"/>
      <c r="B37" s="18" t="str">
        <f>'9. AGYW HIV prev programmes'!A11</f>
        <v># of Provinces</v>
      </c>
      <c r="C37" s="19">
        <v>11</v>
      </c>
      <c r="D37" s="3"/>
      <c r="E37" s="3"/>
      <c r="F37" s="3"/>
      <c r="G37" s="3"/>
      <c r="H37" s="3"/>
      <c r="I37" s="3"/>
      <c r="J37" s="3"/>
      <c r="K37" s="3"/>
      <c r="L37" s="3"/>
      <c r="M37" s="3"/>
      <c r="N37" s="3"/>
      <c r="O37" s="3"/>
      <c r="P37" s="3"/>
      <c r="Q37" s="3"/>
      <c r="R37" s="3"/>
      <c r="S37" s="3"/>
      <c r="T37" s="3"/>
      <c r="U37" s="3"/>
      <c r="V37" s="3"/>
      <c r="W37" s="3"/>
      <c r="X37" s="3"/>
      <c r="Y37" s="3"/>
      <c r="Z37" s="3"/>
      <c r="AA37" s="3"/>
      <c r="AB37" s="3"/>
      <c r="AC37" s="3"/>
    </row>
    <row r="38" spans="1:29" ht="14.25">
      <c r="A38" s="589"/>
      <c r="B38" s="18" t="str">
        <f>'9. AGYW HIV prev programmes'!A12</f>
        <v># of Districts</v>
      </c>
      <c r="C38" s="19">
        <v>12</v>
      </c>
      <c r="D38" s="3"/>
      <c r="E38" s="3"/>
      <c r="F38" s="3"/>
      <c r="G38" s="3"/>
      <c r="H38" s="3"/>
      <c r="I38" s="3"/>
      <c r="J38" s="3"/>
      <c r="K38" s="3"/>
      <c r="L38" s="3"/>
      <c r="M38" s="3"/>
      <c r="N38" s="3"/>
      <c r="O38" s="3"/>
      <c r="P38" s="3"/>
      <c r="Q38" s="3"/>
      <c r="R38" s="3"/>
      <c r="S38" s="3"/>
      <c r="T38" s="3"/>
      <c r="U38" s="3"/>
      <c r="V38" s="3"/>
      <c r="W38" s="3"/>
      <c r="X38" s="3"/>
      <c r="Y38" s="3"/>
      <c r="Z38" s="3"/>
      <c r="AA38" s="3"/>
      <c r="AB38" s="3"/>
      <c r="AC38" s="3"/>
    </row>
    <row r="39" spans="1:29" ht="14.25">
      <c r="A39" s="589"/>
      <c r="B39" s="18" t="str">
        <f>'9. AGYW HIV prev programmes'!A13</f>
        <v># of SubDistricts</v>
      </c>
      <c r="C39" s="19">
        <v>13</v>
      </c>
      <c r="D39" s="3"/>
      <c r="E39" s="3"/>
      <c r="F39" s="3"/>
      <c r="G39" s="3"/>
      <c r="H39" s="3"/>
      <c r="I39" s="3"/>
      <c r="J39" s="3"/>
      <c r="K39" s="3"/>
      <c r="L39" s="3"/>
      <c r="M39" s="3"/>
      <c r="N39" s="3"/>
      <c r="O39" s="3"/>
      <c r="P39" s="3"/>
      <c r="Q39" s="3"/>
      <c r="R39" s="3"/>
      <c r="S39" s="3"/>
      <c r="T39" s="3"/>
      <c r="U39" s="3"/>
      <c r="V39" s="3"/>
      <c r="W39" s="3"/>
      <c r="X39" s="3"/>
      <c r="Y39" s="3"/>
      <c r="Z39" s="3"/>
      <c r="AA39" s="3"/>
      <c r="AB39" s="3"/>
      <c r="AC39" s="3"/>
    </row>
    <row r="40" spans="1:29" ht="14.25">
      <c r="A40" s="589"/>
      <c r="B40" s="15" t="str">
        <f>'9. AGYW HIV prev programmes'!A14</f>
        <v>Implementation setting</v>
      </c>
      <c r="C40" s="16">
        <v>14</v>
      </c>
      <c r="D40" s="3"/>
      <c r="E40" s="3"/>
      <c r="F40" s="3"/>
      <c r="G40" s="3"/>
      <c r="H40" s="3"/>
      <c r="I40" s="3"/>
      <c r="J40" s="3"/>
      <c r="K40" s="3"/>
      <c r="L40" s="3"/>
      <c r="M40" s="3"/>
      <c r="N40" s="3"/>
      <c r="O40" s="3"/>
      <c r="P40" s="3"/>
      <c r="Q40" s="3"/>
      <c r="R40" s="3"/>
      <c r="S40" s="3"/>
      <c r="T40" s="3"/>
      <c r="U40" s="3"/>
      <c r="V40" s="3"/>
      <c r="W40" s="3"/>
      <c r="X40" s="3"/>
      <c r="Y40" s="3"/>
      <c r="Z40" s="3"/>
      <c r="AA40" s="3"/>
      <c r="AB40" s="3"/>
      <c r="AC40" s="3"/>
    </row>
    <row r="41" spans="1:29" ht="14.25">
      <c r="A41" s="589"/>
      <c r="B41" s="15" t="str">
        <f>'9. AGYW HIV prev programmes'!A15</f>
        <v>Target population (AGYW)</v>
      </c>
      <c r="C41" s="16">
        <v>15</v>
      </c>
      <c r="D41" s="3"/>
      <c r="E41" s="3"/>
      <c r="F41" s="3"/>
      <c r="G41" s="3"/>
      <c r="H41" s="3"/>
      <c r="I41" s="3"/>
      <c r="J41" s="3"/>
      <c r="K41" s="3"/>
      <c r="L41" s="3"/>
      <c r="M41" s="3"/>
      <c r="N41" s="3"/>
      <c r="O41" s="3"/>
      <c r="P41" s="3"/>
      <c r="Q41" s="3"/>
      <c r="R41" s="3"/>
      <c r="S41" s="3"/>
      <c r="T41" s="3"/>
      <c r="U41" s="3"/>
      <c r="V41" s="3"/>
      <c r="W41" s="3"/>
      <c r="X41" s="3"/>
      <c r="Y41" s="3"/>
      <c r="Z41" s="3"/>
      <c r="AA41" s="3"/>
      <c r="AB41" s="3"/>
      <c r="AC41" s="3"/>
    </row>
    <row r="42" spans="1:29" ht="14.25">
      <c r="A42" s="589"/>
      <c r="B42" s="15" t="str">
        <f>'9. AGYW HIV prev programmes'!A16</f>
        <v>Men &amp; Boys Component (Y/N)</v>
      </c>
      <c r="C42" s="16">
        <v>16</v>
      </c>
      <c r="D42" s="3"/>
      <c r="E42" s="3"/>
      <c r="F42" s="3"/>
      <c r="G42" s="3"/>
      <c r="H42" s="3"/>
      <c r="I42" s="3"/>
      <c r="J42" s="3"/>
      <c r="K42" s="3"/>
      <c r="L42" s="3"/>
      <c r="M42" s="3"/>
      <c r="N42" s="3"/>
      <c r="O42" s="3"/>
      <c r="P42" s="3"/>
      <c r="Q42" s="3"/>
      <c r="R42" s="3"/>
      <c r="S42" s="3"/>
      <c r="T42" s="3"/>
      <c r="U42" s="3"/>
      <c r="V42" s="3"/>
      <c r="W42" s="3"/>
      <c r="X42" s="3"/>
      <c r="Y42" s="3"/>
      <c r="Z42" s="3"/>
      <c r="AA42" s="3"/>
      <c r="AB42" s="3"/>
      <c r="AC42" s="3"/>
    </row>
    <row r="43" spans="1:29" ht="14.25">
      <c r="A43" s="589"/>
      <c r="B43" s="15" t="str">
        <f>'9. AGYW HIV prev programmes'!A17</f>
        <v>Parent/Community Component (Y/N)</v>
      </c>
      <c r="C43" s="16">
        <v>17</v>
      </c>
      <c r="D43" s="3"/>
      <c r="E43" s="3"/>
      <c r="F43" s="3"/>
      <c r="G43" s="3"/>
      <c r="H43" s="3"/>
      <c r="I43" s="3"/>
      <c r="J43" s="3"/>
      <c r="K43" s="3"/>
      <c r="L43" s="3"/>
      <c r="M43" s="3"/>
      <c r="N43" s="3"/>
      <c r="O43" s="3"/>
      <c r="P43" s="3"/>
      <c r="Q43" s="3"/>
      <c r="R43" s="3"/>
      <c r="S43" s="3"/>
      <c r="T43" s="3"/>
      <c r="U43" s="3"/>
      <c r="V43" s="3"/>
      <c r="W43" s="3"/>
      <c r="X43" s="3"/>
      <c r="Y43" s="3"/>
      <c r="Z43" s="3"/>
      <c r="AA43" s="3"/>
      <c r="AB43" s="3"/>
      <c r="AC43" s="3"/>
    </row>
    <row r="44" spans="1:29" ht="14.25">
      <c r="A44" s="589"/>
      <c r="B44" s="15" t="str">
        <f>'9. AGYW HIV prev programmes'!A18</f>
        <v>Total budget/expenditure</v>
      </c>
      <c r="C44" s="16">
        <v>18</v>
      </c>
      <c r="D44" s="3"/>
      <c r="E44" s="3"/>
      <c r="F44" s="3"/>
      <c r="G44" s="3"/>
      <c r="H44" s="3"/>
      <c r="I44" s="3"/>
      <c r="J44" s="3"/>
      <c r="K44" s="3"/>
      <c r="L44" s="3"/>
      <c r="M44" s="3"/>
      <c r="N44" s="3"/>
      <c r="O44" s="3"/>
      <c r="P44" s="3"/>
      <c r="Q44" s="3"/>
      <c r="R44" s="3"/>
      <c r="S44" s="3"/>
      <c r="T44" s="3"/>
      <c r="U44" s="3"/>
      <c r="V44" s="3"/>
      <c r="W44" s="3"/>
      <c r="X44" s="3"/>
      <c r="Y44" s="3"/>
      <c r="Z44" s="3"/>
      <c r="AA44" s="3"/>
      <c r="AB44" s="3"/>
      <c r="AC44" s="3"/>
    </row>
    <row r="45" spans="1:29" ht="14.25">
      <c r="A45" s="589"/>
      <c r="B45" s="20" t="str">
        <f>'9. AGYW HIV prev programmes'!A19</f>
        <v>Programme target (AGYW)</v>
      </c>
      <c r="C45" s="21">
        <v>19</v>
      </c>
      <c r="D45" s="3"/>
      <c r="E45" s="3"/>
      <c r="F45" s="3"/>
      <c r="G45" s="3"/>
      <c r="H45" s="3"/>
      <c r="I45" s="3"/>
      <c r="J45" s="3"/>
      <c r="K45" s="3"/>
      <c r="L45" s="3"/>
      <c r="M45" s="3"/>
      <c r="N45" s="3"/>
      <c r="O45" s="3"/>
      <c r="P45" s="3"/>
      <c r="Q45" s="3"/>
      <c r="R45" s="3"/>
      <c r="S45" s="3"/>
      <c r="T45" s="3"/>
      <c r="U45" s="3"/>
      <c r="V45" s="3"/>
      <c r="W45" s="3"/>
      <c r="X45" s="3"/>
      <c r="Y45" s="3"/>
      <c r="Z45" s="3"/>
      <c r="AA45" s="3"/>
      <c r="AB45" s="3"/>
      <c r="AC45" s="3"/>
    </row>
    <row r="46" spans="1:29" ht="14.25">
      <c r="A46" s="589"/>
      <c r="B46" s="15" t="str">
        <f>'9. AGYW HIV prev programmes'!A20</f>
        <v>Has the programme been evaluated? (Y/N)</v>
      </c>
      <c r="C46" s="16">
        <v>19</v>
      </c>
      <c r="D46" s="3"/>
      <c r="E46" s="3"/>
      <c r="F46" s="3"/>
      <c r="G46" s="3"/>
      <c r="H46" s="3"/>
      <c r="I46" s="3"/>
      <c r="J46" s="3"/>
      <c r="K46" s="3"/>
      <c r="L46" s="3"/>
      <c r="M46" s="3"/>
      <c r="N46" s="3"/>
      <c r="O46" s="3"/>
      <c r="P46" s="3"/>
      <c r="Q46" s="3"/>
      <c r="R46" s="3"/>
      <c r="S46" s="3"/>
      <c r="T46" s="3"/>
      <c r="U46" s="3"/>
      <c r="V46" s="3"/>
      <c r="W46" s="3"/>
      <c r="X46" s="3"/>
      <c r="Y46" s="3"/>
      <c r="Z46" s="3"/>
      <c r="AA46" s="3"/>
      <c r="AB46" s="3"/>
      <c r="AC46" s="3"/>
    </row>
    <row r="47" spans="1:29">
      <c r="A47" s="596" t="s">
        <v>50</v>
      </c>
      <c r="B47" s="4" t="s">
        <v>51</v>
      </c>
      <c r="C47" s="22"/>
      <c r="D47" s="3"/>
      <c r="E47" s="3"/>
      <c r="F47" s="3"/>
      <c r="G47" s="3"/>
      <c r="H47" s="3"/>
      <c r="I47" s="3"/>
      <c r="J47" s="3"/>
      <c r="K47" s="3"/>
      <c r="L47" s="3"/>
      <c r="M47" s="3"/>
      <c r="N47" s="3"/>
      <c r="O47" s="3"/>
      <c r="P47" s="3"/>
      <c r="Q47" s="3"/>
      <c r="R47" s="3"/>
      <c r="S47" s="3"/>
      <c r="T47" s="3"/>
      <c r="U47" s="3"/>
      <c r="V47" s="3"/>
      <c r="W47" s="3"/>
      <c r="X47" s="3"/>
      <c r="Y47" s="3"/>
      <c r="Z47" s="3"/>
      <c r="AA47" s="3"/>
      <c r="AB47" s="3"/>
      <c r="AC47" s="3"/>
    </row>
    <row r="48" spans="1:29">
      <c r="A48" s="589"/>
      <c r="B48" s="4" t="s">
        <v>48</v>
      </c>
      <c r="C48" s="4" t="s">
        <v>49</v>
      </c>
      <c r="D48" s="3"/>
      <c r="E48" s="3"/>
      <c r="F48" s="3"/>
      <c r="G48" s="3"/>
      <c r="H48" s="3"/>
      <c r="I48" s="3"/>
      <c r="J48" s="3"/>
      <c r="K48" s="3"/>
      <c r="L48" s="3"/>
      <c r="M48" s="3"/>
      <c r="N48" s="3"/>
      <c r="O48" s="3"/>
      <c r="P48" s="3"/>
      <c r="Q48" s="3"/>
      <c r="R48" s="3"/>
      <c r="S48" s="3"/>
      <c r="T48" s="3"/>
      <c r="U48" s="3"/>
      <c r="V48" s="3"/>
      <c r="W48" s="3"/>
      <c r="X48" s="3"/>
      <c r="Y48" s="3"/>
      <c r="Z48" s="3"/>
      <c r="AA48" s="3"/>
      <c r="AB48" s="3"/>
      <c r="AC48" s="3"/>
    </row>
    <row r="49" spans="1:29" ht="14.25">
      <c r="A49" s="589"/>
      <c r="B49" s="9" t="str">
        <f>'10. Program design &amp; dev'!A2</f>
        <v>What does the programme aim to achieve?</v>
      </c>
      <c r="C49" s="16">
        <v>2</v>
      </c>
      <c r="D49" s="3"/>
      <c r="E49" s="3"/>
      <c r="F49" s="3"/>
      <c r="G49" s="3"/>
      <c r="H49" s="3"/>
      <c r="I49" s="3"/>
      <c r="J49" s="3"/>
      <c r="K49" s="3"/>
      <c r="L49" s="3"/>
      <c r="M49" s="3"/>
      <c r="N49" s="3"/>
      <c r="O49" s="3"/>
      <c r="P49" s="3"/>
      <c r="Q49" s="3"/>
      <c r="R49" s="3"/>
      <c r="S49" s="3"/>
      <c r="T49" s="3"/>
      <c r="U49" s="3"/>
      <c r="V49" s="3"/>
      <c r="W49" s="3"/>
      <c r="X49" s="3"/>
      <c r="Y49" s="3"/>
      <c r="Z49" s="3"/>
      <c r="AA49" s="3"/>
      <c r="AB49" s="3"/>
      <c r="AC49" s="3"/>
    </row>
    <row r="50" spans="1:29" ht="14.25">
      <c r="A50" s="589"/>
      <c r="B50" s="9" t="str">
        <f>'10. Program design &amp; dev'!A3</f>
        <v>What were the programme objectives?</v>
      </c>
      <c r="C50" s="16">
        <v>3</v>
      </c>
      <c r="D50" s="3"/>
      <c r="E50" s="3"/>
      <c r="F50" s="3"/>
      <c r="G50" s="3"/>
      <c r="H50" s="3"/>
      <c r="I50" s="3"/>
      <c r="J50" s="3"/>
      <c r="K50" s="3"/>
      <c r="L50" s="3"/>
      <c r="M50" s="3"/>
      <c r="N50" s="3"/>
      <c r="O50" s="3"/>
      <c r="P50" s="3"/>
      <c r="Q50" s="3"/>
      <c r="R50" s="3"/>
      <c r="S50" s="3"/>
      <c r="T50" s="3"/>
      <c r="U50" s="3"/>
      <c r="V50" s="3"/>
      <c r="W50" s="3"/>
      <c r="X50" s="3"/>
      <c r="Y50" s="3"/>
      <c r="Z50" s="3"/>
      <c r="AA50" s="3"/>
      <c r="AB50" s="3"/>
      <c r="AC50" s="3"/>
    </row>
    <row r="51" spans="1:29" ht="14.25">
      <c r="A51" s="589"/>
      <c r="B51" s="9" t="str">
        <f>'10. Program design &amp; dev'!A4</f>
        <v>Was its development evidence-informed?</v>
      </c>
      <c r="C51" s="16">
        <v>4</v>
      </c>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1:29" ht="14.25">
      <c r="A52" s="589"/>
      <c r="B52" s="9" t="str">
        <f>'10. Program design &amp; dev'!A5</f>
        <v>Alignment w NSP targets? (Y/N)</v>
      </c>
      <c r="C52" s="16">
        <v>5</v>
      </c>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1:29" ht="28.5">
      <c r="A53" s="589"/>
      <c r="B53" s="10" t="str">
        <f>'10. Program design &amp; dev'!A6</f>
        <v>Was the design of the intervention something that used existing personell, systems and structures or did the programme support additional personell to deliver the intervention vs just measure/monitoring it?</v>
      </c>
      <c r="C53" s="19">
        <v>6</v>
      </c>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1:29" ht="28.5">
      <c r="A54" s="589"/>
      <c r="B54" s="11" t="str">
        <f>'10. Program design &amp; dev'!A7</f>
        <v>Extent of youth and AGYW participation in the programmes design and development of the programme? (Describe briefly)</v>
      </c>
      <c r="C54" s="21">
        <v>7</v>
      </c>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1:29" ht="28.5">
      <c r="A55" s="589"/>
      <c r="B55" s="11" t="str">
        <f>'10. Program design &amp; dev'!A8</f>
        <v>Regarding youth engagement &amp; participation - Refer to Hart's Ladder (tab 14.) - where would this programme rank?</v>
      </c>
      <c r="C55" s="21">
        <v>8</v>
      </c>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1:29" ht="14.25">
      <c r="A56" s="589"/>
      <c r="B56" s="11" t="str">
        <f>'10. Program design &amp; dev'!A9</f>
        <v>Are AGYW incentivised to participate in the programme? If yes, how?</v>
      </c>
      <c r="C56" s="21">
        <v>9</v>
      </c>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1:29" ht="14.25">
      <c r="A57" s="589"/>
      <c r="B57" s="11" t="str">
        <f>'10. Program design &amp; dev'!A10</f>
        <v>Branded Curricula, include target audience</v>
      </c>
      <c r="C57" s="21">
        <v>10</v>
      </c>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1:29" ht="14.25">
      <c r="A58" s="589"/>
      <c r="B58" s="10" t="str">
        <f>'10. Program design &amp; dev'!A11</f>
        <v>Risk Disaggregated Packages (Y/N)</v>
      </c>
      <c r="C58" s="19">
        <v>11</v>
      </c>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1:29" ht="28.5">
      <c r="A59" s="589"/>
      <c r="B59" s="11" t="str">
        <f>'10. Program design &amp; dev'!A12</f>
        <v>Innovations in recruitment, retention, branding/packaging, curriculum development, AGYW engagement, service delivery</v>
      </c>
      <c r="C59" s="21">
        <v>12</v>
      </c>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29">
      <c r="A60" s="596" t="s">
        <v>52</v>
      </c>
      <c r="B60" s="597" t="s">
        <v>53</v>
      </c>
      <c r="C60" s="589"/>
      <c r="D60" s="3"/>
      <c r="E60" s="3"/>
      <c r="F60" s="3"/>
      <c r="G60" s="3"/>
      <c r="H60" s="3"/>
      <c r="I60" s="3"/>
      <c r="J60" s="3"/>
      <c r="K60" s="3"/>
      <c r="L60" s="3"/>
      <c r="M60" s="3"/>
      <c r="N60" s="3"/>
      <c r="O60" s="3"/>
      <c r="P60" s="3"/>
      <c r="Q60" s="3"/>
      <c r="R60" s="3"/>
      <c r="S60" s="3"/>
      <c r="T60" s="3"/>
      <c r="U60" s="3"/>
      <c r="V60" s="3"/>
      <c r="W60" s="3"/>
      <c r="X60" s="3"/>
      <c r="Y60" s="3"/>
      <c r="Z60" s="3"/>
      <c r="AA60" s="3"/>
      <c r="AB60" s="3"/>
      <c r="AC60" s="3"/>
    </row>
    <row r="61" spans="1:29">
      <c r="A61" s="589"/>
      <c r="B61" s="4" t="s">
        <v>48</v>
      </c>
      <c r="C61" s="4" t="s">
        <v>49</v>
      </c>
      <c r="D61" s="3"/>
      <c r="E61" s="3"/>
      <c r="F61" s="3"/>
      <c r="G61" s="3"/>
      <c r="H61" s="3"/>
      <c r="I61" s="3"/>
      <c r="J61" s="3"/>
      <c r="K61" s="3"/>
      <c r="L61" s="3"/>
      <c r="M61" s="3"/>
      <c r="N61" s="3"/>
      <c r="O61" s="3"/>
      <c r="P61" s="3"/>
      <c r="Q61" s="3"/>
      <c r="R61" s="3"/>
      <c r="S61" s="3"/>
      <c r="T61" s="3"/>
      <c r="U61" s="3"/>
      <c r="V61" s="3"/>
      <c r="W61" s="3"/>
      <c r="X61" s="3"/>
      <c r="Y61" s="3"/>
      <c r="Z61" s="3"/>
      <c r="AA61" s="3"/>
      <c r="AB61" s="3"/>
      <c r="AC61" s="3"/>
    </row>
    <row r="62" spans="1:29" ht="14.25">
      <c r="A62" s="589"/>
      <c r="B62" s="23" t="str">
        <f>'11. Program managment and imple'!A3</f>
        <v>What is the management structure of the programme?</v>
      </c>
      <c r="C62" s="16">
        <v>3</v>
      </c>
      <c r="D62" s="3"/>
      <c r="E62" s="3"/>
      <c r="F62" s="3"/>
      <c r="G62" s="3"/>
      <c r="H62" s="3"/>
      <c r="I62" s="3"/>
      <c r="J62" s="3"/>
      <c r="K62" s="3"/>
      <c r="L62" s="3"/>
      <c r="M62" s="3"/>
      <c r="N62" s="3"/>
      <c r="O62" s="3"/>
      <c r="P62" s="3"/>
      <c r="Q62" s="3"/>
      <c r="R62" s="3"/>
      <c r="S62" s="3"/>
      <c r="T62" s="3"/>
      <c r="U62" s="3"/>
      <c r="V62" s="3"/>
      <c r="W62" s="3"/>
      <c r="X62" s="3"/>
      <c r="Y62" s="3"/>
      <c r="Z62" s="3"/>
      <c r="AA62" s="3"/>
      <c r="AB62" s="3"/>
      <c r="AC62" s="3"/>
    </row>
    <row r="63" spans="1:29" ht="14.25">
      <c r="A63" s="589"/>
      <c r="B63" s="24" t="str">
        <f>'11. Program managment and imple'!A4</f>
        <v>How does the programme coordinate with other stakeholders and implementing partners?</v>
      </c>
      <c r="C63" s="16">
        <v>4</v>
      </c>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29" ht="14.25">
      <c r="A64" s="589"/>
      <c r="B64" s="25" t="str">
        <f>'11. Program managment and imple'!A5</f>
        <v>What is the governance/coordination structure of the programme?</v>
      </c>
      <c r="C64" s="19">
        <v>5</v>
      </c>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ht="14.25">
      <c r="A65" s="589"/>
      <c r="B65" s="26" t="str">
        <f>'11. Program managment and imple'!A7</f>
        <v>What does the implementation structure look like?</v>
      </c>
      <c r="C65" s="21">
        <v>7</v>
      </c>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ht="14.25">
      <c r="A66" s="589"/>
      <c r="B66" s="23" t="str">
        <f>'11. Program managment and imple'!A8</f>
        <v>Provinces (list)</v>
      </c>
      <c r="C66" s="16">
        <v>8</v>
      </c>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ht="14.25">
      <c r="A67" s="589"/>
      <c r="B67" s="25" t="str">
        <f>'11. Program managment and imple'!A9</f>
        <v>Districts (list)</v>
      </c>
      <c r="C67" s="19">
        <v>9</v>
      </c>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ht="14.25">
      <c r="A68" s="589"/>
      <c r="B68" s="25" t="str">
        <f>'11. Program managment and imple'!A10</f>
        <v>What factors have made implementation challenging?</v>
      </c>
      <c r="C68" s="19">
        <v>11</v>
      </c>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ht="14.25">
      <c r="A69" s="589"/>
      <c r="B69" s="25" t="str">
        <f>'11. Program managment and imple'!A11</f>
        <v>Key lessons learned</v>
      </c>
      <c r="C69" s="19">
        <v>11</v>
      </c>
      <c r="D69" s="3"/>
      <c r="E69" s="3"/>
      <c r="F69" s="3"/>
      <c r="G69" s="3"/>
      <c r="H69" s="3"/>
      <c r="I69" s="3"/>
      <c r="J69" s="3"/>
      <c r="K69" s="3"/>
      <c r="L69" s="3"/>
      <c r="M69" s="3"/>
      <c r="N69" s="3"/>
      <c r="O69" s="3"/>
      <c r="P69" s="3"/>
      <c r="Q69" s="3"/>
      <c r="R69" s="3"/>
      <c r="S69" s="3"/>
      <c r="T69" s="3"/>
      <c r="U69" s="3"/>
      <c r="V69" s="3"/>
      <c r="W69" s="3"/>
      <c r="X69" s="3"/>
      <c r="Y69" s="3"/>
      <c r="Z69" s="3"/>
      <c r="AA69" s="3"/>
      <c r="AB69" s="3"/>
      <c r="AC69" s="3"/>
    </row>
    <row r="70" spans="1:29" ht="14.25">
      <c r="A70" s="589"/>
      <c r="B70" s="25" t="str">
        <f>'11. Program managment and imple'!A12</f>
        <v>What factors have made implementation successful?</v>
      </c>
      <c r="C70" s="19">
        <v>12</v>
      </c>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c r="A71" s="4" t="s">
        <v>54</v>
      </c>
      <c r="B71" s="27" t="s">
        <v>55</v>
      </c>
      <c r="C71" s="28"/>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1:29">
      <c r="A72" s="596" t="s">
        <v>56</v>
      </c>
      <c r="B72" s="597" t="s">
        <v>57</v>
      </c>
      <c r="C72" s="589"/>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c r="A73" s="589"/>
      <c r="B73" s="4" t="s">
        <v>48</v>
      </c>
      <c r="C73" s="4" t="s">
        <v>49</v>
      </c>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ht="14.25">
      <c r="A74" s="589"/>
      <c r="B74" s="29" t="str">
        <f>'13. Program impact and scale-up'!A2</f>
        <v>How does the programme define reach?</v>
      </c>
      <c r="C74" s="21">
        <v>2</v>
      </c>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ht="14.25">
      <c r="A75" s="589"/>
      <c r="B75" s="30" t="str">
        <f>'13. Program impact and scale-up'!A3</f>
        <v>What is/was its reach and scale as a proportion of the population size in the geographic area?</v>
      </c>
      <c r="C75" s="19">
        <v>3</v>
      </c>
      <c r="D75" s="3"/>
      <c r="E75" s="3"/>
      <c r="F75" s="3"/>
      <c r="G75" s="3"/>
      <c r="H75" s="3"/>
      <c r="I75" s="3"/>
      <c r="J75" s="3"/>
      <c r="K75" s="3"/>
      <c r="L75" s="3"/>
      <c r="M75" s="3"/>
      <c r="N75" s="3"/>
      <c r="O75" s="3"/>
      <c r="P75" s="3"/>
      <c r="Q75" s="3"/>
      <c r="R75" s="3"/>
      <c r="S75" s="3"/>
      <c r="T75" s="3"/>
      <c r="U75" s="3"/>
      <c r="V75" s="3"/>
      <c r="W75" s="3"/>
      <c r="X75" s="3"/>
      <c r="Y75" s="3"/>
      <c r="Z75" s="3"/>
      <c r="AA75" s="3"/>
      <c r="AB75" s="3"/>
      <c r="AC75" s="3"/>
    </row>
    <row r="76" spans="1:29" ht="14.25">
      <c r="A76" s="589"/>
      <c r="B76" s="30" t="str">
        <f>'13. Program impact and scale-up'!A4</f>
        <v xml:space="preserve">What is/was the programmes outcome? Impact? </v>
      </c>
      <c r="C76" s="19">
        <v>4</v>
      </c>
      <c r="D76" s="3"/>
      <c r="E76" s="3"/>
      <c r="F76" s="3"/>
      <c r="G76" s="3"/>
      <c r="H76" s="3"/>
      <c r="I76" s="3"/>
      <c r="J76" s="3"/>
      <c r="K76" s="3"/>
      <c r="L76" s="3"/>
      <c r="M76" s="3"/>
      <c r="N76" s="3"/>
      <c r="O76" s="3"/>
      <c r="P76" s="3"/>
      <c r="Q76" s="3"/>
      <c r="R76" s="3"/>
      <c r="S76" s="3"/>
      <c r="T76" s="3"/>
      <c r="U76" s="3"/>
      <c r="V76" s="3"/>
      <c r="W76" s="3"/>
      <c r="X76" s="3"/>
      <c r="Y76" s="3"/>
      <c r="Z76" s="3"/>
      <c r="AA76" s="3"/>
      <c r="AB76" s="3"/>
      <c r="AC76" s="3"/>
    </row>
    <row r="77" spans="1:29" ht="14.25">
      <c r="A77" s="589"/>
      <c r="B77" s="30" t="str">
        <f>'13. Program impact and scale-up'!A5</f>
        <v>How was impact measured?</v>
      </c>
      <c r="C77" s="19">
        <v>5</v>
      </c>
      <c r="D77" s="3"/>
      <c r="E77" s="3"/>
      <c r="F77" s="3"/>
      <c r="G77" s="3"/>
      <c r="H77" s="3"/>
      <c r="I77" s="3"/>
      <c r="J77" s="3"/>
      <c r="K77" s="3"/>
      <c r="L77" s="3"/>
      <c r="M77" s="3"/>
      <c r="N77" s="3"/>
      <c r="O77" s="3"/>
      <c r="P77" s="3"/>
      <c r="Q77" s="3"/>
      <c r="R77" s="3"/>
      <c r="S77" s="3"/>
      <c r="T77" s="3"/>
      <c r="U77" s="3"/>
      <c r="V77" s="3"/>
      <c r="W77" s="3"/>
      <c r="X77" s="3"/>
      <c r="Y77" s="3"/>
      <c r="Z77" s="3"/>
      <c r="AA77" s="3"/>
      <c r="AB77" s="3"/>
      <c r="AC77" s="3"/>
    </row>
    <row r="78" spans="1:29" ht="28.5">
      <c r="A78" s="589"/>
      <c r="B78" s="30" t="str">
        <f>'13. Program impact and scale-up'!A6</f>
        <v>Does the programme have a sustainability plan in place? If yes, what sustainability measures and steps have been put in place if funding were to end?</v>
      </c>
      <c r="C78" s="19">
        <v>6</v>
      </c>
      <c r="D78" s="3"/>
      <c r="E78" s="3"/>
      <c r="F78" s="3"/>
      <c r="G78" s="3"/>
      <c r="H78" s="3"/>
      <c r="I78" s="3"/>
      <c r="J78" s="3"/>
      <c r="K78" s="3"/>
      <c r="L78" s="3"/>
      <c r="M78" s="3"/>
      <c r="N78" s="3"/>
      <c r="O78" s="3"/>
      <c r="P78" s="3"/>
      <c r="Q78" s="3"/>
      <c r="R78" s="3"/>
      <c r="S78" s="3"/>
      <c r="T78" s="3"/>
      <c r="U78" s="3"/>
      <c r="V78" s="3"/>
      <c r="W78" s="3"/>
      <c r="X78" s="3"/>
      <c r="Y78" s="3"/>
      <c r="Z78" s="3"/>
      <c r="AA78" s="3"/>
      <c r="AB78" s="3"/>
      <c r="AC78" s="3"/>
    </row>
    <row r="79" spans="1:29" ht="14.25">
      <c r="A79" s="589"/>
      <c r="B79" s="30" t="str">
        <f>'13. Program impact and scale-up'!A7</f>
        <v>Is the programme scalable and replicable by other implementers/for other target groups/ in new geographies?</v>
      </c>
      <c r="C79" s="19">
        <v>7</v>
      </c>
      <c r="D79" s="3"/>
      <c r="E79" s="3"/>
      <c r="F79" s="3"/>
      <c r="G79" s="3"/>
      <c r="H79" s="3"/>
      <c r="I79" s="3"/>
      <c r="J79" s="3"/>
      <c r="K79" s="3"/>
      <c r="L79" s="3"/>
      <c r="M79" s="3"/>
      <c r="N79" s="3"/>
      <c r="O79" s="3"/>
      <c r="P79" s="3"/>
      <c r="Q79" s="3"/>
      <c r="R79" s="3"/>
      <c r="S79" s="3"/>
      <c r="T79" s="3"/>
      <c r="U79" s="3"/>
      <c r="V79" s="3"/>
      <c r="W79" s="3"/>
      <c r="X79" s="3"/>
      <c r="Y79" s="3"/>
      <c r="Z79" s="3"/>
      <c r="AA79" s="3"/>
      <c r="AB79" s="3"/>
      <c r="AC79" s="3"/>
    </row>
    <row r="80" spans="1:29">
      <c r="A80" s="4" t="s">
        <v>58</v>
      </c>
      <c r="B80" s="22" t="s">
        <v>59</v>
      </c>
      <c r="C80" s="8">
        <v>8</v>
      </c>
      <c r="D80" s="3"/>
      <c r="E80" s="3"/>
      <c r="F80" s="3"/>
      <c r="G80" s="3"/>
      <c r="H80" s="3"/>
      <c r="I80" s="3"/>
      <c r="J80" s="3"/>
      <c r="K80" s="3"/>
      <c r="L80" s="3"/>
      <c r="M80" s="3"/>
      <c r="N80" s="3"/>
      <c r="O80" s="3"/>
      <c r="P80" s="3"/>
      <c r="Q80" s="3"/>
      <c r="R80" s="3"/>
      <c r="S80" s="3"/>
      <c r="T80" s="3"/>
      <c r="U80" s="3"/>
      <c r="V80" s="3"/>
      <c r="W80" s="3"/>
      <c r="X80" s="3"/>
      <c r="Y80" s="3"/>
      <c r="Z80" s="3"/>
      <c r="AA80" s="3"/>
      <c r="AB80" s="3"/>
      <c r="AC80" s="3"/>
    </row>
    <row r="81" spans="1:29">
      <c r="A81" s="4" t="s">
        <v>60</v>
      </c>
      <c r="B81" s="22" t="s">
        <v>61</v>
      </c>
      <c r="C81" s="28"/>
      <c r="D81" s="3"/>
      <c r="E81" s="3"/>
      <c r="F81" s="3"/>
      <c r="G81" s="3"/>
      <c r="H81" s="3"/>
      <c r="I81" s="3"/>
      <c r="J81" s="3"/>
      <c r="K81" s="3"/>
      <c r="L81" s="3"/>
      <c r="M81" s="3"/>
      <c r="N81" s="3"/>
      <c r="O81" s="3"/>
      <c r="P81" s="3"/>
      <c r="Q81" s="3"/>
      <c r="R81" s="3"/>
      <c r="S81" s="3"/>
      <c r="T81" s="3"/>
      <c r="U81" s="3"/>
      <c r="V81" s="3"/>
      <c r="W81" s="3"/>
      <c r="X81" s="3"/>
      <c r="Y81" s="3"/>
      <c r="Z81" s="3"/>
      <c r="AA81" s="3"/>
      <c r="AB81" s="3"/>
      <c r="AC81" s="3"/>
    </row>
    <row r="82" spans="1:29" ht="14.25">
      <c r="A82" s="3"/>
      <c r="B82" s="3">
        <f>'13. Program impact and scale-up'!A10</f>
        <v>0</v>
      </c>
      <c r="C82" s="3"/>
      <c r="D82" s="3"/>
      <c r="E82" s="3"/>
      <c r="F82" s="3"/>
      <c r="G82" s="3"/>
      <c r="H82" s="3"/>
      <c r="I82" s="3"/>
      <c r="J82" s="3"/>
      <c r="K82" s="3"/>
      <c r="L82" s="3"/>
      <c r="M82" s="3"/>
      <c r="N82" s="3"/>
      <c r="O82" s="3"/>
      <c r="P82" s="3"/>
      <c r="Q82" s="3"/>
      <c r="R82" s="3"/>
      <c r="S82" s="3"/>
      <c r="T82" s="3"/>
      <c r="U82" s="3"/>
      <c r="V82" s="3"/>
      <c r="W82" s="3"/>
      <c r="X82" s="3"/>
      <c r="Y82" s="3"/>
      <c r="Z82" s="3"/>
      <c r="AA82" s="3"/>
      <c r="AB82" s="3"/>
      <c r="AC82" s="3"/>
    </row>
    <row r="83" spans="1:29" ht="14.25">
      <c r="A83" s="3"/>
      <c r="B83" s="3">
        <f>'13. Program impact and scale-up'!A11</f>
        <v>0</v>
      </c>
      <c r="C83" s="3"/>
      <c r="D83" s="3"/>
      <c r="E83" s="3"/>
      <c r="F83" s="3"/>
      <c r="G83" s="3"/>
      <c r="H83" s="3"/>
      <c r="I83" s="3"/>
      <c r="J83" s="3"/>
      <c r="K83" s="3"/>
      <c r="L83" s="3"/>
      <c r="M83" s="3"/>
      <c r="N83" s="3"/>
      <c r="O83" s="3"/>
      <c r="P83" s="3"/>
      <c r="Q83" s="3"/>
      <c r="R83" s="3"/>
      <c r="S83" s="3"/>
      <c r="T83" s="3"/>
      <c r="U83" s="3"/>
      <c r="V83" s="3"/>
      <c r="W83" s="3"/>
      <c r="X83" s="3"/>
      <c r="Y83" s="3"/>
      <c r="Z83" s="3"/>
      <c r="AA83" s="3"/>
      <c r="AB83" s="3"/>
      <c r="AC83" s="3"/>
    </row>
    <row r="84" spans="1:29"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row>
    <row r="85" spans="1:29"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row>
    <row r="86" spans="1:29"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row>
    <row r="89" spans="1:29"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row>
    <row r="90" spans="1:29"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row>
    <row r="92" spans="1:29"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29"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row>
    <row r="99" spans="1:29"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row>
    <row r="100" spans="1:29"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row>
    <row r="101" spans="1:29"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1:29"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1:29"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row>
    <row r="104" spans="1:29"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row>
    <row r="105" spans="1:29"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row>
    <row r="106" spans="1:29"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row>
    <row r="107" spans="1:29"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1:29"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row>
    <row r="109" spans="1:29"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1:29"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1:29"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1:29"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row>
    <row r="113" spans="1:29"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row>
    <row r="114" spans="1:29"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row>
    <row r="115" spans="1:29"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row>
    <row r="116" spans="1:29"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row>
    <row r="117" spans="1:29"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row>
    <row r="118" spans="1:29"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row>
    <row r="119" spans="1:29"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1:29"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row>
    <row r="121" spans="1:29"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row>
    <row r="122" spans="1:29"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row>
    <row r="123" spans="1:29"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row>
    <row r="124" spans="1:29"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row>
    <row r="125" spans="1:29"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row>
    <row r="126" spans="1:29"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row>
    <row r="127" spans="1:29"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row>
    <row r="128" spans="1:29"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row>
    <row r="129" spans="1:29"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row>
    <row r="130" spans="1:29"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row>
    <row r="131" spans="1:29"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row>
    <row r="132" spans="1:29"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row>
    <row r="133" spans="1:29"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row>
    <row r="134" spans="1:29"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ht="14.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row>
    <row r="141" spans="1:29"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spans="1:29"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spans="1:29"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spans="1:29"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spans="1:29"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ht="14.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ht="14.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ht="14.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ht="14.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ht="14.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ht="14.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ht="14.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ht="14.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ht="14.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ht="14.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ht="14.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ht="14.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ht="14.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ht="14.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ht="14.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ht="14.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ht="14.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ht="14.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ht="14.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ht="14.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ht="14.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ht="14.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ht="14.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ht="14.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ht="14.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row>
    <row r="176" spans="1:29" ht="14.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row>
    <row r="177" spans="1:29" ht="14.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row>
    <row r="178" spans="1:29" ht="14.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row>
    <row r="179" spans="1:29" ht="14.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row>
    <row r="180" spans="1:29" ht="14.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row>
    <row r="181" spans="1:29" ht="14.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spans="1:29" ht="14.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spans="1:29" ht="14.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row>
    <row r="184" spans="1:29" ht="14.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spans="1:29" ht="14.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ht="14.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ht="14.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ht="14.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ht="14.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ht="14.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ht="14.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ht="14.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ht="14.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ht="14.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ht="14.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ht="14.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ht="14.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ht="14.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ht="14.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ht="14.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ht="14.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ht="14.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ht="14.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ht="14.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ht="14.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ht="14.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ht="14.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ht="14.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ht="14.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ht="14.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ht="14.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ht="14.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ht="14.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4.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ht="14.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ht="14.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ht="14.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ht="14.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ht="14.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ht="14.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ht="14.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ht="14.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ht="14.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ht="14.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ht="14.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ht="14.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ht="14.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ht="14.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ht="14.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ht="14.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ht="14.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ht="14.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ht="14.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ht="14.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ht="14.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ht="14.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ht="14.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ht="14.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ht="14.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ht="14.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ht="14.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ht="14.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ht="14.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ht="14.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ht="14.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ht="14.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ht="14.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ht="14.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ht="14.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ht="14.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ht="14.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ht="14.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ht="14.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ht="14.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ht="14.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ht="14.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ht="14.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ht="14.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ht="14.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ht="14.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ht="14.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ht="14.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ht="14.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ht="14.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ht="14.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ht="14.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ht="14.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ht="14.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ht="14.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ht="14.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ht="14.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ht="14.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ht="14.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ht="14.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ht="14.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ht="14.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ht="14.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ht="14.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ht="14.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ht="14.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ht="14.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ht="14.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ht="14.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ht="14.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ht="14.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ht="14.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ht="14.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ht="14.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ht="14.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ht="14.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ht="14.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ht="14.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ht="14.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ht="14.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ht="14.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ht="14.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ht="14.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ht="14.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ht="14.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ht="14.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29" ht="14.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29" ht="14.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29" ht="14.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29" ht="14.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ht="14.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ht="14.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ht="14.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ht="14.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ht="14.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ht="14.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ht="14.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ht="14.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ht="14.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ht="14.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ht="14.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ht="14.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ht="14.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ht="14.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ht="14.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ht="14.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ht="14.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ht="14.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ht="14.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ht="14.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ht="14.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ht="14.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ht="14.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ht="14.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ht="14.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ht="14.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ht="14.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ht="14.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ht="14.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spans="1:29" ht="14.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spans="1:29" ht="14.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spans="1:29" ht="14.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spans="1:29" ht="14.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spans="1:29" ht="14.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spans="1:29" ht="14.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spans="1:29" ht="14.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spans="1:29" ht="14.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spans="1:29" ht="14.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spans="1:29" ht="14.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spans="1:29" ht="14.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spans="1:29" ht="14.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spans="1:29" ht="14.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spans="1:29" ht="14.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spans="1:29" ht="14.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spans="1:29" ht="14.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spans="1:29" ht="14.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spans="1:29" ht="14.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spans="1:29" ht="14.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spans="1:29" ht="14.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spans="1:29" ht="14.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spans="1:29" ht="14.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spans="1:29" ht="14.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spans="1:29" ht="14.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spans="1:29" ht="14.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spans="1:29" ht="14.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spans="1:29" ht="14.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spans="1:29" ht="14.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spans="1:29" ht="14.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spans="1:29" ht="14.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spans="1:29" ht="14.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spans="1:29" ht="14.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spans="1:29" ht="14.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spans="1:29" ht="14.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spans="1:29" ht="14.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spans="1:29" ht="14.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spans="1:29" ht="14.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spans="1:29" ht="14.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spans="1:29" ht="14.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spans="1:29" ht="14.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spans="1:29" ht="14.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spans="1:29" ht="14.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spans="1:29" ht="14.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spans="1:29" ht="14.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spans="1:29" ht="14.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spans="1:29" ht="14.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spans="1:29" ht="14.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spans="1:29" ht="14.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spans="1:29" ht="14.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spans="1:29" ht="14.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spans="1:29" ht="14.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spans="1:29" ht="14.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spans="1:29" ht="14.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spans="1:29" ht="14.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spans="1:29" ht="14.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spans="1:29" ht="14.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spans="1:29" ht="14.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spans="1:29" ht="14.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spans="1:29" ht="14.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spans="1:29" ht="14.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spans="1:29" ht="14.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spans="1:29" ht="14.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spans="1:29" ht="14.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spans="1:29" ht="14.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spans="1:29" ht="14.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spans="1:29" ht="14.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spans="1:29" ht="14.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spans="1:29" ht="14.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spans="1:29" ht="14.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spans="1:29" ht="14.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spans="1:29" ht="14.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spans="1:29" ht="14.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spans="1:29" ht="14.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spans="1:29" ht="14.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spans="1:29" ht="14.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spans="1:29" ht="14.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spans="1:29" ht="14.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spans="1:29" ht="14.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spans="1:29" ht="14.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spans="1:29" ht="14.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spans="1:29" ht="14.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spans="1:29" ht="14.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spans="1:29" ht="14.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spans="1:29" ht="14.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spans="1:29" ht="14.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spans="1:29" ht="14.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spans="1:29" ht="14.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spans="1:29" ht="14.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spans="1:29" ht="14.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spans="1:29" ht="14.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spans="1:29" ht="14.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spans="1:29" ht="1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spans="1:29" ht="14.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spans="1:29" ht="14.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spans="1:29" ht="14.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spans="1:29" ht="14.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spans="1:29" ht="14.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spans="1:29" ht="14.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spans="1:29" ht="14.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spans="1:29" ht="14.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spans="1:29" ht="14.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spans="1:29" ht="14.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spans="1:29" ht="14.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spans="1:29" ht="14.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spans="1:29" ht="14.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spans="1:29" ht="14.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spans="1:29" ht="14.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spans="1:29" ht="14.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spans="1:29" ht="14.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spans="1:29" ht="14.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spans="1:29" ht="14.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spans="1:29" ht="14.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spans="1:29" ht="14.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spans="1:29" ht="14.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spans="1:29" ht="14.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spans="1:29" ht="14.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spans="1:29" ht="14.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spans="1:29" ht="14.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spans="1:29" ht="14.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spans="1:29" ht="14.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spans="1:29" ht="14.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spans="1:29" ht="14.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spans="1:29" ht="14.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spans="1:29" ht="14.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spans="1:29" ht="14.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spans="1:29" ht="14.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spans="1:29" ht="14.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spans="1:29" ht="14.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spans="1:29" ht="14.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spans="1:29" ht="14.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spans="1:29" ht="14.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spans="1:29" ht="14.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spans="1:29" ht="14.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spans="1:29" ht="14.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spans="1:29" ht="14.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spans="1:29" ht="14.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spans="1:29" ht="14.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spans="1:29" ht="14.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spans="1:29" ht="14.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spans="1:29" ht="14.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spans="1:29" ht="14.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spans="1:29" ht="14.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spans="1:29" ht="14.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spans="1:29" ht="14.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spans="1:29" ht="14.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spans="1:29" ht="14.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spans="1:29" ht="14.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spans="1:29" ht="14.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spans="1:29" ht="14.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spans="1:29" ht="14.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spans="1:29" ht="14.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spans="1:29" ht="14.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spans="1:29" ht="14.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spans="1:29" ht="14.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spans="1:29" ht="14.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spans="1:29" ht="14.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spans="1:29" ht="14.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spans="1:29" ht="14.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spans="1:29" ht="14.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spans="1:29" ht="14.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spans="1:29" ht="14.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spans="1:29" ht="14.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spans="1:29" ht="14.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spans="1:29" ht="14.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spans="1:29" ht="14.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spans="1:29" ht="14.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spans="1:29" ht="14.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spans="1:29" ht="14.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spans="1:29" ht="14.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spans="1:29" ht="14.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spans="1:29" ht="14.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spans="1:29" ht="14.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spans="1:29" ht="14.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spans="1:29" ht="14.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spans="1:29" ht="14.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spans="1:29" ht="14.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spans="1:29" ht="14.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spans="1:29" ht="14.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spans="1:29" ht="14.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spans="1:29" ht="14.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spans="1:29" ht="14.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spans="1:29" ht="14.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spans="1:29" ht="14.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spans="1:29" ht="14.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spans="1:29" ht="14.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spans="1:29" ht="14.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spans="1:29" ht="14.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spans="1:29" ht="14.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spans="1:29" ht="14.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spans="1:29" ht="14.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spans="1:29" ht="14.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spans="1:29" ht="14.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spans="1:29" ht="14.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spans="1:29" ht="14.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spans="1:29" ht="14.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spans="1:29" ht="14.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spans="1:29" ht="14.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spans="1:29" ht="14.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spans="1:29" ht="14.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spans="1:29" ht="14.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spans="1:29" ht="14.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spans="1:29" ht="14.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spans="1:29" ht="14.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spans="1:29" ht="14.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spans="1:29" ht="14.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spans="1:29" ht="14.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spans="1:29" ht="14.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spans="1:29" ht="14.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spans="1:29" ht="14.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spans="1:29" ht="14.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spans="1:29" ht="14.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spans="1:29" ht="14.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spans="1:29" ht="14.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spans="1:29" ht="14.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spans="1:29" ht="14.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spans="1:29" ht="14.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spans="1:29" ht="14.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spans="1:29" ht="14.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spans="1:29" ht="14.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spans="1:29" ht="14.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spans="1:29" ht="14.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spans="1:29" ht="14.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spans="1:29" ht="14.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spans="1:29" ht="14.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spans="1:29" ht="14.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spans="1:29" ht="14.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spans="1:29" ht="14.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spans="1:29" ht="14.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spans="1:29" ht="14.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spans="1:29" ht="14.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spans="1:29" ht="14.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spans="1:29" ht="14.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spans="1:29" ht="14.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spans="1:29" ht="14.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spans="1:29" ht="14.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spans="1:29" ht="14.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spans="1:29" ht="14.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spans="1:29" ht="14.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spans="1:29" ht="14.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spans="1:29" ht="14.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spans="1:29" ht="14.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spans="1:29" ht="14.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spans="1:29" ht="14.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spans="1:29" ht="14.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spans="1:29" ht="14.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spans="1:29" ht="14.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spans="1:29" ht="14.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spans="1:29" ht="14.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spans="1:29" ht="14.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spans="1:29" ht="14.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spans="1:29" ht="14.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spans="1:29" ht="14.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spans="1:29" ht="14.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spans="1:29" ht="14.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spans="1:29" ht="14.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spans="1:29" ht="14.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spans="1:29" ht="14.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spans="1:29" ht="14.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spans="1:29" ht="14.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spans="1:29" ht="14.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spans="1:29" ht="14.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spans="1:29" ht="14.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spans="1:29" ht="14.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spans="1:29" ht="14.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spans="1:29" ht="14.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spans="1:29" ht="14.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spans="1:29" ht="14.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spans="1:29" ht="14.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spans="1:29" ht="14.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spans="1:29" ht="14.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spans="1:29" ht="14.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spans="1:29" ht="14.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spans="1:29" ht="14.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spans="1:29" ht="14.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spans="1:29" ht="14.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spans="1:29" ht="14.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spans="1:29" ht="14.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spans="1:29" ht="14.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spans="1:29" ht="14.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spans="1:29" ht="14.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spans="1:29" ht="14.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spans="1:29" ht="14.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spans="1:29" ht="14.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spans="1:29" ht="14.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spans="1:29" ht="14.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spans="1:29" ht="14.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spans="1:29" ht="14.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spans="1:29" ht="14.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spans="1:29" ht="14.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spans="1:29" ht="14.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spans="1:29" ht="14.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spans="1:29" ht="14.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spans="1:29" ht="14.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spans="1:29" ht="14.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spans="1:29" ht="14.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spans="1:29" ht="14.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spans="1:29" ht="14.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spans="1:29" ht="14.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spans="1:29" ht="14.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spans="1:29" ht="14.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spans="1:29" ht="14.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spans="1:29" ht="14.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spans="1:29" ht="14.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spans="1:29" ht="14.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spans="1:29" ht="14.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spans="1:29" ht="14.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spans="1:29" ht="14.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spans="1:29" ht="14.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spans="1:29" ht="14.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spans="1:29" ht="14.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spans="1:29" ht="14.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spans="1:29" ht="14.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spans="1:29" ht="14.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spans="1:29" ht="14.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spans="1:29" ht="14.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spans="1:29" ht="14.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spans="1:29" ht="14.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spans="1:29" ht="14.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spans="1:29" ht="14.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spans="1:29" ht="14.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spans="1:29" ht="14.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spans="1:29" ht="14.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spans="1:29" ht="14.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spans="1:29" ht="14.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spans="1:29" ht="14.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spans="1:29" ht="14.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spans="1:29" ht="14.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spans="1:29" ht="14.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spans="1:29" ht="14.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spans="1:29" ht="14.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spans="1:29" ht="14.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spans="1:29" ht="14.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spans="1:29" ht="14.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spans="1:29" ht="14.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spans="1:29" ht="14.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spans="1:29" ht="14.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spans="1:29" ht="14.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spans="1:29" ht="14.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spans="1:29" ht="14.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spans="1:29" ht="14.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spans="1:29" ht="14.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spans="1:29" ht="14.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spans="1:29" ht="14.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spans="1:29" ht="14.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spans="1:29" ht="14.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spans="1:29" ht="14.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spans="1:29" ht="14.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spans="1:29" ht="14.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spans="1:29" ht="14.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spans="1:29" ht="14.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spans="1:29" ht="14.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spans="1:29" ht="14.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spans="1:29" ht="14.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spans="1:29" ht="14.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spans="1:29" ht="14.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spans="1:29" ht="14.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spans="1:29" ht="14.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spans="1:29" ht="14.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spans="1:29" ht="14.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spans="1:29" ht="14.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spans="1:29" ht="14.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spans="1:29" ht="14.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spans="1:29" ht="14.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spans="1:29" ht="14.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spans="1:29" ht="14.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spans="1:29" ht="14.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spans="1:29" ht="14.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spans="1:29" ht="14.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spans="1:29" ht="14.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spans="1:29" ht="14.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spans="1:29" ht="14.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spans="1:29" ht="14.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spans="1:29" ht="14.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spans="1:29" ht="14.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spans="1:29" ht="14.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spans="1:29" ht="14.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spans="1:29" ht="14.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spans="1:29" ht="14.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spans="1:29" ht="14.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spans="1:29" ht="14.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spans="1:29" ht="14.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spans="1:29" ht="14.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spans="1:29" ht="14.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spans="1:29" ht="14.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spans="1:29" ht="14.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spans="1:29" ht="14.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spans="1:29" ht="14.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spans="1:29" ht="14.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spans="1:29" ht="14.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spans="1:29" ht="14.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spans="1:29" ht="14.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spans="1:29" ht="14.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spans="1:29" ht="14.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spans="1:29" ht="14.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spans="1:29" ht="14.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spans="1:29" ht="14.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spans="1:29" ht="14.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spans="1:29" ht="14.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spans="1:29" ht="14.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spans="1:29" ht="14.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spans="1:29" ht="14.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spans="1:29" ht="14.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spans="1:29" ht="14.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spans="1:29" ht="14.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spans="1:29" ht="14.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spans="1:29" ht="14.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spans="1:29" ht="14.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spans="1:29" ht="14.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spans="1:29" ht="14.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spans="1:29" ht="14.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spans="1:29" ht="14.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spans="1:29" ht="14.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spans="1:29" ht="14.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spans="1:29" ht="14.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spans="1:29" ht="14.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spans="1:29" ht="14.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spans="1:29" ht="14.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spans="1:29" ht="14.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spans="1:29" ht="14.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spans="1:29" ht="14.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spans="1:29" ht="14.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spans="1:29" ht="14.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spans="1:29" ht="14.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spans="1:29" ht="14.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spans="1:29" ht="14.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spans="1:29" ht="14.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spans="1:29" ht="14.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spans="1:29" ht="14.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spans="1:29" ht="14.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spans="1:29" ht="14.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spans="1:29" ht="14.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spans="1:29" ht="14.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spans="1:29" ht="14.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spans="1:29" ht="14.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spans="1:29" ht="14.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spans="1:29" ht="14.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spans="1:29" ht="14.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spans="1:29" ht="14.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spans="1:29" ht="14.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spans="1:29" ht="14.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spans="1:29" ht="14.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spans="1:29" ht="14.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spans="1:29" ht="14.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spans="1:29" ht="14.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spans="1:29" ht="14.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spans="1:29" ht="14.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spans="1:29" ht="14.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spans="1:29" ht="14.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spans="1:29" ht="14.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spans="1:29" ht="14.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spans="1:29" ht="14.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spans="1:29" ht="14.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spans="1:29" ht="14.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spans="1:29" ht="14.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spans="1:29" ht="14.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spans="1:29" ht="14.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spans="1:29" ht="14.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spans="1:29" ht="14.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spans="1:29" ht="14.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spans="1:29" ht="14.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spans="1:29" ht="14.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spans="1:29" ht="14.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spans="1:29" ht="14.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spans="1:29" ht="14.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spans="1:29" ht="14.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spans="1:29" ht="14.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spans="1:29" ht="14.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spans="1:29" ht="14.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spans="1:29" ht="14.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spans="1:29" ht="14.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spans="1:29" ht="14.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spans="1:29" ht="14.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spans="1:29" ht="14.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spans="1:29" ht="14.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spans="1:29" ht="14.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spans="1:29" ht="14.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spans="1:29" ht="14.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spans="1:29" ht="14.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spans="1:29" ht="14.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spans="1:29" ht="14.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spans="1:29" ht="14.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spans="1:29" ht="14.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spans="1:29" ht="14.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spans="1:29" ht="14.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spans="1:29" ht="14.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spans="1:29" ht="14.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spans="1:29" ht="14.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spans="1:29" ht="14.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spans="1:29" ht="14.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spans="1:29" ht="14.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spans="1:29" ht="14.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spans="1:29" ht="14.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spans="1:29" ht="14.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spans="1:29" ht="14.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spans="1:29" ht="14.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spans="1:29" ht="14.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spans="1:29" ht="14.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spans="1:29" ht="14.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spans="1:29" ht="14.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spans="1:29" ht="14.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spans="1:29" ht="14.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spans="1:29" ht="14.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spans="1:29" ht="14.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spans="1:29" ht="14.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spans="1:29" ht="14.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spans="1:29" ht="14.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spans="1:29" ht="14.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spans="1:29" ht="14.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spans="1:29" ht="14.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spans="1:29" ht="14.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spans="1:29" ht="14.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spans="1:29" ht="14.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spans="1:29" ht="14.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spans="1:29" ht="14.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spans="1:29" ht="14.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spans="1:29" ht="14.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spans="1:29" ht="14.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spans="1:29" ht="14.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spans="1:29" ht="14.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spans="1:29" ht="14.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spans="1:29" ht="14.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spans="1:29" ht="14.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spans="1:29" ht="14.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spans="1:29" ht="14.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spans="1:29" ht="14.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spans="1:29" ht="14.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spans="1:29" ht="14.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spans="1:29" ht="14.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spans="1:29" ht="14.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spans="1:29" ht="14.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spans="1:29" ht="14.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spans="1:29" ht="14.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spans="1:29" ht="14.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spans="1:29" ht="14.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spans="1:29" ht="14.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spans="1:29" ht="14.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spans="1:29" ht="14.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spans="1:29" ht="14.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spans="1:29" ht="14.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spans="1:29" ht="14.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spans="1:29" ht="14.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spans="1:29" ht="14.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spans="1:29" ht="14.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spans="1:29" ht="14.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spans="1:29" ht="14.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spans="1:29" ht="14.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spans="1:29" ht="14.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spans="1:29" ht="14.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spans="1:29" ht="14.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spans="1:29" ht="14.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spans="1:29" ht="14.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spans="1:29" ht="14.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spans="1:29" ht="14.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spans="1:29" ht="14.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spans="1:29" ht="14.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spans="1:29" ht="14.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spans="1:29" ht="14.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spans="1:29" ht="14.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spans="1:29" ht="14.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spans="1:29" ht="14.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spans="1:29" ht="14.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spans="1:29" ht="14.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spans="1:29" ht="14.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spans="1:29" ht="14.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spans="1:29" ht="14.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spans="1:29" ht="14.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spans="1:29" ht="14.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spans="1:29" ht="14.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spans="1:29" ht="14.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spans="1:29" ht="14.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spans="1:29" ht="14.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spans="1:29" ht="14.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spans="1:29" ht="14.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spans="1:29" ht="14.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spans="1:29" ht="14.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spans="1:29" ht="14.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spans="1:29" ht="14.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spans="1:29" ht="14.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spans="1:29" ht="14.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spans="1:29" ht="14.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spans="1:29" ht="14.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spans="1:29" ht="14.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spans="1:29" ht="14.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spans="1:29" ht="14.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spans="1:29" ht="14.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spans="1:29" ht="14.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spans="1:29" ht="14.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spans="1:29" ht="14.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spans="1:29" ht="14.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spans="1:29" ht="14.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spans="1:29" ht="14.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spans="1:29" ht="14.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spans="1:29" ht="14.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spans="1:29" ht="14.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spans="1:29" ht="14.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spans="1:29" ht="14.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spans="1:29" ht="14.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spans="1:29" ht="14.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spans="1:29" ht="14.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spans="1:29" ht="14.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spans="1:29" ht="14.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spans="1:29" ht="14.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spans="1:29" ht="14.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spans="1:29" ht="14.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spans="1:29" ht="14.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spans="1:29" ht="14.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spans="1:29" ht="14.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spans="1:29" ht="14.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spans="1:29" ht="14.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spans="1:29" ht="14.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spans="1:29" ht="14.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spans="1:29" ht="14.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spans="1:29" ht="14.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spans="1:29" ht="14.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spans="1:29" ht="14.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spans="1:29" ht="14.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spans="1:29" ht="14.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spans="1:29" ht="14.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spans="1:29" ht="14.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spans="1:29" ht="14.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spans="1:29" ht="14.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spans="1:29" ht="14.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spans="1:29" ht="14.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spans="1:29" ht="14.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spans="1:29" ht="14.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spans="1:29" ht="14.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spans="1:29" ht="14.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spans="1:29" ht="14.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spans="1:29" ht="14.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spans="1:29" ht="14.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spans="1:29" ht="14.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spans="1:29" ht="14.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spans="1:29" ht="14.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spans="1:29" ht="14.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spans="1:29" ht="14.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spans="1:29" ht="14.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spans="1:29" ht="14.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spans="1:29" ht="14.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spans="1:29" ht="14.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spans="1:29" ht="14.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spans="1:29" ht="14.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spans="1:29" ht="14.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spans="1:29" ht="14.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spans="1:29" ht="14.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spans="1:29" ht="14.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spans="1:29" ht="14.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spans="1:29" ht="14.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spans="1:29" ht="14.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spans="1:29" ht="14.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spans="1:29" ht="14.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spans="1:29" ht="14.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spans="1:29" ht="14.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spans="1:29" ht="14.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spans="1:29" ht="14.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spans="1:29" ht="14.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spans="1:29" ht="14.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spans="1:29" ht="14.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spans="1:29" ht="14.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spans="1:29" ht="14.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spans="1:29" ht="14.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spans="1:29" ht="14.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spans="1:29" ht="14.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spans="1:29" ht="14.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spans="1:29" ht="14.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spans="1:29" ht="14.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spans="1:29" ht="14.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spans="1:29" ht="14.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row r="1001" spans="1:29" ht="14.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row>
    <row r="1002" spans="1:29" ht="14.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row>
    <row r="1003" spans="1:29" ht="14.2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row>
    <row r="1004" spans="1:29" ht="14.2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row>
    <row r="1005" spans="1:29" ht="14.2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row>
    <row r="1006" spans="1:29" ht="14.2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row>
    <row r="1007" spans="1:29" ht="14.2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row>
    <row r="1008" spans="1:29" ht="14.2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row>
    <row r="1009" spans="1:29" ht="14.2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row>
    <row r="1010" spans="1:29" ht="14.2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row>
    <row r="1011" spans="1:29" ht="14.2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row>
    <row r="1012" spans="1:29" ht="14.2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row>
    <row r="1013" spans="1:29" ht="14.2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row>
    <row r="1014" spans="1:29" ht="14.2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row>
    <row r="1015" spans="1:29" ht="14.2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row>
    <row r="1016" spans="1:29" ht="14.2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row>
    <row r="1017" spans="1:29" ht="14.2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row>
    <row r="1018" spans="1:29" ht="14.2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row>
    <row r="1019" spans="1:29" ht="14.2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row>
    <row r="1020" spans="1:29" ht="14.2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row>
    <row r="1021" spans="1:29" ht="14.2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row>
    <row r="1022" spans="1:29" ht="14.2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row>
    <row r="1023" spans="1:29" ht="14.2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row>
    <row r="1024" spans="1:29" ht="14.2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row>
    <row r="1025" spans="1:29" ht="14.2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row>
    <row r="1026" spans="1:29" ht="14.2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row>
    <row r="1027" spans="1:29" ht="14.2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row>
    <row r="1028" spans="1:29" ht="14.2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row>
    <row r="1029" spans="1:29" ht="14.2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row>
    <row r="1030" spans="1:29" ht="14.2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row>
    <row r="1031" spans="1:29" ht="14.2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row>
    <row r="1032" spans="1:29" ht="14.2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row>
    <row r="1033" spans="1:29" ht="14.2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row>
    <row r="1034" spans="1:29" ht="14.2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row>
  </sheetData>
  <sheetProtection algorithmName="SHA-512" hashValue="dTJBwdy55NBKh9z1cUwsHvblutDTdtejp8rjtmyDGnE9WXxF/Wn+tWw355P0IpiD3o33170kGZyMVI/lX5jQdw==" saltValue="FqORp4g3BBzeB9Q0yYztgA==" spinCount="100000" sheet="1" objects="1" scenarios="1" formatCells="0" formatColumns="0" formatRows="0"/>
  <mergeCells count="18">
    <mergeCell ref="B6:C6"/>
    <mergeCell ref="B7:C7"/>
    <mergeCell ref="A60:A70"/>
    <mergeCell ref="B60:C60"/>
    <mergeCell ref="A72:A79"/>
    <mergeCell ref="B72:C72"/>
    <mergeCell ref="B8:C8"/>
    <mergeCell ref="A9:A21"/>
    <mergeCell ref="B9:C9"/>
    <mergeCell ref="A22:B25"/>
    <mergeCell ref="A26:A46"/>
    <mergeCell ref="B26:C26"/>
    <mergeCell ref="A47:A59"/>
    <mergeCell ref="B1:C1"/>
    <mergeCell ref="B2:C2"/>
    <mergeCell ref="B3:C3"/>
    <mergeCell ref="B4:C4"/>
    <mergeCell ref="B5:C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X1016"/>
  <sheetViews>
    <sheetView topLeftCell="A6" workbookViewId="0">
      <selection activeCell="B12" sqref="B12 B21"/>
    </sheetView>
  </sheetViews>
  <sheetFormatPr defaultColWidth="12.625" defaultRowHeight="15" customHeight="1"/>
  <cols>
    <col min="1" max="1" width="111" style="629" customWidth="1"/>
    <col min="2" max="16384" width="12.625" style="629"/>
  </cols>
  <sheetData>
    <row r="1" spans="1:1">
      <c r="A1" s="643" t="s">
        <v>61</v>
      </c>
    </row>
    <row r="2" spans="1:1" ht="45" customHeight="1">
      <c r="A2" s="630" t="s">
        <v>1650</v>
      </c>
    </row>
    <row r="3" spans="1:1" ht="45" customHeight="1">
      <c r="A3" s="631" t="s">
        <v>1835</v>
      </c>
    </row>
    <row r="4" spans="1:1" ht="45" customHeight="1">
      <c r="A4" s="632" t="s">
        <v>1651</v>
      </c>
    </row>
    <row r="5" spans="1:1" ht="45" customHeight="1">
      <c r="A5" s="633" t="s">
        <v>1652</v>
      </c>
    </row>
    <row r="6" spans="1:1" ht="45" customHeight="1">
      <c r="A6" s="634" t="s">
        <v>1834</v>
      </c>
    </row>
    <row r="7" spans="1:1" ht="45" customHeight="1">
      <c r="A7" s="634" t="s">
        <v>1653</v>
      </c>
    </row>
    <row r="8" spans="1:1" ht="45" customHeight="1">
      <c r="A8" s="635" t="s">
        <v>1654</v>
      </c>
    </row>
    <row r="9" spans="1:1" ht="45" customHeight="1">
      <c r="A9" s="634" t="s">
        <v>1655</v>
      </c>
    </row>
    <row r="10" spans="1:1" ht="45" customHeight="1">
      <c r="A10" s="634" t="s">
        <v>1656</v>
      </c>
    </row>
    <row r="11" spans="1:1" ht="45" customHeight="1">
      <c r="A11" s="634" t="s">
        <v>1657</v>
      </c>
    </row>
    <row r="12" spans="1:1" ht="45" customHeight="1">
      <c r="A12" s="634" t="s">
        <v>1658</v>
      </c>
    </row>
    <row r="13" spans="1:1" ht="45" customHeight="1">
      <c r="A13" s="634" t="s">
        <v>1659</v>
      </c>
    </row>
    <row r="14" spans="1:1" ht="45" customHeight="1">
      <c r="A14" s="632" t="s">
        <v>1660</v>
      </c>
    </row>
    <row r="15" spans="1:1" ht="45" customHeight="1">
      <c r="A15" s="636" t="s">
        <v>1836</v>
      </c>
    </row>
    <row r="16" spans="1:1" ht="45" customHeight="1">
      <c r="A16" s="636" t="s">
        <v>1661</v>
      </c>
    </row>
    <row r="17" spans="1:1" ht="45" customHeight="1">
      <c r="A17" s="632" t="s">
        <v>1662</v>
      </c>
    </row>
    <row r="18" spans="1:1" ht="45" customHeight="1">
      <c r="A18" s="631" t="s">
        <v>1663</v>
      </c>
    </row>
    <row r="19" spans="1:1" ht="45" customHeight="1">
      <c r="A19" s="632" t="s">
        <v>1664</v>
      </c>
    </row>
    <row r="20" spans="1:1" ht="45" customHeight="1">
      <c r="A20" s="632" t="s">
        <v>1665</v>
      </c>
    </row>
    <row r="21" spans="1:1" ht="45" customHeight="1">
      <c r="A21" s="632" t="s">
        <v>1837</v>
      </c>
    </row>
    <row r="22" spans="1:1" ht="45" customHeight="1">
      <c r="A22" s="632" t="s">
        <v>1666</v>
      </c>
    </row>
    <row r="23" spans="1:1" ht="45" customHeight="1">
      <c r="A23" s="632" t="s">
        <v>1838</v>
      </c>
    </row>
    <row r="24" spans="1:1" ht="45" customHeight="1">
      <c r="A24" s="637" t="s">
        <v>1667</v>
      </c>
    </row>
    <row r="25" spans="1:1" ht="45" customHeight="1">
      <c r="A25" s="637" t="s">
        <v>1668</v>
      </c>
    </row>
    <row r="26" spans="1:1" ht="45" customHeight="1">
      <c r="A26" s="637" t="s">
        <v>1669</v>
      </c>
    </row>
    <row r="27" spans="1:1" ht="45" customHeight="1">
      <c r="A27" s="637" t="s">
        <v>1839</v>
      </c>
    </row>
    <row r="28" spans="1:1" ht="45" customHeight="1">
      <c r="A28" s="637" t="s">
        <v>1670</v>
      </c>
    </row>
    <row r="29" spans="1:1" ht="45" customHeight="1">
      <c r="A29" s="637" t="s">
        <v>1671</v>
      </c>
    </row>
    <row r="30" spans="1:1" ht="45" customHeight="1">
      <c r="A30" s="637" t="s">
        <v>1672</v>
      </c>
    </row>
    <row r="31" spans="1:1" ht="45" customHeight="1">
      <c r="A31" s="637" t="s">
        <v>1673</v>
      </c>
    </row>
    <row r="32" spans="1:1" ht="45" customHeight="1">
      <c r="A32" s="637" t="s">
        <v>1674</v>
      </c>
    </row>
    <row r="33" spans="1:1" ht="45" customHeight="1">
      <c r="A33" s="637" t="s">
        <v>1675</v>
      </c>
    </row>
    <row r="34" spans="1:1" ht="45" customHeight="1">
      <c r="A34" s="638" t="s">
        <v>1676</v>
      </c>
    </row>
    <row r="35" spans="1:1" ht="45" customHeight="1">
      <c r="A35" s="638" t="s">
        <v>1677</v>
      </c>
    </row>
    <row r="36" spans="1:1" ht="45" customHeight="1">
      <c r="A36" s="637" t="s">
        <v>1678</v>
      </c>
    </row>
    <row r="37" spans="1:1" ht="45" customHeight="1">
      <c r="A37" s="637" t="s">
        <v>1679</v>
      </c>
    </row>
    <row r="38" spans="1:1" ht="45" customHeight="1">
      <c r="A38" s="637" t="s">
        <v>1680</v>
      </c>
    </row>
    <row r="39" spans="1:1" ht="45" customHeight="1">
      <c r="A39" s="637" t="s">
        <v>1681</v>
      </c>
    </row>
    <row r="40" spans="1:1" ht="45" customHeight="1">
      <c r="A40" s="639" t="s">
        <v>1682</v>
      </c>
    </row>
    <row r="41" spans="1:1" ht="45" customHeight="1">
      <c r="A41" s="639" t="s">
        <v>1683</v>
      </c>
    </row>
    <row r="42" spans="1:1" ht="45" customHeight="1">
      <c r="A42" s="639" t="s">
        <v>1840</v>
      </c>
    </row>
    <row r="43" spans="1:1" ht="45" customHeight="1">
      <c r="A43" s="639" t="s">
        <v>1684</v>
      </c>
    </row>
    <row r="44" spans="1:1" ht="45" customHeight="1">
      <c r="A44" s="638" t="s">
        <v>1685</v>
      </c>
    </row>
    <row r="45" spans="1:1" ht="45" customHeight="1">
      <c r="A45" s="640" t="s">
        <v>1686</v>
      </c>
    </row>
    <row r="46" spans="1:1" ht="45" customHeight="1">
      <c r="A46" s="637" t="s">
        <v>1687</v>
      </c>
    </row>
    <row r="47" spans="1:1" ht="45" customHeight="1">
      <c r="A47" s="637" t="s">
        <v>1688</v>
      </c>
    </row>
    <row r="48" spans="1:1" ht="45" customHeight="1">
      <c r="A48" s="637" t="s">
        <v>1689</v>
      </c>
    </row>
    <row r="49" spans="1:24" ht="45" customHeight="1">
      <c r="A49" s="637" t="s">
        <v>1690</v>
      </c>
    </row>
    <row r="50" spans="1:24" ht="45" customHeight="1">
      <c r="A50" s="637" t="s">
        <v>1691</v>
      </c>
    </row>
    <row r="51" spans="1:24" ht="45" customHeight="1">
      <c r="A51" s="637" t="s">
        <v>1692</v>
      </c>
      <c r="B51" s="641"/>
      <c r="C51" s="641"/>
      <c r="D51" s="641"/>
      <c r="E51" s="641"/>
      <c r="F51" s="641"/>
      <c r="G51" s="641"/>
      <c r="H51" s="641"/>
      <c r="I51" s="641"/>
      <c r="J51" s="641"/>
      <c r="K51" s="641"/>
      <c r="L51" s="641"/>
      <c r="M51" s="641"/>
      <c r="N51" s="641"/>
      <c r="O51" s="641"/>
      <c r="P51" s="641"/>
      <c r="Q51" s="641"/>
      <c r="R51" s="641"/>
      <c r="S51" s="641"/>
      <c r="T51" s="641"/>
      <c r="U51" s="641"/>
      <c r="V51" s="641"/>
      <c r="W51" s="641"/>
      <c r="X51" s="641"/>
    </row>
    <row r="52" spans="1:24" ht="45" customHeight="1">
      <c r="A52" s="637" t="s">
        <v>1693</v>
      </c>
    </row>
    <row r="53" spans="1:24" ht="45" customHeight="1">
      <c r="A53" s="637" t="s">
        <v>1841</v>
      </c>
    </row>
    <row r="54" spans="1:24" ht="45" customHeight="1">
      <c r="A54" s="637" t="s">
        <v>1694</v>
      </c>
    </row>
    <row r="55" spans="1:24" ht="45" customHeight="1">
      <c r="A55" s="639" t="s">
        <v>1695</v>
      </c>
    </row>
    <row r="56" spans="1:24" ht="45" customHeight="1">
      <c r="A56" s="639" t="s">
        <v>1696</v>
      </c>
    </row>
    <row r="57" spans="1:24" ht="45" customHeight="1">
      <c r="A57" s="639" t="s">
        <v>1697</v>
      </c>
    </row>
    <row r="58" spans="1:24" ht="45" customHeight="1">
      <c r="A58" s="639" t="s">
        <v>1842</v>
      </c>
    </row>
    <row r="59" spans="1:24" ht="45" customHeight="1">
      <c r="A59" s="637" t="s">
        <v>1698</v>
      </c>
    </row>
    <row r="60" spans="1:24" ht="45" customHeight="1">
      <c r="A60" s="639" t="s">
        <v>1699</v>
      </c>
    </row>
    <row r="61" spans="1:24" ht="45" customHeight="1">
      <c r="A61" s="639" t="s">
        <v>1700</v>
      </c>
    </row>
    <row r="62" spans="1:24" ht="45" customHeight="1">
      <c r="A62" s="639" t="s">
        <v>1701</v>
      </c>
    </row>
    <row r="63" spans="1:24" ht="45" customHeight="1">
      <c r="A63" s="637" t="s">
        <v>1702</v>
      </c>
    </row>
    <row r="64" spans="1:24" ht="45" customHeight="1">
      <c r="A64" s="637" t="s">
        <v>1703</v>
      </c>
    </row>
    <row r="65" spans="1:1" ht="45" customHeight="1">
      <c r="A65" s="639" t="s">
        <v>1704</v>
      </c>
    </row>
    <row r="66" spans="1:1" ht="45" customHeight="1">
      <c r="A66" s="639" t="s">
        <v>1843</v>
      </c>
    </row>
    <row r="67" spans="1:1" ht="14.25">
      <c r="A67" s="642"/>
    </row>
    <row r="68" spans="1:1" ht="14.25">
      <c r="A68" s="642"/>
    </row>
    <row r="69" spans="1:1" ht="14.25">
      <c r="A69" s="642"/>
    </row>
    <row r="70" spans="1:1" ht="14.25">
      <c r="A70" s="642"/>
    </row>
    <row r="71" spans="1:1" ht="14.25">
      <c r="A71" s="642"/>
    </row>
    <row r="72" spans="1:1" ht="14.25">
      <c r="A72" s="642"/>
    </row>
    <row r="73" spans="1:1" ht="14.25">
      <c r="A73" s="642"/>
    </row>
    <row r="74" spans="1:1" ht="14.25">
      <c r="A74" s="642"/>
    </row>
    <row r="75" spans="1:1" ht="14.25">
      <c r="A75" s="642"/>
    </row>
    <row r="76" spans="1:1" ht="14.25">
      <c r="A76" s="642"/>
    </row>
    <row r="77" spans="1:1" ht="14.25">
      <c r="A77" s="642"/>
    </row>
    <row r="78" spans="1:1" ht="14.25">
      <c r="A78" s="642"/>
    </row>
    <row r="79" spans="1:1" ht="14.25">
      <c r="A79" s="642"/>
    </row>
    <row r="80" spans="1:1" ht="14.25">
      <c r="A80" s="642"/>
    </row>
    <row r="81" spans="1:1" ht="14.25">
      <c r="A81" s="642"/>
    </row>
    <row r="82" spans="1:1" ht="14.25">
      <c r="A82" s="642"/>
    </row>
    <row r="83" spans="1:1" ht="14.25">
      <c r="A83" s="642"/>
    </row>
    <row r="84" spans="1:1" ht="14.25">
      <c r="A84" s="642"/>
    </row>
    <row r="85" spans="1:1" ht="14.25">
      <c r="A85" s="642"/>
    </row>
    <row r="86" spans="1:1" ht="14.25">
      <c r="A86" s="642"/>
    </row>
    <row r="87" spans="1:1" ht="14.25">
      <c r="A87" s="642"/>
    </row>
    <row r="88" spans="1:1" ht="14.25">
      <c r="A88" s="642"/>
    </row>
    <row r="89" spans="1:1" ht="14.25">
      <c r="A89" s="642"/>
    </row>
    <row r="90" spans="1:1" ht="14.25">
      <c r="A90" s="642"/>
    </row>
    <row r="91" spans="1:1" ht="14.25">
      <c r="A91" s="642"/>
    </row>
    <row r="92" spans="1:1" ht="14.25">
      <c r="A92" s="642"/>
    </row>
    <row r="93" spans="1:1" ht="14.25">
      <c r="A93" s="642"/>
    </row>
    <row r="94" spans="1:1" ht="14.25">
      <c r="A94" s="642"/>
    </row>
    <row r="95" spans="1:1" ht="14.25">
      <c r="A95" s="642"/>
    </row>
    <row r="96" spans="1:1" ht="14.25">
      <c r="A96" s="642"/>
    </row>
    <row r="97" spans="1:1" ht="14.25">
      <c r="A97" s="642"/>
    </row>
    <row r="98" spans="1:1" ht="14.25">
      <c r="A98" s="642"/>
    </row>
    <row r="99" spans="1:1" ht="14.25">
      <c r="A99" s="642"/>
    </row>
    <row r="100" spans="1:1" ht="14.25">
      <c r="A100" s="642"/>
    </row>
    <row r="101" spans="1:1" ht="14.25">
      <c r="A101" s="642"/>
    </row>
    <row r="102" spans="1:1" ht="14.25">
      <c r="A102" s="642"/>
    </row>
    <row r="103" spans="1:1" ht="14.25">
      <c r="A103" s="642"/>
    </row>
    <row r="104" spans="1:1" ht="14.25">
      <c r="A104" s="642"/>
    </row>
    <row r="105" spans="1:1" ht="14.25">
      <c r="A105" s="642"/>
    </row>
    <row r="106" spans="1:1" ht="14.25">
      <c r="A106" s="642"/>
    </row>
    <row r="107" spans="1:1" ht="14.25">
      <c r="A107" s="642"/>
    </row>
    <row r="108" spans="1:1" ht="14.25">
      <c r="A108" s="642"/>
    </row>
    <row r="109" spans="1:1" ht="14.25">
      <c r="A109" s="642"/>
    </row>
    <row r="110" spans="1:1" ht="14.25">
      <c r="A110" s="642"/>
    </row>
    <row r="111" spans="1:1" ht="14.25">
      <c r="A111" s="642"/>
    </row>
    <row r="112" spans="1:1" ht="14.25">
      <c r="A112" s="642"/>
    </row>
    <row r="113" spans="1:1" ht="14.25">
      <c r="A113" s="642"/>
    </row>
    <row r="114" spans="1:1" ht="14.25">
      <c r="A114" s="642"/>
    </row>
    <row r="115" spans="1:1" ht="14.25">
      <c r="A115" s="642"/>
    </row>
    <row r="116" spans="1:1" ht="14.25">
      <c r="A116" s="642"/>
    </row>
    <row r="117" spans="1:1" ht="14.25">
      <c r="A117" s="642"/>
    </row>
    <row r="118" spans="1:1" ht="14.25">
      <c r="A118" s="642"/>
    </row>
    <row r="119" spans="1:1" ht="14.25">
      <c r="A119" s="642"/>
    </row>
    <row r="120" spans="1:1" ht="14.25">
      <c r="A120" s="642"/>
    </row>
    <row r="121" spans="1:1" ht="14.25">
      <c r="A121" s="642"/>
    </row>
    <row r="122" spans="1:1" ht="14.25">
      <c r="A122" s="642"/>
    </row>
    <row r="123" spans="1:1" ht="14.25">
      <c r="A123" s="642"/>
    </row>
    <row r="124" spans="1:1" ht="14.25">
      <c r="A124" s="642"/>
    </row>
    <row r="125" spans="1:1" ht="14.25">
      <c r="A125" s="642"/>
    </row>
    <row r="126" spans="1:1" ht="14.25">
      <c r="A126" s="642"/>
    </row>
    <row r="127" spans="1:1" ht="14.25">
      <c r="A127" s="642"/>
    </row>
    <row r="128" spans="1:1" ht="14.25">
      <c r="A128" s="642"/>
    </row>
    <row r="129" spans="1:1" ht="14.25">
      <c r="A129" s="642"/>
    </row>
    <row r="130" spans="1:1" ht="14.25">
      <c r="A130" s="642"/>
    </row>
    <row r="131" spans="1:1" ht="14.25">
      <c r="A131" s="642"/>
    </row>
    <row r="132" spans="1:1" ht="14.25">
      <c r="A132" s="642"/>
    </row>
    <row r="133" spans="1:1" ht="14.25">
      <c r="A133" s="642"/>
    </row>
    <row r="134" spans="1:1" ht="14.25">
      <c r="A134" s="642"/>
    </row>
    <row r="135" spans="1:1" ht="14.25">
      <c r="A135" s="642"/>
    </row>
    <row r="136" spans="1:1" ht="14.25">
      <c r="A136" s="642"/>
    </row>
    <row r="137" spans="1:1" ht="14.25">
      <c r="A137" s="642"/>
    </row>
    <row r="138" spans="1:1" ht="14.25">
      <c r="A138" s="642"/>
    </row>
    <row r="139" spans="1:1" ht="14.25">
      <c r="A139" s="642"/>
    </row>
    <row r="140" spans="1:1" ht="14.25">
      <c r="A140" s="642"/>
    </row>
    <row r="141" spans="1:1" ht="14.25">
      <c r="A141" s="642"/>
    </row>
    <row r="142" spans="1:1" ht="14.25">
      <c r="A142" s="642"/>
    </row>
    <row r="143" spans="1:1" ht="14.25">
      <c r="A143" s="642"/>
    </row>
    <row r="144" spans="1:1" ht="14.25">
      <c r="A144" s="642"/>
    </row>
    <row r="145" spans="1:1" ht="14.25">
      <c r="A145" s="642"/>
    </row>
    <row r="146" spans="1:1" ht="14.25">
      <c r="A146" s="642"/>
    </row>
    <row r="147" spans="1:1" ht="14.25">
      <c r="A147" s="642"/>
    </row>
    <row r="148" spans="1:1" ht="14.25">
      <c r="A148" s="642"/>
    </row>
    <row r="149" spans="1:1" ht="14.25">
      <c r="A149" s="642"/>
    </row>
    <row r="150" spans="1:1" ht="14.25">
      <c r="A150" s="642"/>
    </row>
    <row r="151" spans="1:1" ht="14.25">
      <c r="A151" s="642"/>
    </row>
    <row r="152" spans="1:1" ht="14.25">
      <c r="A152" s="642"/>
    </row>
    <row r="153" spans="1:1" ht="14.25">
      <c r="A153" s="642"/>
    </row>
    <row r="154" spans="1:1" ht="14.25">
      <c r="A154" s="642"/>
    </row>
    <row r="155" spans="1:1" ht="14.25">
      <c r="A155" s="642"/>
    </row>
    <row r="156" spans="1:1" ht="14.25">
      <c r="A156" s="642"/>
    </row>
    <row r="157" spans="1:1" ht="14.25">
      <c r="A157" s="642"/>
    </row>
    <row r="158" spans="1:1" ht="14.25">
      <c r="A158" s="642"/>
    </row>
    <row r="159" spans="1:1" ht="14.25">
      <c r="A159" s="642"/>
    </row>
    <row r="160" spans="1:1" ht="14.25">
      <c r="A160" s="642"/>
    </row>
    <row r="161" spans="1:1" ht="14.25">
      <c r="A161" s="642"/>
    </row>
    <row r="162" spans="1:1" ht="14.25">
      <c r="A162" s="642"/>
    </row>
    <row r="163" spans="1:1" ht="14.25">
      <c r="A163" s="642"/>
    </row>
    <row r="164" spans="1:1" ht="14.25">
      <c r="A164" s="642"/>
    </row>
    <row r="165" spans="1:1" ht="14.25">
      <c r="A165" s="642"/>
    </row>
    <row r="166" spans="1:1" ht="14.25">
      <c r="A166" s="642"/>
    </row>
    <row r="167" spans="1:1" ht="14.25">
      <c r="A167" s="642"/>
    </row>
    <row r="168" spans="1:1" ht="14.25">
      <c r="A168" s="642"/>
    </row>
    <row r="169" spans="1:1" ht="14.25">
      <c r="A169" s="642"/>
    </row>
    <row r="170" spans="1:1" ht="14.25">
      <c r="A170" s="642"/>
    </row>
    <row r="171" spans="1:1" ht="14.25">
      <c r="A171" s="642"/>
    </row>
    <row r="172" spans="1:1" ht="14.25">
      <c r="A172" s="642"/>
    </row>
    <row r="173" spans="1:1" ht="14.25">
      <c r="A173" s="642"/>
    </row>
    <row r="174" spans="1:1" ht="14.25">
      <c r="A174" s="642"/>
    </row>
    <row r="175" spans="1:1" ht="14.25">
      <c r="A175" s="642"/>
    </row>
    <row r="176" spans="1:1" ht="14.25">
      <c r="A176" s="642"/>
    </row>
    <row r="177" spans="1:1" ht="14.25">
      <c r="A177" s="642"/>
    </row>
    <row r="178" spans="1:1" ht="14.25">
      <c r="A178" s="642"/>
    </row>
    <row r="179" spans="1:1" ht="14.25">
      <c r="A179" s="642"/>
    </row>
    <row r="180" spans="1:1" ht="14.25">
      <c r="A180" s="642"/>
    </row>
    <row r="181" spans="1:1" ht="14.25">
      <c r="A181" s="642"/>
    </row>
    <row r="182" spans="1:1" ht="14.25">
      <c r="A182" s="642"/>
    </row>
    <row r="183" spans="1:1" ht="14.25">
      <c r="A183" s="642"/>
    </row>
    <row r="184" spans="1:1" ht="14.25">
      <c r="A184" s="642"/>
    </row>
    <row r="185" spans="1:1" ht="14.25">
      <c r="A185" s="642"/>
    </row>
    <row r="186" spans="1:1" ht="14.25">
      <c r="A186" s="642"/>
    </row>
    <row r="187" spans="1:1" ht="14.25">
      <c r="A187" s="642"/>
    </row>
    <row r="188" spans="1:1" ht="14.25">
      <c r="A188" s="642"/>
    </row>
    <row r="189" spans="1:1" ht="14.25">
      <c r="A189" s="642"/>
    </row>
    <row r="190" spans="1:1" ht="14.25">
      <c r="A190" s="642"/>
    </row>
    <row r="191" spans="1:1" ht="14.25">
      <c r="A191" s="642"/>
    </row>
    <row r="192" spans="1:1" ht="14.25">
      <c r="A192" s="642"/>
    </row>
    <row r="193" spans="1:1" ht="14.25">
      <c r="A193" s="642"/>
    </row>
    <row r="194" spans="1:1" ht="14.25">
      <c r="A194" s="642"/>
    </row>
    <row r="195" spans="1:1" ht="14.25">
      <c r="A195" s="642"/>
    </row>
    <row r="196" spans="1:1" ht="14.25">
      <c r="A196" s="642"/>
    </row>
    <row r="197" spans="1:1" ht="14.25">
      <c r="A197" s="642"/>
    </row>
    <row r="198" spans="1:1" ht="14.25">
      <c r="A198" s="642"/>
    </row>
    <row r="199" spans="1:1" ht="14.25">
      <c r="A199" s="642"/>
    </row>
    <row r="200" spans="1:1" ht="14.25">
      <c r="A200" s="642"/>
    </row>
    <row r="201" spans="1:1" ht="14.25">
      <c r="A201" s="642"/>
    </row>
    <row r="202" spans="1:1" ht="14.25">
      <c r="A202" s="642"/>
    </row>
    <row r="203" spans="1:1" ht="14.25">
      <c r="A203" s="642"/>
    </row>
    <row r="204" spans="1:1" ht="14.25">
      <c r="A204" s="642"/>
    </row>
    <row r="205" spans="1:1" ht="14.25">
      <c r="A205" s="642"/>
    </row>
    <row r="206" spans="1:1" ht="14.25">
      <c r="A206" s="642"/>
    </row>
    <row r="207" spans="1:1" ht="14.25">
      <c r="A207" s="642"/>
    </row>
    <row r="208" spans="1:1" ht="14.25">
      <c r="A208" s="642"/>
    </row>
    <row r="209" spans="1:1" ht="14.25">
      <c r="A209" s="642"/>
    </row>
    <row r="210" spans="1:1" ht="14.25">
      <c r="A210" s="642"/>
    </row>
    <row r="211" spans="1:1" ht="14.25">
      <c r="A211" s="642"/>
    </row>
    <row r="212" spans="1:1" ht="14.25">
      <c r="A212" s="642"/>
    </row>
    <row r="213" spans="1:1" ht="14.25">
      <c r="A213" s="642"/>
    </row>
    <row r="214" spans="1:1" ht="14.25">
      <c r="A214" s="642"/>
    </row>
    <row r="215" spans="1:1" ht="14.25">
      <c r="A215" s="642"/>
    </row>
    <row r="216" spans="1:1" ht="14.25">
      <c r="A216" s="642"/>
    </row>
    <row r="217" spans="1:1" ht="14.25">
      <c r="A217" s="642"/>
    </row>
    <row r="218" spans="1:1" ht="14.25">
      <c r="A218" s="642"/>
    </row>
    <row r="219" spans="1:1" ht="14.25">
      <c r="A219" s="642"/>
    </row>
    <row r="220" spans="1:1" ht="14.25">
      <c r="A220" s="642"/>
    </row>
    <row r="221" spans="1:1" ht="14.25">
      <c r="A221" s="642"/>
    </row>
    <row r="222" spans="1:1" ht="14.25">
      <c r="A222" s="642"/>
    </row>
    <row r="223" spans="1:1" ht="14.25">
      <c r="A223" s="642"/>
    </row>
    <row r="224" spans="1:1" ht="14.25">
      <c r="A224" s="642"/>
    </row>
    <row r="225" spans="1:1" ht="14.25">
      <c r="A225" s="642"/>
    </row>
    <row r="226" spans="1:1" ht="14.25">
      <c r="A226" s="642"/>
    </row>
    <row r="227" spans="1:1" ht="14.25">
      <c r="A227" s="642"/>
    </row>
    <row r="228" spans="1:1" ht="14.25">
      <c r="A228" s="642"/>
    </row>
    <row r="229" spans="1:1" ht="14.25">
      <c r="A229" s="642"/>
    </row>
    <row r="230" spans="1:1" ht="14.25">
      <c r="A230" s="642"/>
    </row>
    <row r="231" spans="1:1" ht="14.25">
      <c r="A231" s="642"/>
    </row>
    <row r="232" spans="1:1" ht="14.25">
      <c r="A232" s="642"/>
    </row>
    <row r="233" spans="1:1" ht="14.25">
      <c r="A233" s="642"/>
    </row>
    <row r="234" spans="1:1" ht="14.25">
      <c r="A234" s="642"/>
    </row>
    <row r="235" spans="1:1" ht="14.25">
      <c r="A235" s="642"/>
    </row>
    <row r="236" spans="1:1" ht="14.25">
      <c r="A236" s="642"/>
    </row>
    <row r="237" spans="1:1" ht="14.25">
      <c r="A237" s="642"/>
    </row>
    <row r="238" spans="1:1" ht="14.25">
      <c r="A238" s="642"/>
    </row>
    <row r="239" spans="1:1" ht="14.25">
      <c r="A239" s="642"/>
    </row>
    <row r="240" spans="1:1" ht="14.25">
      <c r="A240" s="642"/>
    </row>
    <row r="241" spans="1:1" ht="14.25">
      <c r="A241" s="642"/>
    </row>
    <row r="242" spans="1:1" ht="14.25">
      <c r="A242" s="642"/>
    </row>
    <row r="243" spans="1:1" ht="14.25">
      <c r="A243" s="642"/>
    </row>
    <row r="244" spans="1:1" ht="14.25">
      <c r="A244" s="642"/>
    </row>
    <row r="245" spans="1:1" ht="14.25">
      <c r="A245" s="642"/>
    </row>
    <row r="246" spans="1:1" ht="14.25">
      <c r="A246" s="642"/>
    </row>
    <row r="247" spans="1:1" ht="14.25">
      <c r="A247" s="642"/>
    </row>
    <row r="248" spans="1:1" ht="14.25">
      <c r="A248" s="642"/>
    </row>
    <row r="249" spans="1:1" ht="14.25">
      <c r="A249" s="642"/>
    </row>
    <row r="250" spans="1:1" ht="14.25">
      <c r="A250" s="642"/>
    </row>
    <row r="251" spans="1:1" ht="14.25">
      <c r="A251" s="642"/>
    </row>
    <row r="252" spans="1:1" ht="14.25">
      <c r="A252" s="642"/>
    </row>
    <row r="253" spans="1:1" ht="14.25">
      <c r="A253" s="642"/>
    </row>
    <row r="254" spans="1:1" ht="14.25">
      <c r="A254" s="642"/>
    </row>
    <row r="255" spans="1:1" ht="14.25">
      <c r="A255" s="642"/>
    </row>
    <row r="256" spans="1:1" ht="14.25">
      <c r="A256" s="642"/>
    </row>
    <row r="257" spans="1:1" ht="14.25">
      <c r="A257" s="642"/>
    </row>
    <row r="258" spans="1:1" ht="14.25">
      <c r="A258" s="642"/>
    </row>
    <row r="259" spans="1:1" ht="14.25">
      <c r="A259" s="642"/>
    </row>
    <row r="260" spans="1:1" ht="14.25">
      <c r="A260" s="642"/>
    </row>
    <row r="261" spans="1:1" ht="14.25">
      <c r="A261" s="642"/>
    </row>
    <row r="262" spans="1:1" ht="14.25">
      <c r="A262" s="642"/>
    </row>
    <row r="263" spans="1:1" ht="14.25">
      <c r="A263" s="642"/>
    </row>
    <row r="264" spans="1:1" ht="14.25">
      <c r="A264" s="642"/>
    </row>
    <row r="265" spans="1:1" ht="14.25">
      <c r="A265" s="642"/>
    </row>
    <row r="266" spans="1:1" ht="14.25">
      <c r="A266" s="642"/>
    </row>
    <row r="267" spans="1:1" ht="14.25">
      <c r="A267" s="642"/>
    </row>
    <row r="268" spans="1:1" ht="14.25">
      <c r="A268" s="642"/>
    </row>
    <row r="269" spans="1:1" ht="14.25">
      <c r="A269" s="642"/>
    </row>
    <row r="270" spans="1:1" ht="14.25">
      <c r="A270" s="642"/>
    </row>
    <row r="271" spans="1:1" ht="14.25">
      <c r="A271" s="642"/>
    </row>
    <row r="272" spans="1:1" ht="14.25">
      <c r="A272" s="642"/>
    </row>
    <row r="273" spans="1:1" ht="14.25">
      <c r="A273" s="642"/>
    </row>
    <row r="274" spans="1:1" ht="14.25">
      <c r="A274" s="642"/>
    </row>
    <row r="275" spans="1:1" ht="14.25">
      <c r="A275" s="642"/>
    </row>
    <row r="276" spans="1:1" ht="14.25">
      <c r="A276" s="642"/>
    </row>
    <row r="277" spans="1:1" ht="14.25">
      <c r="A277" s="642"/>
    </row>
    <row r="278" spans="1:1" ht="14.25">
      <c r="A278" s="642"/>
    </row>
    <row r="279" spans="1:1" ht="14.25">
      <c r="A279" s="642"/>
    </row>
    <row r="280" spans="1:1" ht="14.25">
      <c r="A280" s="642"/>
    </row>
    <row r="281" spans="1:1" ht="14.25">
      <c r="A281" s="642"/>
    </row>
    <row r="282" spans="1:1" ht="14.25">
      <c r="A282" s="642"/>
    </row>
    <row r="283" spans="1:1" ht="14.25">
      <c r="A283" s="642"/>
    </row>
    <row r="284" spans="1:1" ht="14.25">
      <c r="A284" s="642"/>
    </row>
    <row r="285" spans="1:1" ht="14.25">
      <c r="A285" s="642"/>
    </row>
    <row r="286" spans="1:1" ht="14.25">
      <c r="A286" s="642"/>
    </row>
    <row r="287" spans="1:1" ht="14.25">
      <c r="A287" s="642"/>
    </row>
    <row r="288" spans="1:1" ht="14.25">
      <c r="A288" s="642"/>
    </row>
    <row r="289" spans="1:1" ht="14.25">
      <c r="A289" s="642"/>
    </row>
    <row r="290" spans="1:1" ht="14.25">
      <c r="A290" s="642"/>
    </row>
    <row r="291" spans="1:1" ht="14.25">
      <c r="A291" s="642"/>
    </row>
    <row r="292" spans="1:1" ht="14.25">
      <c r="A292" s="642"/>
    </row>
    <row r="293" spans="1:1" ht="14.25">
      <c r="A293" s="642"/>
    </row>
    <row r="294" spans="1:1" ht="14.25">
      <c r="A294" s="642"/>
    </row>
    <row r="295" spans="1:1" ht="14.25">
      <c r="A295" s="642"/>
    </row>
    <row r="296" spans="1:1" ht="14.25">
      <c r="A296" s="642"/>
    </row>
    <row r="297" spans="1:1" ht="14.25">
      <c r="A297" s="642"/>
    </row>
    <row r="298" spans="1:1" ht="14.25">
      <c r="A298" s="642"/>
    </row>
    <row r="299" spans="1:1" ht="14.25">
      <c r="A299" s="642"/>
    </row>
    <row r="300" spans="1:1" ht="14.25">
      <c r="A300" s="642"/>
    </row>
    <row r="301" spans="1:1" ht="14.25">
      <c r="A301" s="642"/>
    </row>
    <row r="302" spans="1:1" ht="14.25">
      <c r="A302" s="642"/>
    </row>
    <row r="303" spans="1:1" ht="14.25">
      <c r="A303" s="642"/>
    </row>
    <row r="304" spans="1:1" ht="14.25">
      <c r="A304" s="642"/>
    </row>
    <row r="305" spans="1:1" ht="14.25">
      <c r="A305" s="642"/>
    </row>
    <row r="306" spans="1:1" ht="14.25">
      <c r="A306" s="642"/>
    </row>
    <row r="307" spans="1:1" ht="14.25">
      <c r="A307" s="642"/>
    </row>
    <row r="308" spans="1:1" ht="14.25">
      <c r="A308" s="642"/>
    </row>
    <row r="309" spans="1:1" ht="14.25">
      <c r="A309" s="642"/>
    </row>
    <row r="310" spans="1:1" ht="14.25">
      <c r="A310" s="642"/>
    </row>
    <row r="311" spans="1:1" ht="14.25">
      <c r="A311" s="642"/>
    </row>
    <row r="312" spans="1:1" ht="14.25">
      <c r="A312" s="642"/>
    </row>
    <row r="313" spans="1:1" ht="14.25">
      <c r="A313" s="642"/>
    </row>
    <row r="314" spans="1:1" ht="14.25">
      <c r="A314" s="642"/>
    </row>
    <row r="315" spans="1:1" ht="14.25">
      <c r="A315" s="642"/>
    </row>
    <row r="316" spans="1:1" ht="14.25">
      <c r="A316" s="642"/>
    </row>
    <row r="317" spans="1:1" ht="14.25">
      <c r="A317" s="642"/>
    </row>
    <row r="318" spans="1:1" ht="14.25">
      <c r="A318" s="642"/>
    </row>
    <row r="319" spans="1:1" ht="14.25">
      <c r="A319" s="642"/>
    </row>
    <row r="320" spans="1:1" ht="14.25">
      <c r="A320" s="642"/>
    </row>
    <row r="321" spans="1:1" ht="14.25">
      <c r="A321" s="642"/>
    </row>
    <row r="322" spans="1:1" ht="14.25">
      <c r="A322" s="642"/>
    </row>
    <row r="323" spans="1:1" ht="14.25">
      <c r="A323" s="642"/>
    </row>
    <row r="324" spans="1:1" ht="14.25">
      <c r="A324" s="642"/>
    </row>
    <row r="325" spans="1:1" ht="14.25">
      <c r="A325" s="642"/>
    </row>
    <row r="326" spans="1:1" ht="14.25">
      <c r="A326" s="642"/>
    </row>
    <row r="327" spans="1:1" ht="14.25">
      <c r="A327" s="642"/>
    </row>
    <row r="328" spans="1:1" ht="14.25">
      <c r="A328" s="642"/>
    </row>
    <row r="329" spans="1:1" ht="14.25">
      <c r="A329" s="642"/>
    </row>
    <row r="330" spans="1:1" ht="14.25">
      <c r="A330" s="642"/>
    </row>
    <row r="331" spans="1:1" ht="14.25">
      <c r="A331" s="642"/>
    </row>
    <row r="332" spans="1:1" ht="14.25">
      <c r="A332" s="642"/>
    </row>
    <row r="333" spans="1:1" ht="14.25">
      <c r="A333" s="642"/>
    </row>
    <row r="334" spans="1:1" ht="14.25">
      <c r="A334" s="642"/>
    </row>
    <row r="335" spans="1:1" ht="14.25">
      <c r="A335" s="642"/>
    </row>
    <row r="336" spans="1:1" ht="14.25">
      <c r="A336" s="642"/>
    </row>
    <row r="337" spans="1:1" ht="14.25">
      <c r="A337" s="642"/>
    </row>
    <row r="338" spans="1:1" ht="14.25">
      <c r="A338" s="642"/>
    </row>
    <row r="339" spans="1:1" ht="14.25">
      <c r="A339" s="642"/>
    </row>
    <row r="340" spans="1:1" ht="14.25">
      <c r="A340" s="642"/>
    </row>
    <row r="341" spans="1:1" ht="14.25">
      <c r="A341" s="642"/>
    </row>
    <row r="342" spans="1:1" ht="14.25">
      <c r="A342" s="642"/>
    </row>
    <row r="343" spans="1:1" ht="14.25">
      <c r="A343" s="642"/>
    </row>
    <row r="344" spans="1:1" ht="14.25">
      <c r="A344" s="642"/>
    </row>
    <row r="345" spans="1:1" ht="14.25">
      <c r="A345" s="642"/>
    </row>
    <row r="346" spans="1:1" ht="14.25">
      <c r="A346" s="642"/>
    </row>
    <row r="347" spans="1:1" ht="14.25">
      <c r="A347" s="642"/>
    </row>
    <row r="348" spans="1:1" ht="14.25">
      <c r="A348" s="642"/>
    </row>
    <row r="349" spans="1:1" ht="14.25">
      <c r="A349" s="642"/>
    </row>
    <row r="350" spans="1:1" ht="14.25">
      <c r="A350" s="642"/>
    </row>
    <row r="351" spans="1:1" ht="14.25">
      <c r="A351" s="642"/>
    </row>
    <row r="352" spans="1:1" ht="14.25">
      <c r="A352" s="642"/>
    </row>
    <row r="353" spans="1:1" ht="14.25">
      <c r="A353" s="642"/>
    </row>
    <row r="354" spans="1:1" ht="14.25">
      <c r="A354" s="642"/>
    </row>
    <row r="355" spans="1:1" ht="14.25">
      <c r="A355" s="642"/>
    </row>
    <row r="356" spans="1:1" ht="14.25">
      <c r="A356" s="642"/>
    </row>
    <row r="357" spans="1:1" ht="14.25">
      <c r="A357" s="642"/>
    </row>
    <row r="358" spans="1:1" ht="14.25">
      <c r="A358" s="642"/>
    </row>
    <row r="359" spans="1:1" ht="14.25">
      <c r="A359" s="642"/>
    </row>
    <row r="360" spans="1:1" ht="14.25">
      <c r="A360" s="642"/>
    </row>
    <row r="361" spans="1:1" ht="14.25">
      <c r="A361" s="642"/>
    </row>
    <row r="362" spans="1:1" ht="14.25">
      <c r="A362" s="642"/>
    </row>
    <row r="363" spans="1:1" ht="14.25">
      <c r="A363" s="642"/>
    </row>
    <row r="364" spans="1:1" ht="14.25">
      <c r="A364" s="642"/>
    </row>
    <row r="365" spans="1:1" ht="14.25">
      <c r="A365" s="642"/>
    </row>
    <row r="366" spans="1:1" ht="14.25">
      <c r="A366" s="642"/>
    </row>
    <row r="367" spans="1:1" ht="14.25">
      <c r="A367" s="642"/>
    </row>
    <row r="368" spans="1:1" ht="14.25">
      <c r="A368" s="642"/>
    </row>
    <row r="369" spans="1:1" ht="14.25">
      <c r="A369" s="642"/>
    </row>
    <row r="370" spans="1:1" ht="14.25">
      <c r="A370" s="642"/>
    </row>
    <row r="371" spans="1:1" ht="14.25">
      <c r="A371" s="642"/>
    </row>
    <row r="372" spans="1:1" ht="14.25">
      <c r="A372" s="642"/>
    </row>
    <row r="373" spans="1:1" ht="14.25">
      <c r="A373" s="642"/>
    </row>
    <row r="374" spans="1:1" ht="14.25">
      <c r="A374" s="642"/>
    </row>
    <row r="375" spans="1:1" ht="14.25">
      <c r="A375" s="642"/>
    </row>
    <row r="376" spans="1:1" ht="14.25">
      <c r="A376" s="642"/>
    </row>
    <row r="377" spans="1:1" ht="14.25">
      <c r="A377" s="642"/>
    </row>
    <row r="378" spans="1:1" ht="14.25">
      <c r="A378" s="642"/>
    </row>
    <row r="379" spans="1:1" ht="14.25">
      <c r="A379" s="642"/>
    </row>
    <row r="380" spans="1:1" ht="14.25">
      <c r="A380" s="642"/>
    </row>
    <row r="381" spans="1:1" ht="14.25">
      <c r="A381" s="642"/>
    </row>
    <row r="382" spans="1:1" ht="14.25">
      <c r="A382" s="642"/>
    </row>
    <row r="383" spans="1:1" ht="14.25">
      <c r="A383" s="642"/>
    </row>
    <row r="384" spans="1:1" ht="14.25">
      <c r="A384" s="642"/>
    </row>
    <row r="385" spans="1:1" ht="14.25">
      <c r="A385" s="642"/>
    </row>
    <row r="386" spans="1:1" ht="14.25">
      <c r="A386" s="642"/>
    </row>
    <row r="387" spans="1:1" ht="14.25">
      <c r="A387" s="642"/>
    </row>
    <row r="388" spans="1:1" ht="14.25">
      <c r="A388" s="642"/>
    </row>
    <row r="389" spans="1:1" ht="14.25">
      <c r="A389" s="642"/>
    </row>
    <row r="390" spans="1:1" ht="14.25">
      <c r="A390" s="642"/>
    </row>
    <row r="391" spans="1:1" ht="14.25">
      <c r="A391" s="642"/>
    </row>
    <row r="392" spans="1:1" ht="14.25">
      <c r="A392" s="642"/>
    </row>
    <row r="393" spans="1:1" ht="14.25">
      <c r="A393" s="642"/>
    </row>
    <row r="394" spans="1:1" ht="14.25">
      <c r="A394" s="642"/>
    </row>
    <row r="395" spans="1:1" ht="14.25">
      <c r="A395" s="642"/>
    </row>
    <row r="396" spans="1:1" ht="14.25">
      <c r="A396" s="642"/>
    </row>
    <row r="397" spans="1:1" ht="14.25">
      <c r="A397" s="642"/>
    </row>
    <row r="398" spans="1:1" ht="14.25">
      <c r="A398" s="642"/>
    </row>
    <row r="399" spans="1:1" ht="14.25">
      <c r="A399" s="642"/>
    </row>
    <row r="400" spans="1:1" ht="14.25">
      <c r="A400" s="642"/>
    </row>
    <row r="401" spans="1:1" ht="14.25">
      <c r="A401" s="642"/>
    </row>
    <row r="402" spans="1:1" ht="14.25">
      <c r="A402" s="642"/>
    </row>
    <row r="403" spans="1:1" ht="14.25">
      <c r="A403" s="642"/>
    </row>
    <row r="404" spans="1:1" ht="14.25">
      <c r="A404" s="642"/>
    </row>
    <row r="405" spans="1:1" ht="14.25">
      <c r="A405" s="642"/>
    </row>
    <row r="406" spans="1:1" ht="14.25">
      <c r="A406" s="642"/>
    </row>
    <row r="407" spans="1:1" ht="14.25">
      <c r="A407" s="642"/>
    </row>
    <row r="408" spans="1:1" ht="14.25">
      <c r="A408" s="642"/>
    </row>
    <row r="409" spans="1:1" ht="14.25">
      <c r="A409" s="642"/>
    </row>
    <row r="410" spans="1:1" ht="14.25">
      <c r="A410" s="642"/>
    </row>
    <row r="411" spans="1:1" ht="14.25">
      <c r="A411" s="642"/>
    </row>
    <row r="412" spans="1:1" ht="14.25">
      <c r="A412" s="642"/>
    </row>
    <row r="413" spans="1:1" ht="14.25">
      <c r="A413" s="642"/>
    </row>
    <row r="414" spans="1:1" ht="14.25">
      <c r="A414" s="642"/>
    </row>
    <row r="415" spans="1:1" ht="14.25">
      <c r="A415" s="642"/>
    </row>
    <row r="416" spans="1:1" ht="14.25">
      <c r="A416" s="642"/>
    </row>
    <row r="417" spans="1:1" ht="14.25">
      <c r="A417" s="642"/>
    </row>
    <row r="418" spans="1:1" ht="14.25">
      <c r="A418" s="642"/>
    </row>
    <row r="419" spans="1:1" ht="14.25">
      <c r="A419" s="642"/>
    </row>
    <row r="420" spans="1:1" ht="14.25">
      <c r="A420" s="642"/>
    </row>
    <row r="421" spans="1:1" ht="14.25">
      <c r="A421" s="642"/>
    </row>
    <row r="422" spans="1:1" ht="14.25">
      <c r="A422" s="642"/>
    </row>
    <row r="423" spans="1:1" ht="14.25">
      <c r="A423" s="642"/>
    </row>
    <row r="424" spans="1:1" ht="14.25">
      <c r="A424" s="642"/>
    </row>
    <row r="425" spans="1:1" ht="14.25">
      <c r="A425" s="642"/>
    </row>
    <row r="426" spans="1:1" ht="14.25">
      <c r="A426" s="642"/>
    </row>
    <row r="427" spans="1:1" ht="14.25">
      <c r="A427" s="642"/>
    </row>
    <row r="428" spans="1:1" ht="14.25">
      <c r="A428" s="642"/>
    </row>
    <row r="429" spans="1:1" ht="14.25">
      <c r="A429" s="642"/>
    </row>
    <row r="430" spans="1:1" ht="14.25">
      <c r="A430" s="642"/>
    </row>
    <row r="431" spans="1:1" ht="14.25">
      <c r="A431" s="642"/>
    </row>
    <row r="432" spans="1:1" ht="14.25">
      <c r="A432" s="642"/>
    </row>
    <row r="433" spans="1:1" ht="14.25">
      <c r="A433" s="642"/>
    </row>
    <row r="434" spans="1:1" ht="14.25">
      <c r="A434" s="642"/>
    </row>
    <row r="435" spans="1:1" ht="14.25">
      <c r="A435" s="642"/>
    </row>
    <row r="436" spans="1:1" ht="14.25">
      <c r="A436" s="642"/>
    </row>
    <row r="437" spans="1:1" ht="14.25">
      <c r="A437" s="642"/>
    </row>
    <row r="438" spans="1:1" ht="14.25">
      <c r="A438" s="642"/>
    </row>
    <row r="439" spans="1:1" ht="14.25">
      <c r="A439" s="642"/>
    </row>
    <row r="440" spans="1:1" ht="14.25">
      <c r="A440" s="642"/>
    </row>
    <row r="441" spans="1:1" ht="14.25">
      <c r="A441" s="642"/>
    </row>
    <row r="442" spans="1:1" ht="14.25">
      <c r="A442" s="642"/>
    </row>
    <row r="443" spans="1:1" ht="14.25">
      <c r="A443" s="642"/>
    </row>
    <row r="444" spans="1:1" ht="14.25">
      <c r="A444" s="642"/>
    </row>
    <row r="445" spans="1:1" ht="14.25">
      <c r="A445" s="642"/>
    </row>
    <row r="446" spans="1:1" ht="14.25">
      <c r="A446" s="642"/>
    </row>
    <row r="447" spans="1:1" ht="14.25">
      <c r="A447" s="642"/>
    </row>
    <row r="448" spans="1:1" ht="14.25">
      <c r="A448" s="642"/>
    </row>
    <row r="449" spans="1:1" ht="14.25">
      <c r="A449" s="642"/>
    </row>
    <row r="450" spans="1:1" ht="14.25">
      <c r="A450" s="642"/>
    </row>
    <row r="451" spans="1:1" ht="14.25">
      <c r="A451" s="642"/>
    </row>
    <row r="452" spans="1:1" ht="14.25">
      <c r="A452" s="642"/>
    </row>
    <row r="453" spans="1:1" ht="14.25">
      <c r="A453" s="642"/>
    </row>
    <row r="454" spans="1:1" ht="14.25">
      <c r="A454" s="642"/>
    </row>
    <row r="455" spans="1:1" ht="14.25">
      <c r="A455" s="642"/>
    </row>
    <row r="456" spans="1:1" ht="14.25">
      <c r="A456" s="642"/>
    </row>
    <row r="457" spans="1:1" ht="14.25">
      <c r="A457" s="642"/>
    </row>
    <row r="458" spans="1:1" ht="14.25">
      <c r="A458" s="642"/>
    </row>
    <row r="459" spans="1:1" ht="14.25">
      <c r="A459" s="642"/>
    </row>
    <row r="460" spans="1:1" ht="14.25">
      <c r="A460" s="642"/>
    </row>
    <row r="461" spans="1:1" ht="14.25">
      <c r="A461" s="642"/>
    </row>
    <row r="462" spans="1:1" ht="14.25">
      <c r="A462" s="642"/>
    </row>
    <row r="463" spans="1:1" ht="14.25">
      <c r="A463" s="642"/>
    </row>
    <row r="464" spans="1:1" ht="14.25">
      <c r="A464" s="642"/>
    </row>
    <row r="465" spans="1:1" ht="14.25">
      <c r="A465" s="642"/>
    </row>
    <row r="466" spans="1:1" ht="14.25">
      <c r="A466" s="642"/>
    </row>
    <row r="467" spans="1:1" ht="14.25">
      <c r="A467" s="642"/>
    </row>
    <row r="468" spans="1:1" ht="14.25">
      <c r="A468" s="642"/>
    </row>
    <row r="469" spans="1:1" ht="14.25">
      <c r="A469" s="642"/>
    </row>
    <row r="470" spans="1:1" ht="14.25">
      <c r="A470" s="642"/>
    </row>
    <row r="471" spans="1:1" ht="14.25">
      <c r="A471" s="642"/>
    </row>
    <row r="472" spans="1:1" ht="14.25">
      <c r="A472" s="642"/>
    </row>
    <row r="473" spans="1:1" ht="14.25">
      <c r="A473" s="642"/>
    </row>
    <row r="474" spans="1:1" ht="14.25">
      <c r="A474" s="642"/>
    </row>
    <row r="475" spans="1:1" ht="14.25">
      <c r="A475" s="642"/>
    </row>
    <row r="476" spans="1:1" ht="14.25">
      <c r="A476" s="642"/>
    </row>
    <row r="477" spans="1:1" ht="14.25">
      <c r="A477" s="642"/>
    </row>
    <row r="478" spans="1:1" ht="14.25">
      <c r="A478" s="642"/>
    </row>
    <row r="479" spans="1:1" ht="14.25">
      <c r="A479" s="642"/>
    </row>
    <row r="480" spans="1:1" ht="14.25">
      <c r="A480" s="642"/>
    </row>
    <row r="481" spans="1:1" ht="14.25">
      <c r="A481" s="642"/>
    </row>
    <row r="482" spans="1:1" ht="14.25">
      <c r="A482" s="642"/>
    </row>
    <row r="483" spans="1:1" ht="14.25">
      <c r="A483" s="642"/>
    </row>
    <row r="484" spans="1:1" ht="14.25">
      <c r="A484" s="642"/>
    </row>
    <row r="485" spans="1:1" ht="14.25">
      <c r="A485" s="642"/>
    </row>
    <row r="486" spans="1:1" ht="14.25">
      <c r="A486" s="642"/>
    </row>
    <row r="487" spans="1:1" ht="14.25">
      <c r="A487" s="642"/>
    </row>
    <row r="488" spans="1:1" ht="14.25">
      <c r="A488" s="642"/>
    </row>
    <row r="489" spans="1:1" ht="14.25">
      <c r="A489" s="642"/>
    </row>
    <row r="490" spans="1:1" ht="14.25">
      <c r="A490" s="642"/>
    </row>
    <row r="491" spans="1:1" ht="14.25">
      <c r="A491" s="642"/>
    </row>
    <row r="492" spans="1:1" ht="14.25">
      <c r="A492" s="642"/>
    </row>
    <row r="493" spans="1:1" ht="14.25">
      <c r="A493" s="642"/>
    </row>
    <row r="494" spans="1:1" ht="14.25">
      <c r="A494" s="642"/>
    </row>
    <row r="495" spans="1:1" ht="14.25">
      <c r="A495" s="642"/>
    </row>
    <row r="496" spans="1:1" ht="14.25">
      <c r="A496" s="642"/>
    </row>
    <row r="497" spans="1:1" ht="14.25">
      <c r="A497" s="642"/>
    </row>
    <row r="498" spans="1:1" ht="14.25">
      <c r="A498" s="642"/>
    </row>
    <row r="499" spans="1:1" ht="14.25">
      <c r="A499" s="642"/>
    </row>
    <row r="500" spans="1:1" ht="14.25">
      <c r="A500" s="642"/>
    </row>
    <row r="501" spans="1:1" ht="14.25">
      <c r="A501" s="642"/>
    </row>
    <row r="502" spans="1:1" ht="14.25">
      <c r="A502" s="642"/>
    </row>
    <row r="503" spans="1:1" ht="14.25">
      <c r="A503" s="642"/>
    </row>
    <row r="504" spans="1:1" ht="14.25">
      <c r="A504" s="642"/>
    </row>
    <row r="505" spans="1:1" ht="14.25">
      <c r="A505" s="642"/>
    </row>
    <row r="506" spans="1:1" ht="14.25">
      <c r="A506" s="642"/>
    </row>
    <row r="507" spans="1:1" ht="14.25">
      <c r="A507" s="642"/>
    </row>
    <row r="508" spans="1:1" ht="14.25">
      <c r="A508" s="642"/>
    </row>
    <row r="509" spans="1:1" ht="14.25">
      <c r="A509" s="642"/>
    </row>
    <row r="510" spans="1:1" ht="14.25">
      <c r="A510" s="642"/>
    </row>
    <row r="511" spans="1:1" ht="14.25">
      <c r="A511" s="642"/>
    </row>
    <row r="512" spans="1:1" ht="14.25">
      <c r="A512" s="642"/>
    </row>
    <row r="513" spans="1:1" ht="14.25">
      <c r="A513" s="642"/>
    </row>
    <row r="514" spans="1:1" ht="14.25">
      <c r="A514" s="642"/>
    </row>
    <row r="515" spans="1:1" ht="14.25">
      <c r="A515" s="642"/>
    </row>
    <row r="516" spans="1:1" ht="14.25">
      <c r="A516" s="642"/>
    </row>
    <row r="517" spans="1:1" ht="14.25">
      <c r="A517" s="642"/>
    </row>
    <row r="518" spans="1:1" ht="14.25">
      <c r="A518" s="642"/>
    </row>
    <row r="519" spans="1:1" ht="14.25">
      <c r="A519" s="642"/>
    </row>
    <row r="520" spans="1:1" ht="14.25">
      <c r="A520" s="642"/>
    </row>
    <row r="521" spans="1:1" ht="14.25">
      <c r="A521" s="642"/>
    </row>
    <row r="522" spans="1:1" ht="14.25">
      <c r="A522" s="642"/>
    </row>
    <row r="523" spans="1:1" ht="14.25">
      <c r="A523" s="642"/>
    </row>
    <row r="524" spans="1:1" ht="14.25">
      <c r="A524" s="642"/>
    </row>
    <row r="525" spans="1:1" ht="14.25">
      <c r="A525" s="642"/>
    </row>
    <row r="526" spans="1:1" ht="14.25">
      <c r="A526" s="642"/>
    </row>
    <row r="527" spans="1:1" ht="14.25">
      <c r="A527" s="642"/>
    </row>
    <row r="528" spans="1:1" ht="14.25">
      <c r="A528" s="642"/>
    </row>
    <row r="529" spans="1:1" ht="14.25">
      <c r="A529" s="642"/>
    </row>
    <row r="530" spans="1:1" ht="14.25">
      <c r="A530" s="642"/>
    </row>
    <row r="531" spans="1:1" ht="14.25">
      <c r="A531" s="642"/>
    </row>
    <row r="532" spans="1:1" ht="14.25">
      <c r="A532" s="642"/>
    </row>
    <row r="533" spans="1:1" ht="14.25">
      <c r="A533" s="642"/>
    </row>
    <row r="534" spans="1:1" ht="14.25">
      <c r="A534" s="642"/>
    </row>
    <row r="535" spans="1:1" ht="14.25">
      <c r="A535" s="642"/>
    </row>
    <row r="536" spans="1:1" ht="14.25">
      <c r="A536" s="642"/>
    </row>
    <row r="537" spans="1:1" ht="14.25">
      <c r="A537" s="642"/>
    </row>
    <row r="538" spans="1:1" ht="14.25">
      <c r="A538" s="642"/>
    </row>
    <row r="539" spans="1:1" ht="14.25">
      <c r="A539" s="642"/>
    </row>
    <row r="540" spans="1:1" ht="14.25">
      <c r="A540" s="642"/>
    </row>
    <row r="541" spans="1:1" ht="14.25">
      <c r="A541" s="642"/>
    </row>
    <row r="542" spans="1:1" ht="14.25">
      <c r="A542" s="642"/>
    </row>
    <row r="543" spans="1:1" ht="14.25">
      <c r="A543" s="642"/>
    </row>
    <row r="544" spans="1:1" ht="14.25">
      <c r="A544" s="642"/>
    </row>
    <row r="545" spans="1:1" ht="14.25">
      <c r="A545" s="642"/>
    </row>
    <row r="546" spans="1:1" ht="14.25">
      <c r="A546" s="642"/>
    </row>
    <row r="547" spans="1:1" ht="14.25">
      <c r="A547" s="642"/>
    </row>
    <row r="548" spans="1:1" ht="14.25">
      <c r="A548" s="642"/>
    </row>
    <row r="549" spans="1:1" ht="14.25">
      <c r="A549" s="642"/>
    </row>
    <row r="550" spans="1:1" ht="14.25">
      <c r="A550" s="642"/>
    </row>
    <row r="551" spans="1:1" ht="14.25">
      <c r="A551" s="642"/>
    </row>
    <row r="552" spans="1:1" ht="14.25">
      <c r="A552" s="642"/>
    </row>
    <row r="553" spans="1:1" ht="14.25">
      <c r="A553" s="642"/>
    </row>
    <row r="554" spans="1:1" ht="14.25">
      <c r="A554" s="642"/>
    </row>
    <row r="555" spans="1:1" ht="14.25">
      <c r="A555" s="642"/>
    </row>
    <row r="556" spans="1:1" ht="14.25">
      <c r="A556" s="642"/>
    </row>
    <row r="557" spans="1:1" ht="14.25">
      <c r="A557" s="642"/>
    </row>
    <row r="558" spans="1:1" ht="14.25">
      <c r="A558" s="642"/>
    </row>
    <row r="559" spans="1:1" ht="14.25">
      <c r="A559" s="642"/>
    </row>
    <row r="560" spans="1:1" ht="14.25">
      <c r="A560" s="642"/>
    </row>
    <row r="561" spans="1:1" ht="14.25">
      <c r="A561" s="642"/>
    </row>
    <row r="562" spans="1:1" ht="14.25">
      <c r="A562" s="642"/>
    </row>
    <row r="563" spans="1:1" ht="14.25">
      <c r="A563" s="642"/>
    </row>
    <row r="564" spans="1:1" ht="14.25">
      <c r="A564" s="642"/>
    </row>
    <row r="565" spans="1:1" ht="14.25">
      <c r="A565" s="642"/>
    </row>
    <row r="566" spans="1:1" ht="14.25">
      <c r="A566" s="642"/>
    </row>
    <row r="567" spans="1:1" ht="14.25">
      <c r="A567" s="642"/>
    </row>
    <row r="568" spans="1:1" ht="14.25">
      <c r="A568" s="642"/>
    </row>
    <row r="569" spans="1:1" ht="14.25">
      <c r="A569" s="642"/>
    </row>
    <row r="570" spans="1:1" ht="14.25">
      <c r="A570" s="642"/>
    </row>
    <row r="571" spans="1:1" ht="14.25">
      <c r="A571" s="642"/>
    </row>
    <row r="572" spans="1:1" ht="14.25">
      <c r="A572" s="642"/>
    </row>
    <row r="573" spans="1:1" ht="14.25">
      <c r="A573" s="642"/>
    </row>
    <row r="574" spans="1:1" ht="14.25">
      <c r="A574" s="642"/>
    </row>
    <row r="575" spans="1:1" ht="14.25">
      <c r="A575" s="642"/>
    </row>
    <row r="576" spans="1:1" ht="14.25">
      <c r="A576" s="642"/>
    </row>
    <row r="577" spans="1:1" ht="14.25">
      <c r="A577" s="642"/>
    </row>
    <row r="578" spans="1:1" ht="14.25">
      <c r="A578" s="642"/>
    </row>
    <row r="579" spans="1:1" ht="14.25">
      <c r="A579" s="642"/>
    </row>
    <row r="580" spans="1:1" ht="14.25">
      <c r="A580" s="642"/>
    </row>
    <row r="581" spans="1:1" ht="14.25">
      <c r="A581" s="642"/>
    </row>
    <row r="582" spans="1:1" ht="14.25">
      <c r="A582" s="642"/>
    </row>
    <row r="583" spans="1:1" ht="14.25">
      <c r="A583" s="642"/>
    </row>
    <row r="584" spans="1:1" ht="14.25">
      <c r="A584" s="642"/>
    </row>
    <row r="585" spans="1:1" ht="14.25">
      <c r="A585" s="642"/>
    </row>
    <row r="586" spans="1:1" ht="14.25">
      <c r="A586" s="642"/>
    </row>
    <row r="587" spans="1:1" ht="14.25">
      <c r="A587" s="642"/>
    </row>
    <row r="588" spans="1:1" ht="14.25">
      <c r="A588" s="642"/>
    </row>
    <row r="589" spans="1:1" ht="14.25">
      <c r="A589" s="642"/>
    </row>
    <row r="590" spans="1:1" ht="14.25">
      <c r="A590" s="642"/>
    </row>
    <row r="591" spans="1:1" ht="14.25">
      <c r="A591" s="642"/>
    </row>
    <row r="592" spans="1:1" ht="14.25">
      <c r="A592" s="642"/>
    </row>
    <row r="593" spans="1:1" ht="14.25">
      <c r="A593" s="642"/>
    </row>
    <row r="594" spans="1:1" ht="14.25">
      <c r="A594" s="642"/>
    </row>
    <row r="595" spans="1:1" ht="14.25">
      <c r="A595" s="642"/>
    </row>
    <row r="596" spans="1:1" ht="14.25">
      <c r="A596" s="642"/>
    </row>
    <row r="597" spans="1:1" ht="14.25">
      <c r="A597" s="642"/>
    </row>
    <row r="598" spans="1:1" ht="14.25">
      <c r="A598" s="642"/>
    </row>
    <row r="599" spans="1:1" ht="14.25">
      <c r="A599" s="642"/>
    </row>
    <row r="600" spans="1:1" ht="14.25">
      <c r="A600" s="642"/>
    </row>
    <row r="601" spans="1:1" ht="14.25">
      <c r="A601" s="642"/>
    </row>
    <row r="602" spans="1:1" ht="14.25">
      <c r="A602" s="642"/>
    </row>
    <row r="603" spans="1:1" ht="14.25">
      <c r="A603" s="642"/>
    </row>
    <row r="604" spans="1:1" ht="14.25">
      <c r="A604" s="642"/>
    </row>
    <row r="605" spans="1:1" ht="14.25">
      <c r="A605" s="642"/>
    </row>
    <row r="606" spans="1:1" ht="14.25">
      <c r="A606" s="642"/>
    </row>
    <row r="607" spans="1:1" ht="14.25">
      <c r="A607" s="642"/>
    </row>
    <row r="608" spans="1:1" ht="14.25">
      <c r="A608" s="642"/>
    </row>
    <row r="609" spans="1:1" ht="14.25">
      <c r="A609" s="642"/>
    </row>
    <row r="610" spans="1:1" ht="14.25">
      <c r="A610" s="642"/>
    </row>
    <row r="611" spans="1:1" ht="14.25">
      <c r="A611" s="642"/>
    </row>
    <row r="612" spans="1:1" ht="14.25">
      <c r="A612" s="642"/>
    </row>
    <row r="613" spans="1:1" ht="14.25">
      <c r="A613" s="642"/>
    </row>
    <row r="614" spans="1:1" ht="14.25">
      <c r="A614" s="642"/>
    </row>
    <row r="615" spans="1:1" ht="14.25">
      <c r="A615" s="642"/>
    </row>
    <row r="616" spans="1:1" ht="14.25">
      <c r="A616" s="642"/>
    </row>
    <row r="617" spans="1:1" ht="14.25">
      <c r="A617" s="642"/>
    </row>
    <row r="618" spans="1:1" ht="14.25">
      <c r="A618" s="642"/>
    </row>
    <row r="619" spans="1:1" ht="14.25">
      <c r="A619" s="642"/>
    </row>
    <row r="620" spans="1:1" ht="14.25">
      <c r="A620" s="642"/>
    </row>
    <row r="621" spans="1:1" ht="14.25">
      <c r="A621" s="642"/>
    </row>
    <row r="622" spans="1:1" ht="14.25">
      <c r="A622" s="642"/>
    </row>
    <row r="623" spans="1:1" ht="14.25">
      <c r="A623" s="642"/>
    </row>
    <row r="624" spans="1:1" ht="14.25">
      <c r="A624" s="642"/>
    </row>
    <row r="625" spans="1:1" ht="14.25">
      <c r="A625" s="642"/>
    </row>
    <row r="626" spans="1:1" ht="14.25">
      <c r="A626" s="642"/>
    </row>
    <row r="627" spans="1:1" ht="14.25">
      <c r="A627" s="642"/>
    </row>
    <row r="628" spans="1:1" ht="14.25">
      <c r="A628" s="642"/>
    </row>
    <row r="629" spans="1:1" ht="14.25">
      <c r="A629" s="642"/>
    </row>
    <row r="630" spans="1:1" ht="14.25">
      <c r="A630" s="642"/>
    </row>
    <row r="631" spans="1:1" ht="14.25">
      <c r="A631" s="642"/>
    </row>
    <row r="632" spans="1:1" ht="14.25">
      <c r="A632" s="642"/>
    </row>
    <row r="633" spans="1:1" ht="14.25">
      <c r="A633" s="642"/>
    </row>
    <row r="634" spans="1:1" ht="14.25">
      <c r="A634" s="642"/>
    </row>
    <row r="635" spans="1:1" ht="14.25">
      <c r="A635" s="642"/>
    </row>
    <row r="636" spans="1:1" ht="14.25">
      <c r="A636" s="642"/>
    </row>
    <row r="637" spans="1:1" ht="14.25">
      <c r="A637" s="642"/>
    </row>
    <row r="638" spans="1:1" ht="14.25">
      <c r="A638" s="642"/>
    </row>
    <row r="639" spans="1:1" ht="14.25">
      <c r="A639" s="642"/>
    </row>
    <row r="640" spans="1:1" ht="14.25">
      <c r="A640" s="642"/>
    </row>
    <row r="641" spans="1:1" ht="14.25">
      <c r="A641" s="642"/>
    </row>
    <row r="642" spans="1:1" ht="14.25">
      <c r="A642" s="642"/>
    </row>
    <row r="643" spans="1:1" ht="14.25">
      <c r="A643" s="642"/>
    </row>
    <row r="644" spans="1:1" ht="14.25">
      <c r="A644" s="642"/>
    </row>
    <row r="645" spans="1:1" ht="14.25">
      <c r="A645" s="642"/>
    </row>
    <row r="646" spans="1:1" ht="14.25">
      <c r="A646" s="642"/>
    </row>
    <row r="647" spans="1:1" ht="14.25">
      <c r="A647" s="642"/>
    </row>
    <row r="648" spans="1:1" ht="14.25">
      <c r="A648" s="642"/>
    </row>
    <row r="649" spans="1:1" ht="14.25">
      <c r="A649" s="642"/>
    </row>
    <row r="650" spans="1:1" ht="14.25">
      <c r="A650" s="642"/>
    </row>
    <row r="651" spans="1:1" ht="14.25">
      <c r="A651" s="642"/>
    </row>
    <row r="652" spans="1:1" ht="14.25">
      <c r="A652" s="642"/>
    </row>
    <row r="653" spans="1:1" ht="14.25">
      <c r="A653" s="642"/>
    </row>
    <row r="654" spans="1:1" ht="14.25">
      <c r="A654" s="642"/>
    </row>
    <row r="655" spans="1:1" ht="14.25">
      <c r="A655" s="642"/>
    </row>
    <row r="656" spans="1:1" ht="14.25">
      <c r="A656" s="642"/>
    </row>
    <row r="657" spans="1:1" ht="14.25">
      <c r="A657" s="642"/>
    </row>
    <row r="658" spans="1:1" ht="14.25">
      <c r="A658" s="642"/>
    </row>
    <row r="659" spans="1:1" ht="14.25">
      <c r="A659" s="642"/>
    </row>
    <row r="660" spans="1:1" ht="14.25">
      <c r="A660" s="642"/>
    </row>
    <row r="661" spans="1:1" ht="14.25">
      <c r="A661" s="642"/>
    </row>
    <row r="662" spans="1:1" ht="14.25">
      <c r="A662" s="642"/>
    </row>
    <row r="663" spans="1:1" ht="14.25">
      <c r="A663" s="642"/>
    </row>
    <row r="664" spans="1:1" ht="14.25">
      <c r="A664" s="642"/>
    </row>
    <row r="665" spans="1:1" ht="14.25">
      <c r="A665" s="642"/>
    </row>
    <row r="666" spans="1:1" ht="14.25">
      <c r="A666" s="642"/>
    </row>
    <row r="667" spans="1:1" ht="14.25">
      <c r="A667" s="642"/>
    </row>
    <row r="668" spans="1:1" ht="14.25">
      <c r="A668" s="642"/>
    </row>
    <row r="669" spans="1:1" ht="14.25">
      <c r="A669" s="642"/>
    </row>
    <row r="670" spans="1:1" ht="14.25">
      <c r="A670" s="642"/>
    </row>
    <row r="671" spans="1:1" ht="14.25">
      <c r="A671" s="642"/>
    </row>
    <row r="672" spans="1:1" ht="14.25">
      <c r="A672" s="642"/>
    </row>
    <row r="673" spans="1:1" ht="14.25">
      <c r="A673" s="642"/>
    </row>
    <row r="674" spans="1:1" ht="14.25">
      <c r="A674" s="642"/>
    </row>
    <row r="675" spans="1:1" ht="14.25">
      <c r="A675" s="642"/>
    </row>
    <row r="676" spans="1:1" ht="14.25">
      <c r="A676" s="642"/>
    </row>
    <row r="677" spans="1:1" ht="14.25">
      <c r="A677" s="642"/>
    </row>
    <row r="678" spans="1:1" ht="14.25">
      <c r="A678" s="642"/>
    </row>
    <row r="679" spans="1:1" ht="14.25">
      <c r="A679" s="642"/>
    </row>
    <row r="680" spans="1:1" ht="14.25">
      <c r="A680" s="642"/>
    </row>
    <row r="681" spans="1:1" ht="14.25">
      <c r="A681" s="642"/>
    </row>
    <row r="682" spans="1:1" ht="14.25">
      <c r="A682" s="642"/>
    </row>
    <row r="683" spans="1:1" ht="14.25">
      <c r="A683" s="642"/>
    </row>
    <row r="684" spans="1:1" ht="14.25">
      <c r="A684" s="642"/>
    </row>
    <row r="685" spans="1:1" ht="14.25">
      <c r="A685" s="642"/>
    </row>
    <row r="686" spans="1:1" ht="14.25">
      <c r="A686" s="642"/>
    </row>
    <row r="687" spans="1:1" ht="14.25">
      <c r="A687" s="642"/>
    </row>
    <row r="688" spans="1:1" ht="14.25">
      <c r="A688" s="642"/>
    </row>
    <row r="689" spans="1:1" ht="14.25">
      <c r="A689" s="642"/>
    </row>
    <row r="690" spans="1:1" ht="14.25">
      <c r="A690" s="642"/>
    </row>
    <row r="691" spans="1:1" ht="14.25">
      <c r="A691" s="642"/>
    </row>
    <row r="692" spans="1:1" ht="14.25">
      <c r="A692" s="642"/>
    </row>
    <row r="693" spans="1:1" ht="14.25">
      <c r="A693" s="642"/>
    </row>
    <row r="694" spans="1:1" ht="14.25">
      <c r="A694" s="642"/>
    </row>
    <row r="695" spans="1:1" ht="14.25">
      <c r="A695" s="642"/>
    </row>
    <row r="696" spans="1:1" ht="14.25">
      <c r="A696" s="642"/>
    </row>
    <row r="697" spans="1:1" ht="14.25">
      <c r="A697" s="642"/>
    </row>
    <row r="698" spans="1:1" ht="14.25">
      <c r="A698" s="642"/>
    </row>
    <row r="699" spans="1:1" ht="14.25">
      <c r="A699" s="642"/>
    </row>
    <row r="700" spans="1:1" ht="14.25">
      <c r="A700" s="642"/>
    </row>
    <row r="701" spans="1:1" ht="14.25">
      <c r="A701" s="642"/>
    </row>
    <row r="702" spans="1:1" ht="14.25">
      <c r="A702" s="642"/>
    </row>
    <row r="703" spans="1:1" ht="14.25">
      <c r="A703" s="642"/>
    </row>
    <row r="704" spans="1:1" ht="14.25">
      <c r="A704" s="642"/>
    </row>
    <row r="705" spans="1:1" ht="14.25">
      <c r="A705" s="642"/>
    </row>
    <row r="706" spans="1:1" ht="14.25">
      <c r="A706" s="642"/>
    </row>
    <row r="707" spans="1:1" ht="14.25">
      <c r="A707" s="642"/>
    </row>
    <row r="708" spans="1:1" ht="14.25">
      <c r="A708" s="642"/>
    </row>
    <row r="709" spans="1:1" ht="14.25">
      <c r="A709" s="642"/>
    </row>
    <row r="710" spans="1:1" ht="14.25">
      <c r="A710" s="642"/>
    </row>
    <row r="711" spans="1:1" ht="14.25">
      <c r="A711" s="642"/>
    </row>
    <row r="712" spans="1:1" ht="14.25">
      <c r="A712" s="642"/>
    </row>
    <row r="713" spans="1:1" ht="14.25">
      <c r="A713" s="642"/>
    </row>
    <row r="714" spans="1:1" ht="14.25">
      <c r="A714" s="642"/>
    </row>
    <row r="715" spans="1:1" ht="14.25">
      <c r="A715" s="642"/>
    </row>
    <row r="716" spans="1:1" ht="14.25">
      <c r="A716" s="642"/>
    </row>
    <row r="717" spans="1:1" ht="14.25">
      <c r="A717" s="642"/>
    </row>
    <row r="718" spans="1:1" ht="14.25">
      <c r="A718" s="642"/>
    </row>
    <row r="719" spans="1:1" ht="14.25">
      <c r="A719" s="642"/>
    </row>
    <row r="720" spans="1:1" ht="14.25">
      <c r="A720" s="642"/>
    </row>
    <row r="721" spans="1:1" ht="14.25">
      <c r="A721" s="642"/>
    </row>
    <row r="722" spans="1:1" ht="14.25">
      <c r="A722" s="642"/>
    </row>
    <row r="723" spans="1:1" ht="14.25">
      <c r="A723" s="642"/>
    </row>
    <row r="724" spans="1:1" ht="14.25">
      <c r="A724" s="642"/>
    </row>
    <row r="725" spans="1:1" ht="14.25">
      <c r="A725" s="642"/>
    </row>
    <row r="726" spans="1:1" ht="14.25">
      <c r="A726" s="642"/>
    </row>
    <row r="727" spans="1:1" ht="14.25">
      <c r="A727" s="642"/>
    </row>
    <row r="728" spans="1:1" ht="14.25">
      <c r="A728" s="642"/>
    </row>
    <row r="729" spans="1:1" ht="14.25">
      <c r="A729" s="642"/>
    </row>
    <row r="730" spans="1:1" ht="14.25">
      <c r="A730" s="642"/>
    </row>
    <row r="731" spans="1:1" ht="14.25">
      <c r="A731" s="642"/>
    </row>
    <row r="732" spans="1:1" ht="14.25">
      <c r="A732" s="642"/>
    </row>
    <row r="733" spans="1:1" ht="14.25">
      <c r="A733" s="642"/>
    </row>
    <row r="734" spans="1:1" ht="14.25">
      <c r="A734" s="642"/>
    </row>
    <row r="735" spans="1:1" ht="14.25">
      <c r="A735" s="642"/>
    </row>
    <row r="736" spans="1:1" ht="14.25">
      <c r="A736" s="642"/>
    </row>
    <row r="737" spans="1:1" ht="14.25">
      <c r="A737" s="642"/>
    </row>
    <row r="738" spans="1:1" ht="14.25">
      <c r="A738" s="642"/>
    </row>
    <row r="739" spans="1:1" ht="14.25">
      <c r="A739" s="642"/>
    </row>
    <row r="740" spans="1:1" ht="14.25">
      <c r="A740" s="642"/>
    </row>
    <row r="741" spans="1:1" ht="14.25">
      <c r="A741" s="642"/>
    </row>
    <row r="742" spans="1:1" ht="14.25">
      <c r="A742" s="642"/>
    </row>
    <row r="743" spans="1:1" ht="14.25">
      <c r="A743" s="642"/>
    </row>
    <row r="744" spans="1:1" ht="14.25">
      <c r="A744" s="642"/>
    </row>
    <row r="745" spans="1:1" ht="14.25">
      <c r="A745" s="642"/>
    </row>
    <row r="746" spans="1:1" ht="14.25">
      <c r="A746" s="642"/>
    </row>
    <row r="747" spans="1:1" ht="14.25">
      <c r="A747" s="642"/>
    </row>
    <row r="748" spans="1:1" ht="14.25">
      <c r="A748" s="642"/>
    </row>
    <row r="749" spans="1:1" ht="14.25">
      <c r="A749" s="642"/>
    </row>
    <row r="750" spans="1:1" ht="14.25">
      <c r="A750" s="642"/>
    </row>
    <row r="751" spans="1:1" ht="14.25">
      <c r="A751" s="642"/>
    </row>
    <row r="752" spans="1:1" ht="14.25">
      <c r="A752" s="642"/>
    </row>
    <row r="753" spans="1:1" ht="14.25">
      <c r="A753" s="642"/>
    </row>
    <row r="754" spans="1:1" ht="14.25">
      <c r="A754" s="642"/>
    </row>
    <row r="755" spans="1:1" ht="14.25">
      <c r="A755" s="642"/>
    </row>
    <row r="756" spans="1:1" ht="14.25">
      <c r="A756" s="642"/>
    </row>
    <row r="757" spans="1:1" ht="14.25">
      <c r="A757" s="642"/>
    </row>
    <row r="758" spans="1:1" ht="14.25">
      <c r="A758" s="642"/>
    </row>
    <row r="759" spans="1:1" ht="14.25">
      <c r="A759" s="642"/>
    </row>
    <row r="760" spans="1:1" ht="14.25">
      <c r="A760" s="642"/>
    </row>
    <row r="761" spans="1:1" ht="14.25">
      <c r="A761" s="642"/>
    </row>
    <row r="762" spans="1:1" ht="14.25">
      <c r="A762" s="642"/>
    </row>
    <row r="763" spans="1:1" ht="14.25">
      <c r="A763" s="642"/>
    </row>
    <row r="764" spans="1:1" ht="14.25">
      <c r="A764" s="642"/>
    </row>
    <row r="765" spans="1:1" ht="14.25">
      <c r="A765" s="642"/>
    </row>
    <row r="766" spans="1:1" ht="14.25">
      <c r="A766" s="642"/>
    </row>
    <row r="767" spans="1:1" ht="14.25">
      <c r="A767" s="642"/>
    </row>
    <row r="768" spans="1:1" ht="14.25">
      <c r="A768" s="642"/>
    </row>
    <row r="769" spans="1:1" ht="14.25">
      <c r="A769" s="642"/>
    </row>
    <row r="770" spans="1:1" ht="14.25">
      <c r="A770" s="642"/>
    </row>
    <row r="771" spans="1:1" ht="14.25">
      <c r="A771" s="642"/>
    </row>
    <row r="772" spans="1:1" ht="14.25">
      <c r="A772" s="642"/>
    </row>
    <row r="773" spans="1:1" ht="14.25">
      <c r="A773" s="642"/>
    </row>
    <row r="774" spans="1:1" ht="14.25">
      <c r="A774" s="642"/>
    </row>
    <row r="775" spans="1:1" ht="14.25">
      <c r="A775" s="642"/>
    </row>
    <row r="776" spans="1:1" ht="14.25">
      <c r="A776" s="642"/>
    </row>
    <row r="777" spans="1:1" ht="14.25">
      <c r="A777" s="642"/>
    </row>
    <row r="778" spans="1:1" ht="14.25">
      <c r="A778" s="642"/>
    </row>
    <row r="779" spans="1:1" ht="14.25">
      <c r="A779" s="642"/>
    </row>
    <row r="780" spans="1:1" ht="14.25">
      <c r="A780" s="642"/>
    </row>
    <row r="781" spans="1:1" ht="14.25">
      <c r="A781" s="642"/>
    </row>
    <row r="782" spans="1:1" ht="14.25">
      <c r="A782" s="642"/>
    </row>
    <row r="783" spans="1:1" ht="14.25">
      <c r="A783" s="642"/>
    </row>
    <row r="784" spans="1:1" ht="14.25">
      <c r="A784" s="642"/>
    </row>
    <row r="785" spans="1:1" ht="14.25">
      <c r="A785" s="642"/>
    </row>
    <row r="786" spans="1:1" ht="14.25">
      <c r="A786" s="642"/>
    </row>
    <row r="787" spans="1:1" ht="14.25">
      <c r="A787" s="642"/>
    </row>
    <row r="788" spans="1:1" ht="14.25">
      <c r="A788" s="642"/>
    </row>
    <row r="789" spans="1:1" ht="14.25">
      <c r="A789" s="642"/>
    </row>
    <row r="790" spans="1:1" ht="14.25">
      <c r="A790" s="642"/>
    </row>
    <row r="791" spans="1:1" ht="14.25">
      <c r="A791" s="642"/>
    </row>
    <row r="792" spans="1:1" ht="14.25">
      <c r="A792" s="642"/>
    </row>
    <row r="793" spans="1:1" ht="14.25">
      <c r="A793" s="642"/>
    </row>
    <row r="794" spans="1:1" ht="14.25">
      <c r="A794" s="642"/>
    </row>
    <row r="795" spans="1:1" ht="14.25">
      <c r="A795" s="642"/>
    </row>
    <row r="796" spans="1:1" ht="14.25">
      <c r="A796" s="642"/>
    </row>
    <row r="797" spans="1:1" ht="14.25">
      <c r="A797" s="642"/>
    </row>
    <row r="798" spans="1:1" ht="14.25">
      <c r="A798" s="642"/>
    </row>
    <row r="799" spans="1:1" ht="14.25">
      <c r="A799" s="642"/>
    </row>
    <row r="800" spans="1:1" ht="14.25">
      <c r="A800" s="642"/>
    </row>
    <row r="801" spans="1:1" ht="14.25">
      <c r="A801" s="642"/>
    </row>
    <row r="802" spans="1:1" ht="14.25">
      <c r="A802" s="642"/>
    </row>
    <row r="803" spans="1:1" ht="14.25">
      <c r="A803" s="642"/>
    </row>
    <row r="804" spans="1:1" ht="14.25">
      <c r="A804" s="642"/>
    </row>
    <row r="805" spans="1:1" ht="14.25">
      <c r="A805" s="642"/>
    </row>
    <row r="806" spans="1:1" ht="14.25">
      <c r="A806" s="642"/>
    </row>
    <row r="807" spans="1:1" ht="14.25">
      <c r="A807" s="642"/>
    </row>
    <row r="808" spans="1:1" ht="14.25">
      <c r="A808" s="642"/>
    </row>
    <row r="809" spans="1:1" ht="14.25">
      <c r="A809" s="642"/>
    </row>
    <row r="810" spans="1:1" ht="14.25">
      <c r="A810" s="642"/>
    </row>
    <row r="811" spans="1:1" ht="14.25">
      <c r="A811" s="642"/>
    </row>
    <row r="812" spans="1:1" ht="14.25">
      <c r="A812" s="642"/>
    </row>
    <row r="813" spans="1:1" ht="14.25">
      <c r="A813" s="642"/>
    </row>
    <row r="814" spans="1:1" ht="14.25">
      <c r="A814" s="642"/>
    </row>
    <row r="815" spans="1:1" ht="14.25">
      <c r="A815" s="642"/>
    </row>
    <row r="816" spans="1:1" ht="14.25">
      <c r="A816" s="642"/>
    </row>
    <row r="817" spans="1:1" ht="14.25">
      <c r="A817" s="642"/>
    </row>
    <row r="818" spans="1:1" ht="14.25">
      <c r="A818" s="642"/>
    </row>
    <row r="819" spans="1:1" ht="14.25">
      <c r="A819" s="642"/>
    </row>
    <row r="820" spans="1:1" ht="14.25">
      <c r="A820" s="642"/>
    </row>
    <row r="821" spans="1:1" ht="14.25">
      <c r="A821" s="642"/>
    </row>
    <row r="822" spans="1:1" ht="14.25">
      <c r="A822" s="642"/>
    </row>
    <row r="823" spans="1:1" ht="14.25">
      <c r="A823" s="642"/>
    </row>
    <row r="824" spans="1:1" ht="14.25">
      <c r="A824" s="642"/>
    </row>
    <row r="825" spans="1:1" ht="14.25">
      <c r="A825" s="642"/>
    </row>
    <row r="826" spans="1:1" ht="14.25">
      <c r="A826" s="642"/>
    </row>
    <row r="827" spans="1:1" ht="14.25">
      <c r="A827" s="642"/>
    </row>
    <row r="828" spans="1:1" ht="14.25">
      <c r="A828" s="642"/>
    </row>
    <row r="829" spans="1:1" ht="14.25">
      <c r="A829" s="642"/>
    </row>
    <row r="830" spans="1:1" ht="14.25">
      <c r="A830" s="642"/>
    </row>
    <row r="831" spans="1:1" ht="14.25">
      <c r="A831" s="642"/>
    </row>
    <row r="832" spans="1:1" ht="14.25">
      <c r="A832" s="642"/>
    </row>
    <row r="833" spans="1:1" ht="14.25">
      <c r="A833" s="642"/>
    </row>
    <row r="834" spans="1:1" ht="14.25">
      <c r="A834" s="642"/>
    </row>
    <row r="835" spans="1:1" ht="14.25">
      <c r="A835" s="642"/>
    </row>
    <row r="836" spans="1:1" ht="14.25">
      <c r="A836" s="642"/>
    </row>
    <row r="837" spans="1:1" ht="14.25">
      <c r="A837" s="642"/>
    </row>
    <row r="838" spans="1:1" ht="14.25">
      <c r="A838" s="642"/>
    </row>
    <row r="839" spans="1:1" ht="14.25">
      <c r="A839" s="642"/>
    </row>
    <row r="840" spans="1:1" ht="14.25">
      <c r="A840" s="642"/>
    </row>
    <row r="841" spans="1:1" ht="14.25">
      <c r="A841" s="642"/>
    </row>
    <row r="842" spans="1:1" ht="14.25">
      <c r="A842" s="642"/>
    </row>
    <row r="843" spans="1:1" ht="14.25">
      <c r="A843" s="642"/>
    </row>
    <row r="844" spans="1:1" ht="14.25">
      <c r="A844" s="642"/>
    </row>
    <row r="845" spans="1:1" ht="14.25">
      <c r="A845" s="642"/>
    </row>
    <row r="846" spans="1:1" ht="14.25">
      <c r="A846" s="642"/>
    </row>
    <row r="847" spans="1:1" ht="14.25">
      <c r="A847" s="642"/>
    </row>
    <row r="848" spans="1:1" ht="14.25">
      <c r="A848" s="642"/>
    </row>
    <row r="849" spans="1:1" ht="14.25">
      <c r="A849" s="642"/>
    </row>
    <row r="850" spans="1:1" ht="14.25">
      <c r="A850" s="642"/>
    </row>
    <row r="851" spans="1:1" ht="14.25">
      <c r="A851" s="642"/>
    </row>
    <row r="852" spans="1:1" ht="14.25">
      <c r="A852" s="642"/>
    </row>
    <row r="853" spans="1:1" ht="14.25">
      <c r="A853" s="642"/>
    </row>
    <row r="854" spans="1:1" ht="14.25">
      <c r="A854" s="642"/>
    </row>
    <row r="855" spans="1:1" ht="14.25">
      <c r="A855" s="642"/>
    </row>
    <row r="856" spans="1:1" ht="14.25">
      <c r="A856" s="642"/>
    </row>
    <row r="857" spans="1:1" ht="14.25">
      <c r="A857" s="642"/>
    </row>
    <row r="858" spans="1:1" ht="14.25">
      <c r="A858" s="642"/>
    </row>
    <row r="859" spans="1:1" ht="14.25">
      <c r="A859" s="642"/>
    </row>
    <row r="860" spans="1:1" ht="14.25">
      <c r="A860" s="642"/>
    </row>
    <row r="861" spans="1:1" ht="14.25">
      <c r="A861" s="642"/>
    </row>
    <row r="862" spans="1:1" ht="14.25">
      <c r="A862" s="642"/>
    </row>
    <row r="863" spans="1:1" ht="14.25">
      <c r="A863" s="642"/>
    </row>
    <row r="864" spans="1:1" ht="14.25">
      <c r="A864" s="642"/>
    </row>
    <row r="865" spans="1:1" ht="14.25">
      <c r="A865" s="642"/>
    </row>
    <row r="866" spans="1:1" ht="14.25">
      <c r="A866" s="642"/>
    </row>
    <row r="867" spans="1:1" ht="14.25">
      <c r="A867" s="642"/>
    </row>
    <row r="868" spans="1:1" ht="14.25">
      <c r="A868" s="642"/>
    </row>
    <row r="869" spans="1:1" ht="14.25">
      <c r="A869" s="642"/>
    </row>
    <row r="870" spans="1:1" ht="14.25">
      <c r="A870" s="642"/>
    </row>
    <row r="871" spans="1:1" ht="14.25">
      <c r="A871" s="642"/>
    </row>
    <row r="872" spans="1:1" ht="14.25">
      <c r="A872" s="642"/>
    </row>
    <row r="873" spans="1:1" ht="14.25">
      <c r="A873" s="642"/>
    </row>
    <row r="874" spans="1:1" ht="14.25">
      <c r="A874" s="642"/>
    </row>
    <row r="875" spans="1:1" ht="14.25">
      <c r="A875" s="642"/>
    </row>
    <row r="876" spans="1:1" ht="14.25">
      <c r="A876" s="642"/>
    </row>
    <row r="877" spans="1:1" ht="14.25">
      <c r="A877" s="642"/>
    </row>
    <row r="878" spans="1:1" ht="14.25">
      <c r="A878" s="642"/>
    </row>
    <row r="879" spans="1:1" ht="14.25">
      <c r="A879" s="642"/>
    </row>
    <row r="880" spans="1:1" ht="14.25">
      <c r="A880" s="642"/>
    </row>
    <row r="881" spans="1:1" ht="14.25">
      <c r="A881" s="642"/>
    </row>
    <row r="882" spans="1:1" ht="14.25">
      <c r="A882" s="642"/>
    </row>
    <row r="883" spans="1:1" ht="14.25">
      <c r="A883" s="642"/>
    </row>
    <row r="884" spans="1:1" ht="14.25">
      <c r="A884" s="642"/>
    </row>
    <row r="885" spans="1:1" ht="14.25">
      <c r="A885" s="642"/>
    </row>
    <row r="886" spans="1:1" ht="14.25">
      <c r="A886" s="642"/>
    </row>
    <row r="887" spans="1:1" ht="14.25">
      <c r="A887" s="642"/>
    </row>
    <row r="888" spans="1:1" ht="14.25">
      <c r="A888" s="642"/>
    </row>
    <row r="889" spans="1:1" ht="14.25">
      <c r="A889" s="642"/>
    </row>
    <row r="890" spans="1:1" ht="14.25">
      <c r="A890" s="642"/>
    </row>
    <row r="891" spans="1:1" ht="14.25">
      <c r="A891" s="642"/>
    </row>
    <row r="892" spans="1:1" ht="14.25">
      <c r="A892" s="642"/>
    </row>
    <row r="893" spans="1:1" ht="14.25">
      <c r="A893" s="642"/>
    </row>
    <row r="894" spans="1:1" ht="14.25">
      <c r="A894" s="642"/>
    </row>
    <row r="895" spans="1:1" ht="14.25">
      <c r="A895" s="642"/>
    </row>
    <row r="896" spans="1:1" ht="14.25">
      <c r="A896" s="642"/>
    </row>
    <row r="897" spans="1:1" ht="14.25">
      <c r="A897" s="642"/>
    </row>
    <row r="898" spans="1:1" ht="14.25">
      <c r="A898" s="642"/>
    </row>
    <row r="899" spans="1:1" ht="14.25">
      <c r="A899" s="642"/>
    </row>
    <row r="900" spans="1:1" ht="14.25">
      <c r="A900" s="642"/>
    </row>
    <row r="901" spans="1:1" ht="14.25">
      <c r="A901" s="642"/>
    </row>
    <row r="902" spans="1:1" ht="14.25">
      <c r="A902" s="642"/>
    </row>
    <row r="903" spans="1:1" ht="14.25">
      <c r="A903" s="642"/>
    </row>
    <row r="904" spans="1:1" ht="14.25">
      <c r="A904" s="642"/>
    </row>
    <row r="905" spans="1:1" ht="14.25">
      <c r="A905" s="642"/>
    </row>
    <row r="906" spans="1:1" ht="14.25">
      <c r="A906" s="642"/>
    </row>
    <row r="907" spans="1:1" ht="14.25">
      <c r="A907" s="642"/>
    </row>
    <row r="908" spans="1:1" ht="14.25">
      <c r="A908" s="642"/>
    </row>
    <row r="909" spans="1:1" ht="14.25">
      <c r="A909" s="642"/>
    </row>
    <row r="910" spans="1:1" ht="14.25">
      <c r="A910" s="642"/>
    </row>
    <row r="911" spans="1:1" ht="14.25">
      <c r="A911" s="642"/>
    </row>
    <row r="912" spans="1:1" ht="14.25">
      <c r="A912" s="642"/>
    </row>
    <row r="913" spans="1:1" ht="14.25">
      <c r="A913" s="642"/>
    </row>
    <row r="914" spans="1:1" ht="14.25">
      <c r="A914" s="642"/>
    </row>
    <row r="915" spans="1:1" ht="14.25">
      <c r="A915" s="642"/>
    </row>
    <row r="916" spans="1:1" ht="14.25">
      <c r="A916" s="642"/>
    </row>
    <row r="917" spans="1:1" ht="14.25">
      <c r="A917" s="642"/>
    </row>
    <row r="918" spans="1:1" ht="14.25">
      <c r="A918" s="642"/>
    </row>
    <row r="919" spans="1:1" ht="14.25">
      <c r="A919" s="642"/>
    </row>
    <row r="920" spans="1:1" ht="14.25">
      <c r="A920" s="642"/>
    </row>
    <row r="921" spans="1:1" ht="14.25">
      <c r="A921" s="642"/>
    </row>
    <row r="922" spans="1:1" ht="14.25">
      <c r="A922" s="642"/>
    </row>
    <row r="923" spans="1:1" ht="14.25">
      <c r="A923" s="642"/>
    </row>
    <row r="924" spans="1:1" ht="14.25">
      <c r="A924" s="642"/>
    </row>
    <row r="925" spans="1:1" ht="14.25">
      <c r="A925" s="642"/>
    </row>
    <row r="926" spans="1:1" ht="14.25">
      <c r="A926" s="642"/>
    </row>
    <row r="927" spans="1:1" ht="14.25">
      <c r="A927" s="642"/>
    </row>
    <row r="928" spans="1:1" ht="14.25">
      <c r="A928" s="642"/>
    </row>
    <row r="929" spans="1:1" ht="14.25">
      <c r="A929" s="642"/>
    </row>
    <row r="930" spans="1:1" ht="14.25">
      <c r="A930" s="642"/>
    </row>
    <row r="931" spans="1:1" ht="14.25">
      <c r="A931" s="642"/>
    </row>
    <row r="932" spans="1:1" ht="14.25">
      <c r="A932" s="642"/>
    </row>
    <row r="933" spans="1:1" ht="14.25">
      <c r="A933" s="642"/>
    </row>
    <row r="934" spans="1:1" ht="14.25">
      <c r="A934" s="642"/>
    </row>
    <row r="935" spans="1:1" ht="14.25">
      <c r="A935" s="642"/>
    </row>
    <row r="936" spans="1:1" ht="14.25">
      <c r="A936" s="642"/>
    </row>
    <row r="937" spans="1:1" ht="14.25">
      <c r="A937" s="642"/>
    </row>
    <row r="938" spans="1:1" ht="14.25">
      <c r="A938" s="642"/>
    </row>
    <row r="939" spans="1:1" ht="14.25">
      <c r="A939" s="642"/>
    </row>
    <row r="940" spans="1:1" ht="14.25">
      <c r="A940" s="642"/>
    </row>
    <row r="941" spans="1:1" ht="14.25">
      <c r="A941" s="642"/>
    </row>
    <row r="942" spans="1:1" ht="14.25">
      <c r="A942" s="642"/>
    </row>
    <row r="943" spans="1:1" ht="14.25">
      <c r="A943" s="642"/>
    </row>
    <row r="944" spans="1:1" ht="14.25">
      <c r="A944" s="642"/>
    </row>
    <row r="945" spans="1:1" ht="14.25">
      <c r="A945" s="642"/>
    </row>
    <row r="946" spans="1:1" ht="14.25">
      <c r="A946" s="642"/>
    </row>
    <row r="947" spans="1:1" ht="14.25">
      <c r="A947" s="642"/>
    </row>
    <row r="948" spans="1:1" ht="14.25">
      <c r="A948" s="642"/>
    </row>
    <row r="949" spans="1:1" ht="14.25">
      <c r="A949" s="642"/>
    </row>
    <row r="950" spans="1:1" ht="14.25">
      <c r="A950" s="642"/>
    </row>
    <row r="951" spans="1:1" ht="14.25">
      <c r="A951" s="642"/>
    </row>
    <row r="952" spans="1:1" ht="14.25">
      <c r="A952" s="642"/>
    </row>
    <row r="953" spans="1:1" ht="14.25">
      <c r="A953" s="642"/>
    </row>
    <row r="954" spans="1:1" ht="14.25">
      <c r="A954" s="642"/>
    </row>
    <row r="955" spans="1:1" ht="14.25">
      <c r="A955" s="642"/>
    </row>
    <row r="956" spans="1:1" ht="14.25">
      <c r="A956" s="642"/>
    </row>
    <row r="957" spans="1:1" ht="14.25">
      <c r="A957" s="642"/>
    </row>
    <row r="958" spans="1:1" ht="14.25">
      <c r="A958" s="642"/>
    </row>
    <row r="959" spans="1:1" ht="14.25">
      <c r="A959" s="642"/>
    </row>
    <row r="960" spans="1:1" ht="14.25">
      <c r="A960" s="642"/>
    </row>
    <row r="961" spans="1:1" ht="14.25">
      <c r="A961" s="642"/>
    </row>
    <row r="962" spans="1:1" ht="14.25">
      <c r="A962" s="642"/>
    </row>
    <row r="963" spans="1:1" ht="14.25">
      <c r="A963" s="642"/>
    </row>
    <row r="964" spans="1:1" ht="14.25">
      <c r="A964" s="642"/>
    </row>
    <row r="965" spans="1:1" ht="14.25">
      <c r="A965" s="642"/>
    </row>
    <row r="966" spans="1:1" ht="14.25">
      <c r="A966" s="642"/>
    </row>
    <row r="967" spans="1:1" ht="14.25">
      <c r="A967" s="642"/>
    </row>
    <row r="968" spans="1:1" ht="14.25">
      <c r="A968" s="642"/>
    </row>
    <row r="969" spans="1:1" ht="14.25">
      <c r="A969" s="642"/>
    </row>
    <row r="970" spans="1:1" ht="14.25">
      <c r="A970" s="642"/>
    </row>
    <row r="971" spans="1:1" ht="14.25">
      <c r="A971" s="642"/>
    </row>
    <row r="972" spans="1:1" ht="14.25">
      <c r="A972" s="642"/>
    </row>
    <row r="973" spans="1:1" ht="14.25">
      <c r="A973" s="642"/>
    </row>
    <row r="974" spans="1:1" ht="14.25">
      <c r="A974" s="642"/>
    </row>
    <row r="975" spans="1:1" ht="14.25">
      <c r="A975" s="642"/>
    </row>
    <row r="976" spans="1:1" ht="14.25">
      <c r="A976" s="642"/>
    </row>
    <row r="977" spans="1:1" ht="14.25">
      <c r="A977" s="642"/>
    </row>
    <row r="978" spans="1:1" ht="14.25">
      <c r="A978" s="642"/>
    </row>
    <row r="979" spans="1:1" ht="14.25">
      <c r="A979" s="642"/>
    </row>
    <row r="980" spans="1:1" ht="14.25">
      <c r="A980" s="642"/>
    </row>
    <row r="981" spans="1:1" ht="14.25">
      <c r="A981" s="642"/>
    </row>
    <row r="982" spans="1:1" ht="14.25">
      <c r="A982" s="642"/>
    </row>
    <row r="983" spans="1:1" ht="14.25">
      <c r="A983" s="642"/>
    </row>
    <row r="984" spans="1:1" ht="14.25">
      <c r="A984" s="642"/>
    </row>
    <row r="985" spans="1:1" ht="14.25">
      <c r="A985" s="642"/>
    </row>
    <row r="986" spans="1:1" ht="14.25">
      <c r="A986" s="642"/>
    </row>
    <row r="987" spans="1:1" ht="14.25">
      <c r="A987" s="642"/>
    </row>
    <row r="988" spans="1:1" ht="14.25">
      <c r="A988" s="642"/>
    </row>
    <row r="989" spans="1:1" ht="14.25">
      <c r="A989" s="642"/>
    </row>
    <row r="990" spans="1:1" ht="14.25">
      <c r="A990" s="642"/>
    </row>
    <row r="991" spans="1:1" ht="14.25">
      <c r="A991" s="642"/>
    </row>
    <row r="992" spans="1:1" ht="14.25">
      <c r="A992" s="642"/>
    </row>
    <row r="993" spans="1:1" ht="14.25">
      <c r="A993" s="642"/>
    </row>
    <row r="994" spans="1:1" ht="14.25">
      <c r="A994" s="642"/>
    </row>
    <row r="995" spans="1:1" ht="14.25">
      <c r="A995" s="642"/>
    </row>
    <row r="996" spans="1:1" ht="14.25">
      <c r="A996" s="642"/>
    </row>
    <row r="997" spans="1:1" ht="14.25">
      <c r="A997" s="642"/>
    </row>
    <row r="998" spans="1:1" ht="14.25">
      <c r="A998" s="642"/>
    </row>
    <row r="999" spans="1:1" ht="14.25">
      <c r="A999" s="642"/>
    </row>
    <row r="1000" spans="1:1" ht="14.25">
      <c r="A1000" s="642"/>
    </row>
    <row r="1001" spans="1:1" ht="14.25">
      <c r="A1001" s="642"/>
    </row>
    <row r="1002" spans="1:1" ht="14.25">
      <c r="A1002" s="642"/>
    </row>
    <row r="1003" spans="1:1" ht="14.25">
      <c r="A1003" s="642"/>
    </row>
    <row r="1004" spans="1:1" ht="14.25">
      <c r="A1004" s="642"/>
    </row>
    <row r="1005" spans="1:1" ht="14.25">
      <c r="A1005" s="642"/>
    </row>
    <row r="1006" spans="1:1" ht="14.25">
      <c r="A1006" s="642"/>
    </row>
    <row r="1007" spans="1:1" ht="14.25">
      <c r="A1007" s="642"/>
    </row>
    <row r="1008" spans="1:1" ht="14.25">
      <c r="A1008" s="642"/>
    </row>
    <row r="1009" spans="1:1" ht="14.25">
      <c r="A1009" s="642"/>
    </row>
    <row r="1010" spans="1:1" ht="14.25">
      <c r="A1010" s="642"/>
    </row>
    <row r="1011" spans="1:1" ht="14.25">
      <c r="A1011" s="642"/>
    </row>
    <row r="1012" spans="1:1" ht="14.25">
      <c r="A1012" s="642"/>
    </row>
    <row r="1013" spans="1:1" ht="14.25">
      <c r="A1013" s="642"/>
    </row>
    <row r="1014" spans="1:1" ht="14.25">
      <c r="A1014" s="642"/>
    </row>
    <row r="1015" spans="1:1" ht="14.25">
      <c r="A1015" s="642"/>
    </row>
    <row r="1016" spans="1:1" ht="14.25">
      <c r="A1016" s="642"/>
    </row>
  </sheetData>
  <sheetProtection algorithmName="SHA-512" hashValue="0nlCH1XzArnRgFHYzRDlEIfHu3vggDR0MJSssWyarxtEVd3ERl9SIdI0XZkw8sAJTIVQdpFcrxsiEg3AccFcig==" saltValue="Jop0iY2C96iTVMPD+fvTmQ==" spinCount="100000" sheet="1" objects="1" scenarios="1" formatCells="0" formatColumns="0" formatRow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998"/>
  <sheetViews>
    <sheetView workbookViewId="0"/>
  </sheetViews>
  <sheetFormatPr defaultColWidth="12.625" defaultRowHeight="15" customHeight="1"/>
  <cols>
    <col min="1" max="1" width="36.25" customWidth="1"/>
    <col min="2" max="2" width="46.75" customWidth="1"/>
    <col min="3" max="3" width="87.25" customWidth="1"/>
    <col min="4" max="4" width="96.75" customWidth="1"/>
    <col min="5" max="5" width="28.125" customWidth="1"/>
    <col min="6" max="6" width="69.875" customWidth="1"/>
    <col min="7" max="7" width="45.5" customWidth="1"/>
    <col min="8" max="22" width="7.625" customWidth="1"/>
  </cols>
  <sheetData>
    <row r="1" spans="1:27">
      <c r="A1" s="624" t="s">
        <v>1705</v>
      </c>
      <c r="B1" s="616"/>
      <c r="C1" s="616"/>
      <c r="D1" s="616"/>
      <c r="E1" s="616"/>
      <c r="F1" s="616"/>
      <c r="G1" s="616"/>
      <c r="H1" s="616"/>
      <c r="I1" s="616"/>
      <c r="J1" s="616"/>
      <c r="K1" s="616"/>
      <c r="L1" s="616"/>
      <c r="M1" s="616"/>
      <c r="N1" s="616"/>
      <c r="O1" s="616"/>
      <c r="P1" s="616"/>
      <c r="Q1" s="616"/>
      <c r="R1" s="616"/>
      <c r="S1" s="616"/>
      <c r="T1" s="616"/>
      <c r="U1" s="616"/>
      <c r="V1" s="617"/>
    </row>
    <row r="2" spans="1:27" ht="45">
      <c r="A2" s="435" t="s">
        <v>1428</v>
      </c>
      <c r="B2" s="223" t="s">
        <v>1546</v>
      </c>
      <c r="C2" s="294" t="s">
        <v>1555</v>
      </c>
      <c r="D2" s="354" t="s">
        <v>1562</v>
      </c>
      <c r="E2" s="566" t="s">
        <v>1575</v>
      </c>
      <c r="F2" s="223" t="s">
        <v>1585</v>
      </c>
      <c r="G2" s="223" t="s">
        <v>1596</v>
      </c>
    </row>
    <row r="3" spans="1:27" ht="105.75" customHeight="1">
      <c r="A3" s="379" t="s">
        <v>88</v>
      </c>
      <c r="B3" s="567" t="s">
        <v>1706</v>
      </c>
      <c r="C3" s="567"/>
      <c r="D3" s="567" t="s">
        <v>1707</v>
      </c>
      <c r="E3" s="507" t="s">
        <v>1579</v>
      </c>
      <c r="F3" s="507" t="s">
        <v>1708</v>
      </c>
      <c r="G3" s="507" t="s">
        <v>1601</v>
      </c>
      <c r="H3" s="568"/>
      <c r="I3" s="568"/>
      <c r="J3" s="568"/>
      <c r="K3" s="568"/>
      <c r="L3" s="568"/>
      <c r="M3" s="568"/>
      <c r="N3" s="568"/>
      <c r="O3" s="568"/>
      <c r="P3" s="568"/>
      <c r="Q3" s="568"/>
      <c r="R3" s="568"/>
      <c r="S3" s="568"/>
      <c r="T3" s="568"/>
      <c r="U3" s="568"/>
      <c r="V3" s="568"/>
      <c r="W3" s="568"/>
      <c r="X3" s="568"/>
      <c r="Y3" s="568"/>
      <c r="Z3" s="568"/>
      <c r="AA3" s="568"/>
    </row>
    <row r="4" spans="1:27" ht="57.75" customHeight="1">
      <c r="A4" s="569" t="s">
        <v>978</v>
      </c>
      <c r="B4" s="567" t="s">
        <v>1709</v>
      </c>
      <c r="C4" s="567"/>
      <c r="D4" s="567" t="s">
        <v>1710</v>
      </c>
      <c r="E4" s="507" t="s">
        <v>1580</v>
      </c>
      <c r="F4" s="507" t="s">
        <v>1711</v>
      </c>
      <c r="G4" s="507" t="s">
        <v>1602</v>
      </c>
      <c r="H4" s="568"/>
      <c r="I4" s="568"/>
      <c r="J4" s="568"/>
      <c r="K4" s="568"/>
      <c r="L4" s="568"/>
      <c r="M4" s="568"/>
      <c r="N4" s="568"/>
      <c r="O4" s="568"/>
      <c r="P4" s="568"/>
      <c r="Q4" s="568"/>
      <c r="R4" s="568"/>
      <c r="S4" s="568"/>
      <c r="T4" s="568"/>
      <c r="U4" s="568"/>
      <c r="V4" s="568"/>
      <c r="W4" s="568"/>
      <c r="X4" s="568"/>
      <c r="Y4" s="568"/>
      <c r="Z4" s="568"/>
      <c r="AA4" s="568"/>
    </row>
    <row r="5" spans="1:27" ht="59.25" customHeight="1">
      <c r="A5" s="379" t="s">
        <v>980</v>
      </c>
      <c r="B5" s="570"/>
      <c r="C5" s="568"/>
      <c r="D5" s="568"/>
      <c r="E5" s="507" t="s">
        <v>1712</v>
      </c>
      <c r="F5" s="568"/>
      <c r="G5" s="568"/>
      <c r="H5" s="568"/>
      <c r="I5" s="568"/>
      <c r="J5" s="568"/>
      <c r="K5" s="568"/>
      <c r="L5" s="568"/>
      <c r="M5" s="568"/>
      <c r="N5" s="568"/>
      <c r="O5" s="568"/>
      <c r="P5" s="568"/>
      <c r="Q5" s="568"/>
      <c r="R5" s="568"/>
      <c r="S5" s="568"/>
      <c r="T5" s="568"/>
      <c r="U5" s="568"/>
      <c r="V5" s="568"/>
      <c r="W5" s="568"/>
      <c r="X5" s="568"/>
      <c r="Y5" s="568"/>
      <c r="Z5" s="568"/>
      <c r="AA5" s="568"/>
    </row>
    <row r="6" spans="1:27" ht="121.5" customHeight="1">
      <c r="A6" s="379" t="s">
        <v>87</v>
      </c>
      <c r="B6" s="507"/>
      <c r="C6" s="140"/>
      <c r="D6" s="140"/>
      <c r="E6" s="507" t="s">
        <v>1576</v>
      </c>
      <c r="F6" s="507" t="s">
        <v>1713</v>
      </c>
      <c r="G6" s="507" t="s">
        <v>1714</v>
      </c>
      <c r="H6" s="568"/>
      <c r="I6" s="568"/>
      <c r="J6" s="568"/>
      <c r="K6" s="568"/>
      <c r="L6" s="568"/>
      <c r="M6" s="568"/>
      <c r="N6" s="568"/>
      <c r="O6" s="568"/>
      <c r="P6" s="568"/>
      <c r="Q6" s="568"/>
      <c r="R6" s="568"/>
      <c r="S6" s="568"/>
      <c r="T6" s="568"/>
      <c r="U6" s="568"/>
      <c r="V6" s="568"/>
      <c r="W6" s="568"/>
      <c r="X6" s="568"/>
      <c r="Y6" s="568"/>
      <c r="Z6" s="568"/>
      <c r="AA6" s="568"/>
    </row>
    <row r="7" spans="1:27" ht="138.75" customHeight="1">
      <c r="A7" s="379" t="s">
        <v>1441</v>
      </c>
      <c r="B7" s="507"/>
      <c r="C7" s="140"/>
      <c r="D7" s="140" t="s">
        <v>1563</v>
      </c>
      <c r="E7" s="507" t="s">
        <v>1715</v>
      </c>
      <c r="F7" s="507" t="s">
        <v>1716</v>
      </c>
      <c r="G7" s="507" t="s">
        <v>1598</v>
      </c>
      <c r="H7" s="568"/>
      <c r="I7" s="568"/>
      <c r="J7" s="568"/>
      <c r="K7" s="568"/>
      <c r="L7" s="568"/>
      <c r="M7" s="568"/>
      <c r="N7" s="568"/>
      <c r="O7" s="568"/>
      <c r="P7" s="568"/>
      <c r="Q7" s="568"/>
      <c r="R7" s="568"/>
      <c r="S7" s="568"/>
      <c r="T7" s="568"/>
      <c r="U7" s="568"/>
      <c r="V7" s="568"/>
      <c r="W7" s="568"/>
      <c r="X7" s="568"/>
      <c r="Y7" s="568"/>
      <c r="Z7" s="568"/>
      <c r="AA7" s="568"/>
    </row>
    <row r="8" spans="1:27" ht="132" customHeight="1">
      <c r="A8" s="379" t="s">
        <v>974</v>
      </c>
      <c r="B8" s="507"/>
      <c r="C8" s="137"/>
      <c r="D8" s="137" t="s">
        <v>1564</v>
      </c>
      <c r="E8" s="507" t="s">
        <v>1717</v>
      </c>
      <c r="F8" s="507" t="s">
        <v>1718</v>
      </c>
      <c r="G8" s="507" t="s">
        <v>1599</v>
      </c>
      <c r="H8" s="568"/>
      <c r="I8" s="568"/>
      <c r="J8" s="568"/>
      <c r="K8" s="568"/>
      <c r="L8" s="568"/>
      <c r="M8" s="568"/>
      <c r="N8" s="568"/>
      <c r="O8" s="568"/>
      <c r="P8" s="568"/>
      <c r="Q8" s="568"/>
      <c r="R8" s="568"/>
      <c r="S8" s="568"/>
      <c r="T8" s="568"/>
      <c r="U8" s="568"/>
      <c r="V8" s="568"/>
      <c r="W8" s="568"/>
      <c r="X8" s="568"/>
      <c r="Y8" s="568"/>
      <c r="Z8" s="568"/>
      <c r="AA8" s="568"/>
    </row>
    <row r="9" spans="1:27" ht="78.75" customHeight="1">
      <c r="A9" s="379" t="s">
        <v>1446</v>
      </c>
      <c r="B9" s="568"/>
      <c r="C9" s="571"/>
      <c r="D9" s="571"/>
      <c r="E9" s="568"/>
      <c r="F9" s="507" t="s">
        <v>1588</v>
      </c>
      <c r="G9" s="568"/>
      <c r="H9" s="568"/>
      <c r="I9" s="568"/>
      <c r="J9" s="568"/>
      <c r="K9" s="568"/>
      <c r="L9" s="568"/>
      <c r="M9" s="568"/>
      <c r="N9" s="568"/>
      <c r="O9" s="568"/>
      <c r="P9" s="568"/>
      <c r="Q9" s="568"/>
      <c r="R9" s="568"/>
      <c r="S9" s="568"/>
      <c r="T9" s="568"/>
      <c r="U9" s="568"/>
      <c r="V9" s="568"/>
      <c r="W9" s="568"/>
      <c r="X9" s="568"/>
      <c r="Y9" s="568"/>
      <c r="Z9" s="568"/>
      <c r="AA9" s="568"/>
    </row>
    <row r="10" spans="1:27" ht="128.25" customHeight="1">
      <c r="A10" s="379" t="s">
        <v>97</v>
      </c>
      <c r="B10" s="507"/>
      <c r="C10" s="137"/>
      <c r="D10" s="137" t="s">
        <v>1570</v>
      </c>
      <c r="E10" s="507" t="s">
        <v>1582</v>
      </c>
      <c r="F10" s="568"/>
      <c r="G10" s="568"/>
      <c r="H10" s="568"/>
      <c r="I10" s="568"/>
      <c r="J10" s="568"/>
      <c r="K10" s="568"/>
      <c r="L10" s="568"/>
      <c r="M10" s="568"/>
      <c r="N10" s="568"/>
      <c r="O10" s="568"/>
      <c r="P10" s="568"/>
      <c r="Q10" s="568"/>
      <c r="R10" s="568"/>
      <c r="S10" s="568"/>
      <c r="T10" s="568"/>
      <c r="U10" s="568"/>
      <c r="V10" s="568"/>
      <c r="W10" s="568"/>
      <c r="X10" s="568"/>
      <c r="Y10" s="568"/>
      <c r="Z10" s="568"/>
      <c r="AA10" s="568"/>
    </row>
    <row r="11" spans="1:27" ht="73.5" customHeight="1">
      <c r="A11" s="379" t="s">
        <v>1133</v>
      </c>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row>
    <row r="12" spans="1:27" ht="77.25" customHeight="1">
      <c r="A12" s="379" t="s">
        <v>982</v>
      </c>
      <c r="B12" s="568"/>
      <c r="C12" s="568"/>
      <c r="D12" s="568"/>
      <c r="E12" s="507"/>
      <c r="F12" s="568"/>
      <c r="G12" s="568"/>
      <c r="H12" s="568"/>
      <c r="I12" s="568"/>
      <c r="J12" s="568"/>
      <c r="K12" s="568"/>
      <c r="L12" s="568"/>
      <c r="M12" s="568"/>
      <c r="N12" s="568"/>
      <c r="O12" s="568"/>
      <c r="P12" s="568"/>
      <c r="Q12" s="568"/>
      <c r="R12" s="568"/>
      <c r="S12" s="568"/>
      <c r="T12" s="568"/>
      <c r="U12" s="568"/>
      <c r="V12" s="568"/>
      <c r="W12" s="568"/>
      <c r="X12" s="568"/>
      <c r="Y12" s="568"/>
      <c r="Z12" s="568"/>
      <c r="AA12" s="568"/>
    </row>
    <row r="13" spans="1:27" ht="138" customHeight="1">
      <c r="A13" s="379" t="s">
        <v>983</v>
      </c>
      <c r="B13" s="507"/>
      <c r="C13" s="507"/>
      <c r="D13" s="507" t="s">
        <v>1572</v>
      </c>
      <c r="E13" s="572" t="s">
        <v>1719</v>
      </c>
      <c r="F13" s="507" t="s">
        <v>1720</v>
      </c>
      <c r="G13" s="507"/>
      <c r="H13" s="568"/>
      <c r="I13" s="568"/>
      <c r="J13" s="568"/>
      <c r="K13" s="568"/>
      <c r="L13" s="568"/>
      <c r="M13" s="568"/>
      <c r="N13" s="568"/>
      <c r="O13" s="568"/>
      <c r="P13" s="568"/>
      <c r="Q13" s="568"/>
      <c r="R13" s="568"/>
      <c r="S13" s="568"/>
      <c r="T13" s="568"/>
      <c r="U13" s="568"/>
      <c r="V13" s="568"/>
      <c r="W13" s="568"/>
      <c r="X13" s="568"/>
      <c r="Y13" s="568"/>
      <c r="Z13" s="568"/>
      <c r="AA13" s="568"/>
    </row>
    <row r="14" spans="1:27" ht="154.5" customHeight="1">
      <c r="A14" s="379" t="s">
        <v>120</v>
      </c>
      <c r="B14" s="507"/>
      <c r="C14" s="507"/>
      <c r="D14" s="507" t="s">
        <v>1721</v>
      </c>
      <c r="E14" s="507" t="s">
        <v>1722</v>
      </c>
      <c r="F14" s="568"/>
      <c r="G14" s="507"/>
      <c r="H14" s="568"/>
      <c r="I14" s="568"/>
      <c r="J14" s="568"/>
      <c r="K14" s="568"/>
      <c r="L14" s="568"/>
      <c r="M14" s="568"/>
      <c r="N14" s="568"/>
      <c r="O14" s="568"/>
      <c r="P14" s="568"/>
      <c r="Q14" s="568"/>
      <c r="R14" s="568"/>
      <c r="S14" s="568"/>
      <c r="T14" s="568"/>
      <c r="U14" s="568"/>
      <c r="V14" s="568"/>
      <c r="W14" s="568"/>
      <c r="X14" s="568"/>
      <c r="Y14" s="568"/>
      <c r="Z14" s="568"/>
      <c r="AA14" s="568"/>
    </row>
    <row r="15" spans="1:27" ht="70.5" customHeight="1">
      <c r="A15" s="379" t="s">
        <v>1413</v>
      </c>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row>
    <row r="16" spans="1:27" ht="81" customHeight="1">
      <c r="A16" s="379" t="s">
        <v>985</v>
      </c>
      <c r="B16" s="568"/>
      <c r="C16" s="568"/>
      <c r="D16" s="568"/>
      <c r="E16" s="568"/>
      <c r="F16" s="507" t="s">
        <v>1723</v>
      </c>
      <c r="G16" s="507" t="s">
        <v>1724</v>
      </c>
      <c r="H16" s="568"/>
      <c r="I16" s="568"/>
      <c r="J16" s="568"/>
      <c r="K16" s="568"/>
      <c r="L16" s="568"/>
      <c r="M16" s="568"/>
      <c r="N16" s="568"/>
      <c r="O16" s="568"/>
      <c r="P16" s="568"/>
      <c r="Q16" s="568"/>
      <c r="R16" s="568"/>
      <c r="S16" s="568"/>
      <c r="T16" s="568"/>
      <c r="U16" s="568"/>
      <c r="V16" s="568"/>
      <c r="W16" s="568"/>
      <c r="X16" s="568"/>
      <c r="Y16" s="568"/>
      <c r="Z16" s="568"/>
      <c r="AA16" s="568"/>
    </row>
    <row r="17" spans="1:27" ht="14.25">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row>
    <row r="18" spans="1:27" ht="14.25">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row>
    <row r="19" spans="1:27" ht="15.75" customHeight="1">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row>
    <row r="20" spans="1:27" ht="15.75" customHeight="1">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row>
    <row r="21" spans="1:27" ht="15.75" customHeight="1">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row>
    <row r="22" spans="1:27" ht="15.75" customHeight="1">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row>
    <row r="23" spans="1:27" ht="15.75" customHeight="1">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row>
    <row r="24" spans="1:27" ht="15.75" customHeight="1">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row>
    <row r="25" spans="1:27" ht="15.75" customHeight="1">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row>
    <row r="26" spans="1:27" ht="15.75" customHeight="1">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row>
    <row r="27" spans="1:27" ht="15.75" customHeight="1">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row>
    <row r="28" spans="1:27" ht="15.75" customHeight="1">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row>
    <row r="29" spans="1:27" ht="15.75" customHeight="1">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row>
    <row r="30" spans="1:27" ht="15.75" customHeight="1">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row>
    <row r="31" spans="1:27" ht="15.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row>
    <row r="32" spans="1:27" ht="15.75" customHeight="1">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row>
    <row r="33" spans="1:27" ht="15.75" customHeight="1">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row>
    <row r="34" spans="1:27" ht="15.75" customHeight="1"/>
    <row r="35" spans="1:27" ht="15.75" customHeight="1"/>
    <row r="36" spans="1:27" ht="15.75" customHeight="1"/>
    <row r="37" spans="1:27" ht="15.75" customHeight="1"/>
    <row r="38" spans="1:27" ht="15.75" customHeight="1"/>
    <row r="39" spans="1:27" ht="15.75" customHeight="1"/>
    <row r="40" spans="1:27" ht="15.75" customHeight="1"/>
    <row r="41" spans="1:27" ht="15.75" customHeight="1"/>
    <row r="42" spans="1:27" ht="15.75" customHeight="1"/>
    <row r="43" spans="1:27" ht="15.75" customHeight="1"/>
    <row r="44" spans="1:27" ht="15.75" customHeight="1"/>
    <row r="45" spans="1:27" ht="15.75" customHeight="1"/>
    <row r="46" spans="1:27" ht="15.75" customHeight="1"/>
    <row r="47" spans="1:27" ht="15.75" customHeight="1"/>
    <row r="48" spans="1:2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autoFilter ref="A2:A16" xr:uid="{00000000-0009-0000-0000-000014000000}"/>
  <mergeCells count="1">
    <mergeCell ref="A1:V1"/>
  </mergeCells>
  <hyperlinks>
    <hyperlink ref="A3" r:id="rId1" xr:uid="{00000000-0004-0000-1400-000000000000}"/>
    <hyperlink ref="A5" r:id="rId2" xr:uid="{00000000-0004-0000-1400-000001000000}"/>
    <hyperlink ref="A6" r:id="rId3" xr:uid="{00000000-0004-0000-1400-000002000000}"/>
    <hyperlink ref="A7" r:id="rId4" xr:uid="{00000000-0004-0000-1400-000003000000}"/>
    <hyperlink ref="A8" r:id="rId5" xr:uid="{00000000-0004-0000-1400-000004000000}"/>
    <hyperlink ref="A9" r:id="rId6" xr:uid="{00000000-0004-0000-1400-000005000000}"/>
    <hyperlink ref="A10" r:id="rId7" xr:uid="{00000000-0004-0000-1400-000006000000}"/>
    <hyperlink ref="A11" r:id="rId8" xr:uid="{00000000-0004-0000-1400-000007000000}"/>
    <hyperlink ref="A12" r:id="rId9" xr:uid="{00000000-0004-0000-1400-000008000000}"/>
    <hyperlink ref="A13" r:id="rId10" xr:uid="{00000000-0004-0000-1400-000009000000}"/>
    <hyperlink ref="A14" r:id="rId11" xr:uid="{00000000-0004-0000-1400-00000A000000}"/>
    <hyperlink ref="A15" r:id="rId12" xr:uid="{00000000-0004-0000-1400-00000B000000}"/>
    <hyperlink ref="A16" r:id="rId13" xr:uid="{00000000-0004-0000-1400-00000C000000}"/>
  </hyperlinks>
  <pageMargins left="0.7" right="0.7" top="0.75" bottom="0.75" header="0" footer="0"/>
  <pageSetup orientation="landscape"/>
  <legacyDrawing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B1000"/>
  <sheetViews>
    <sheetView workbookViewId="0"/>
  </sheetViews>
  <sheetFormatPr defaultColWidth="12.625" defaultRowHeight="15" customHeight="1"/>
  <cols>
    <col min="1" max="1" width="38.125" customWidth="1"/>
    <col min="2" max="2" width="28" customWidth="1"/>
    <col min="3" max="6" width="12.625" customWidth="1"/>
  </cols>
  <sheetData>
    <row r="1" spans="1:2" ht="15" customHeight="1">
      <c r="A1" s="32" t="s">
        <v>1725</v>
      </c>
    </row>
    <row r="2" spans="1:2" ht="15" customHeight="1">
      <c r="A2" s="31"/>
    </row>
    <row r="3" spans="1:2" ht="15" customHeight="1">
      <c r="A3" s="31"/>
    </row>
    <row r="4" spans="1:2" ht="15" customHeight="1">
      <c r="A4" s="31"/>
    </row>
    <row r="5" spans="1:2" ht="15" customHeight="1">
      <c r="A5" s="31"/>
    </row>
    <row r="6" spans="1:2" ht="15" customHeight="1">
      <c r="A6" s="31"/>
    </row>
    <row r="7" spans="1:2" ht="15" customHeight="1">
      <c r="A7" s="31"/>
    </row>
    <row r="8" spans="1:2" ht="15" customHeight="1">
      <c r="A8" s="31"/>
    </row>
    <row r="9" spans="1:2" ht="15" customHeight="1">
      <c r="A9" s="31"/>
    </row>
    <row r="14" spans="1:2" ht="15" customHeight="1">
      <c r="A14" s="32" t="s">
        <v>1726</v>
      </c>
      <c r="B14" s="32" t="s">
        <v>1727</v>
      </c>
    </row>
    <row r="15" spans="1:2">
      <c r="A15" s="574" t="s">
        <v>1728</v>
      </c>
      <c r="B15" s="574" t="s">
        <v>1729</v>
      </c>
    </row>
    <row r="16" spans="1:2">
      <c r="A16" s="574" t="s">
        <v>1730</v>
      </c>
      <c r="B16" s="574" t="s">
        <v>1731</v>
      </c>
    </row>
    <row r="17" spans="1:2">
      <c r="A17" s="574" t="s">
        <v>1732</v>
      </c>
      <c r="B17" s="574" t="s">
        <v>82</v>
      </c>
    </row>
    <row r="18" spans="1:2">
      <c r="A18" s="574" t="s">
        <v>1733</v>
      </c>
      <c r="B18" s="574" t="s">
        <v>1033</v>
      </c>
    </row>
    <row r="19" spans="1:2">
      <c r="A19" s="574" t="s">
        <v>1734</v>
      </c>
      <c r="B19" s="574" t="s">
        <v>1735</v>
      </c>
    </row>
    <row r="20" spans="1:2">
      <c r="A20" s="574" t="s">
        <v>1736</v>
      </c>
      <c r="B20" s="574" t="s">
        <v>102</v>
      </c>
    </row>
    <row r="21" spans="1:2" ht="15.75" customHeight="1">
      <c r="A21" s="574" t="s">
        <v>1737</v>
      </c>
      <c r="B21" s="574" t="s">
        <v>1735</v>
      </c>
    </row>
    <row r="22" spans="1:2" ht="15.75" customHeight="1">
      <c r="A22" s="574" t="s">
        <v>1738</v>
      </c>
      <c r="B22" s="574" t="s">
        <v>90</v>
      </c>
    </row>
    <row r="23" spans="1:2" ht="15.75" customHeight="1">
      <c r="A23" s="574" t="s">
        <v>1739</v>
      </c>
      <c r="B23" s="574" t="s">
        <v>104</v>
      </c>
    </row>
    <row r="24" spans="1:2" ht="15.75" customHeight="1">
      <c r="A24" s="574" t="s">
        <v>1740</v>
      </c>
      <c r="B24" s="574" t="s">
        <v>1741</v>
      </c>
    </row>
    <row r="25" spans="1:2" ht="15.75" customHeight="1">
      <c r="A25" s="574" t="s">
        <v>1742</v>
      </c>
      <c r="B25" s="574" t="s">
        <v>110</v>
      </c>
    </row>
    <row r="26" spans="1:2" ht="15.75" customHeight="1">
      <c r="A26" s="574" t="s">
        <v>1743</v>
      </c>
      <c r="B26" s="574" t="s">
        <v>1744</v>
      </c>
    </row>
    <row r="27" spans="1:2" ht="15.75" customHeight="1">
      <c r="A27" s="574" t="s">
        <v>1745</v>
      </c>
      <c r="B27" s="574" t="s">
        <v>148</v>
      </c>
    </row>
    <row r="28" spans="1:2" ht="15.75" customHeight="1">
      <c r="A28" s="574" t="s">
        <v>1746</v>
      </c>
      <c r="B28" s="574" t="s">
        <v>150</v>
      </c>
    </row>
    <row r="29" spans="1:2" ht="15.75" customHeight="1">
      <c r="A29" s="574" t="s">
        <v>1747</v>
      </c>
      <c r="B29" s="574" t="s">
        <v>150</v>
      </c>
    </row>
    <row r="30" spans="1:2" ht="15.75" customHeight="1">
      <c r="A30" s="574" t="s">
        <v>1748</v>
      </c>
      <c r="B30" s="574" t="s">
        <v>1749</v>
      </c>
    </row>
    <row r="31" spans="1:2" ht="15.75" customHeight="1">
      <c r="A31" s="574" t="s">
        <v>1750</v>
      </c>
      <c r="B31" s="574" t="s">
        <v>414</v>
      </c>
    </row>
    <row r="32" spans="1:2" ht="15.75" customHeight="1">
      <c r="A32" s="574" t="s">
        <v>1751</v>
      </c>
      <c r="B32" s="574" t="s">
        <v>168</v>
      </c>
    </row>
    <row r="33" spans="1:2" ht="15.75" customHeight="1">
      <c r="A33" s="574" t="s">
        <v>1752</v>
      </c>
      <c r="B33" s="574" t="s">
        <v>1753</v>
      </c>
    </row>
    <row r="34" spans="1:2" ht="15.75" customHeight="1">
      <c r="A34" s="574" t="s">
        <v>1754</v>
      </c>
      <c r="B34" s="574" t="s">
        <v>170</v>
      </c>
    </row>
    <row r="35" spans="1:2" ht="15.75" customHeight="1">
      <c r="A35" s="574" t="s">
        <v>1755</v>
      </c>
      <c r="B35" s="574" t="s">
        <v>150</v>
      </c>
    </row>
    <row r="36" spans="1:2" ht="15.75" customHeight="1">
      <c r="A36" s="574" t="s">
        <v>1756</v>
      </c>
      <c r="B36" s="574" t="s">
        <v>1757</v>
      </c>
    </row>
    <row r="37" spans="1:2" ht="15.75" customHeight="1"/>
    <row r="38" spans="1:2" ht="15.75" customHeight="1"/>
    <row r="39" spans="1:2" ht="15.75" customHeight="1"/>
    <row r="40" spans="1:2" ht="15.75" customHeight="1"/>
    <row r="41" spans="1:2" ht="15.75" customHeight="1"/>
    <row r="42" spans="1:2" ht="15.75" customHeight="1"/>
    <row r="43" spans="1:2" ht="15.75" customHeight="1"/>
    <row r="44" spans="1:2" ht="15.75" customHeight="1"/>
    <row r="45" spans="1:2" ht="15.75" customHeight="1"/>
    <row r="46" spans="1:2" ht="15.75" customHeight="1"/>
    <row r="47" spans="1:2" ht="15.75" customHeight="1"/>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A1002"/>
  <sheetViews>
    <sheetView workbookViewId="0"/>
  </sheetViews>
  <sheetFormatPr defaultColWidth="12.625" defaultRowHeight="15" customHeight="1"/>
  <cols>
    <col min="1" max="1" width="55.875" customWidth="1"/>
    <col min="2" max="6" width="12.625" customWidth="1"/>
  </cols>
  <sheetData>
    <row r="1" spans="1:1" ht="36" customHeight="1">
      <c r="A1" s="575" t="s">
        <v>1758</v>
      </c>
    </row>
    <row r="2" spans="1:1" ht="15" customHeight="1">
      <c r="A2" s="32"/>
    </row>
    <row r="3" spans="1:1" ht="15" customHeight="1">
      <c r="A3" s="32" t="s">
        <v>1759</v>
      </c>
    </row>
    <row r="4" spans="1:1" ht="49.5" customHeight="1">
      <c r="A4" s="249" t="s">
        <v>1760</v>
      </c>
    </row>
    <row r="5" spans="1:1" ht="43.5" customHeight="1">
      <c r="A5" s="249" t="s">
        <v>1761</v>
      </c>
    </row>
    <row r="6" spans="1:1" ht="44.25" customHeight="1">
      <c r="A6" s="224" t="s">
        <v>1762</v>
      </c>
    </row>
    <row r="7" spans="1:1" ht="44.25" customHeight="1">
      <c r="A7" s="249" t="s">
        <v>1763</v>
      </c>
    </row>
    <row r="8" spans="1:1" ht="42.75" customHeight="1">
      <c r="A8" s="249" t="s">
        <v>1764</v>
      </c>
    </row>
    <row r="9" spans="1:1" ht="51" customHeight="1">
      <c r="A9" s="249" t="s">
        <v>1765</v>
      </c>
    </row>
    <row r="10" spans="1:1" ht="48.75" customHeight="1">
      <c r="A10" s="249" t="s">
        <v>1766</v>
      </c>
    </row>
    <row r="11" spans="1:1" ht="63" customHeight="1">
      <c r="A11" s="249" t="s">
        <v>1767</v>
      </c>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25"/>
  <sheetViews>
    <sheetView workbookViewId="0"/>
  </sheetViews>
  <sheetFormatPr defaultColWidth="12.625" defaultRowHeight="15" customHeight="1"/>
  <cols>
    <col min="1" max="1" width="44.25" customWidth="1"/>
    <col min="3" max="3" width="79.5" customWidth="1"/>
    <col min="4" max="4" width="158.625" customWidth="1"/>
  </cols>
  <sheetData>
    <row r="1" spans="1:26">
      <c r="A1" s="576" t="s">
        <v>1768</v>
      </c>
      <c r="B1" s="576" t="s">
        <v>1769</v>
      </c>
      <c r="C1" s="576" t="s">
        <v>1770</v>
      </c>
      <c r="D1" s="576" t="s">
        <v>1771</v>
      </c>
    </row>
    <row r="2" spans="1:26" ht="15" customHeight="1">
      <c r="A2" s="577" t="s">
        <v>1772</v>
      </c>
      <c r="B2" s="82" t="s">
        <v>1773</v>
      </c>
      <c r="C2" s="82" t="s">
        <v>1774</v>
      </c>
      <c r="D2" s="578" t="s">
        <v>1775</v>
      </c>
      <c r="E2" s="573"/>
      <c r="F2" s="573"/>
      <c r="G2" s="573"/>
      <c r="H2" s="573"/>
      <c r="I2" s="573"/>
      <c r="J2" s="573"/>
      <c r="K2" s="573"/>
      <c r="L2" s="573"/>
      <c r="M2" s="573"/>
      <c r="N2" s="573"/>
      <c r="O2" s="573"/>
      <c r="P2" s="573"/>
      <c r="Q2" s="573"/>
      <c r="R2" s="573"/>
      <c r="S2" s="573"/>
      <c r="T2" s="573"/>
      <c r="U2" s="573"/>
      <c r="V2" s="573"/>
      <c r="W2" s="573"/>
      <c r="X2" s="573"/>
      <c r="Y2" s="573"/>
      <c r="Z2" s="573"/>
    </row>
    <row r="3" spans="1:26" ht="15" customHeight="1">
      <c r="A3" s="577" t="s">
        <v>1772</v>
      </c>
      <c r="B3" s="82" t="s">
        <v>1776</v>
      </c>
      <c r="C3" s="82" t="s">
        <v>1777</v>
      </c>
      <c r="D3" s="579" t="s">
        <v>1778</v>
      </c>
      <c r="E3" s="573"/>
      <c r="F3" s="573"/>
      <c r="G3" s="573"/>
      <c r="H3" s="573"/>
      <c r="I3" s="573"/>
      <c r="J3" s="573"/>
      <c r="K3" s="573"/>
      <c r="L3" s="573"/>
      <c r="M3" s="573"/>
      <c r="N3" s="573"/>
      <c r="O3" s="573"/>
      <c r="P3" s="573"/>
      <c r="Q3" s="573"/>
      <c r="R3" s="573"/>
      <c r="S3" s="573"/>
      <c r="T3" s="573"/>
      <c r="U3" s="573"/>
      <c r="V3" s="573"/>
      <c r="W3" s="573"/>
      <c r="X3" s="573"/>
      <c r="Y3" s="573"/>
      <c r="Z3" s="573"/>
    </row>
    <row r="4" spans="1:26" ht="15" customHeight="1">
      <c r="A4" s="577" t="s">
        <v>1772</v>
      </c>
      <c r="B4" s="82" t="s">
        <v>1776</v>
      </c>
      <c r="C4" s="82" t="s">
        <v>1779</v>
      </c>
      <c r="D4" s="578" t="s">
        <v>1780</v>
      </c>
      <c r="E4" s="573"/>
      <c r="F4" s="573"/>
      <c r="G4" s="573"/>
      <c r="H4" s="573"/>
      <c r="I4" s="573"/>
      <c r="J4" s="573"/>
      <c r="K4" s="573"/>
      <c r="L4" s="573"/>
      <c r="M4" s="573"/>
      <c r="N4" s="573"/>
      <c r="O4" s="573"/>
      <c r="P4" s="573"/>
      <c r="Q4" s="573"/>
      <c r="R4" s="573"/>
      <c r="S4" s="573"/>
      <c r="T4" s="573"/>
      <c r="U4" s="573"/>
      <c r="V4" s="573"/>
      <c r="W4" s="573"/>
      <c r="X4" s="573"/>
      <c r="Y4" s="573"/>
      <c r="Z4" s="573"/>
    </row>
    <row r="5" spans="1:26" ht="15" customHeight="1">
      <c r="A5" s="577" t="s">
        <v>1772</v>
      </c>
      <c r="B5" s="82" t="s">
        <v>1781</v>
      </c>
      <c r="C5" s="82" t="s">
        <v>1782</v>
      </c>
      <c r="D5" s="578" t="s">
        <v>1783</v>
      </c>
      <c r="E5" s="573"/>
      <c r="F5" s="573"/>
      <c r="G5" s="573"/>
      <c r="H5" s="573"/>
      <c r="I5" s="573"/>
      <c r="J5" s="573"/>
      <c r="K5" s="573"/>
      <c r="L5" s="573"/>
      <c r="M5" s="573"/>
      <c r="N5" s="573"/>
      <c r="O5" s="573"/>
      <c r="P5" s="573"/>
      <c r="Q5" s="573"/>
      <c r="R5" s="573"/>
      <c r="S5" s="573"/>
      <c r="T5" s="573"/>
      <c r="U5" s="573"/>
      <c r="V5" s="573"/>
      <c r="W5" s="573"/>
      <c r="X5" s="573"/>
      <c r="Y5" s="573"/>
      <c r="Z5" s="573"/>
    </row>
    <row r="6" spans="1:26" ht="15" customHeight="1">
      <c r="A6" s="577" t="s">
        <v>1772</v>
      </c>
      <c r="B6" s="82" t="s">
        <v>1781</v>
      </c>
      <c r="C6" s="82" t="s">
        <v>1784</v>
      </c>
      <c r="D6" s="578" t="s">
        <v>1785</v>
      </c>
      <c r="E6" s="573"/>
      <c r="F6" s="573"/>
      <c r="G6" s="573"/>
      <c r="H6" s="573"/>
      <c r="I6" s="573"/>
      <c r="J6" s="573"/>
      <c r="K6" s="573"/>
      <c r="L6" s="573"/>
      <c r="M6" s="573"/>
      <c r="N6" s="573"/>
      <c r="O6" s="573"/>
      <c r="P6" s="573"/>
      <c r="Q6" s="573"/>
      <c r="R6" s="573"/>
      <c r="S6" s="573"/>
      <c r="T6" s="573"/>
      <c r="U6" s="573"/>
      <c r="V6" s="573"/>
      <c r="W6" s="573"/>
      <c r="X6" s="573"/>
      <c r="Y6" s="573"/>
      <c r="Z6" s="573"/>
    </row>
    <row r="7" spans="1:26" ht="15" customHeight="1">
      <c r="A7" s="577" t="s">
        <v>1772</v>
      </c>
      <c r="B7" s="82" t="s">
        <v>1786</v>
      </c>
      <c r="C7" s="82" t="s">
        <v>1787</v>
      </c>
      <c r="D7" s="579" t="s">
        <v>1788</v>
      </c>
      <c r="E7" s="573"/>
      <c r="F7" s="573"/>
      <c r="G7" s="573"/>
      <c r="H7" s="573"/>
      <c r="I7" s="573"/>
      <c r="J7" s="573"/>
      <c r="K7" s="573"/>
      <c r="L7" s="573"/>
      <c r="M7" s="573"/>
      <c r="N7" s="573"/>
      <c r="O7" s="573"/>
      <c r="P7" s="573"/>
      <c r="Q7" s="573"/>
      <c r="R7" s="573"/>
      <c r="S7" s="573"/>
      <c r="T7" s="573"/>
      <c r="U7" s="573"/>
      <c r="V7" s="573"/>
      <c r="W7" s="573"/>
      <c r="X7" s="573"/>
      <c r="Y7" s="573"/>
      <c r="Z7" s="573"/>
    </row>
    <row r="8" spans="1:26" ht="15" customHeight="1">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ht="15" customHeight="1">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ht="15" customHeight="1">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ht="15" customHeight="1">
      <c r="A11" s="82" t="s">
        <v>1789</v>
      </c>
      <c r="B11" s="82" t="s">
        <v>1790</v>
      </c>
      <c r="C11" s="82" t="s">
        <v>1791</v>
      </c>
      <c r="D11" s="580" t="s">
        <v>1792</v>
      </c>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ht="15" customHeight="1">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ht="14.25">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21" spans="1:1">
      <c r="A21" s="80" t="s">
        <v>1793</v>
      </c>
    </row>
    <row r="22" spans="1:1" ht="15" customHeight="1"/>
    <row r="23" spans="1:1" ht="15" customHeight="1"/>
    <row r="24" spans="1:1" ht="15" customHeight="1"/>
    <row r="25" spans="1:1" ht="15" customHeight="1"/>
  </sheetData>
  <hyperlinks>
    <hyperlink ref="D2" r:id="rId1" xr:uid="{00000000-0004-0000-1700-000000000000}"/>
    <hyperlink ref="D3" r:id="rId2" xr:uid="{00000000-0004-0000-1700-000001000000}"/>
    <hyperlink ref="D4" r:id="rId3" xr:uid="{00000000-0004-0000-1700-000002000000}"/>
    <hyperlink ref="D5" r:id="rId4" xr:uid="{00000000-0004-0000-1700-000003000000}"/>
    <hyperlink ref="D6" r:id="rId5" xr:uid="{00000000-0004-0000-1700-000004000000}"/>
    <hyperlink ref="D7" r:id="rId6" xr:uid="{00000000-0004-0000-1700-000005000000}"/>
    <hyperlink ref="D11" r:id="rId7" xr:uid="{00000000-0004-0000-1700-000006000000}"/>
  </hyperlinks>
  <pageMargins left="0.7" right="0.7" top="0.75" bottom="0.75" header="0.3" footer="0.3"/>
  <legacy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1000"/>
  <sheetViews>
    <sheetView workbookViewId="0"/>
  </sheetViews>
  <sheetFormatPr defaultColWidth="12.625" defaultRowHeight="15" customHeight="1"/>
  <cols>
    <col min="2" max="2" width="18" customWidth="1"/>
    <col min="3" max="3" width="21.125" customWidth="1"/>
    <col min="4" max="4" width="24.375" customWidth="1"/>
    <col min="5" max="5" width="21.5" customWidth="1"/>
    <col min="6" max="6" width="30.875" customWidth="1"/>
    <col min="7" max="7" width="22.375" customWidth="1"/>
    <col min="8" max="8" width="33.75" customWidth="1"/>
    <col min="9" max="9" width="43.5" customWidth="1"/>
    <col min="10" max="10" width="41" customWidth="1"/>
    <col min="11" max="11" width="34.5" customWidth="1"/>
    <col min="12" max="12" width="43.375" customWidth="1"/>
    <col min="13" max="13" width="18.5" customWidth="1"/>
    <col min="14" max="14" width="50.875" customWidth="1"/>
    <col min="15" max="15" width="39.5" customWidth="1"/>
  </cols>
  <sheetData>
    <row r="1" spans="1:26" ht="56.25" customHeight="1">
      <c r="A1" s="581" t="s">
        <v>1794</v>
      </c>
      <c r="B1" s="379" t="s">
        <v>88</v>
      </c>
      <c r="C1" s="379" t="s">
        <v>978</v>
      </c>
      <c r="D1" s="379" t="s">
        <v>1795</v>
      </c>
      <c r="E1" s="379" t="s">
        <v>87</v>
      </c>
      <c r="F1" s="379" t="s">
        <v>1441</v>
      </c>
      <c r="G1" s="379" t="s">
        <v>974</v>
      </c>
      <c r="H1" s="374" t="s">
        <v>1446</v>
      </c>
      <c r="I1" s="379" t="s">
        <v>97</v>
      </c>
      <c r="J1" s="379" t="s">
        <v>1133</v>
      </c>
      <c r="K1" s="379" t="s">
        <v>982</v>
      </c>
      <c r="L1" s="379" t="s">
        <v>983</v>
      </c>
      <c r="M1" s="379" t="s">
        <v>120</v>
      </c>
      <c r="N1" s="379" t="s">
        <v>1413</v>
      </c>
      <c r="O1" s="379" t="s">
        <v>985</v>
      </c>
    </row>
    <row r="2" spans="1:26" ht="83.25" customHeight="1">
      <c r="A2" s="582"/>
      <c r="B2" s="133" t="s">
        <v>1429</v>
      </c>
      <c r="C2" s="133" t="s">
        <v>1429</v>
      </c>
      <c r="D2" s="583" t="s">
        <v>1796</v>
      </c>
      <c r="E2" s="583" t="s">
        <v>1797</v>
      </c>
      <c r="F2" s="583" t="s">
        <v>1798</v>
      </c>
      <c r="G2" s="583" t="s">
        <v>1799</v>
      </c>
      <c r="H2" s="583" t="s">
        <v>1800</v>
      </c>
      <c r="I2" s="583" t="s">
        <v>1801</v>
      </c>
      <c r="J2" s="383" t="s">
        <v>1802</v>
      </c>
      <c r="K2" s="583" t="s">
        <v>1803</v>
      </c>
      <c r="L2" s="583" t="s">
        <v>1804</v>
      </c>
      <c r="M2" s="583" t="s">
        <v>1805</v>
      </c>
      <c r="N2" s="433" t="s">
        <v>1806</v>
      </c>
      <c r="O2" s="583" t="s">
        <v>1429</v>
      </c>
      <c r="P2" s="582"/>
      <c r="Q2" s="582"/>
      <c r="R2" s="582"/>
      <c r="S2" s="582"/>
      <c r="T2" s="582"/>
      <c r="U2" s="582"/>
      <c r="V2" s="582"/>
      <c r="W2" s="582"/>
      <c r="X2" s="582"/>
      <c r="Y2" s="582"/>
      <c r="Z2" s="582"/>
    </row>
    <row r="3" spans="1:26" ht="171">
      <c r="A3" s="582"/>
      <c r="B3" s="133" t="s">
        <v>1430</v>
      </c>
      <c r="C3" s="133" t="s">
        <v>1430</v>
      </c>
      <c r="D3" s="133" t="s">
        <v>1429</v>
      </c>
      <c r="E3" s="583" t="s">
        <v>1807</v>
      </c>
      <c r="F3" s="583" t="s">
        <v>1808</v>
      </c>
      <c r="G3" s="133" t="s">
        <v>1429</v>
      </c>
      <c r="H3" s="583" t="s">
        <v>1809</v>
      </c>
      <c r="I3" s="583" t="s">
        <v>1810</v>
      </c>
      <c r="J3" s="583" t="s">
        <v>1811</v>
      </c>
      <c r="K3" s="583" t="s">
        <v>1812</v>
      </c>
      <c r="L3" s="383" t="s">
        <v>1813</v>
      </c>
      <c r="M3" s="383" t="s">
        <v>1814</v>
      </c>
      <c r="N3" s="583" t="s">
        <v>1815</v>
      </c>
      <c r="O3" s="133" t="s">
        <v>1430</v>
      </c>
      <c r="P3" s="582"/>
      <c r="Q3" s="582"/>
      <c r="R3" s="582"/>
      <c r="S3" s="582"/>
      <c r="T3" s="582"/>
      <c r="U3" s="582"/>
      <c r="V3" s="582"/>
      <c r="W3" s="582"/>
      <c r="X3" s="582"/>
      <c r="Y3" s="582"/>
      <c r="Z3" s="582"/>
    </row>
    <row r="4" spans="1:26" ht="128.25">
      <c r="A4" s="3"/>
      <c r="B4" s="583" t="s">
        <v>1816</v>
      </c>
      <c r="C4" s="583" t="s">
        <v>1816</v>
      </c>
      <c r="D4" s="133" t="s">
        <v>1430</v>
      </c>
      <c r="E4" s="133" t="s">
        <v>1429</v>
      </c>
      <c r="F4" s="433" t="s">
        <v>1817</v>
      </c>
      <c r="G4" s="133" t="s">
        <v>1430</v>
      </c>
      <c r="H4" s="583" t="s">
        <v>1818</v>
      </c>
      <c r="I4" s="583" t="s">
        <v>1819</v>
      </c>
      <c r="J4" s="383" t="s">
        <v>1820</v>
      </c>
      <c r="K4" s="82" t="s">
        <v>1429</v>
      </c>
      <c r="L4" s="583" t="s">
        <v>1821</v>
      </c>
      <c r="M4" s="583" t="s">
        <v>1822</v>
      </c>
      <c r="N4" s="583" t="s">
        <v>1823</v>
      </c>
      <c r="O4" s="584" t="s">
        <v>1575</v>
      </c>
      <c r="P4" s="3"/>
      <c r="Q4" s="3"/>
      <c r="R4" s="3"/>
      <c r="S4" s="3"/>
      <c r="T4" s="3"/>
      <c r="U4" s="3"/>
      <c r="V4" s="3"/>
      <c r="W4" s="3"/>
      <c r="X4" s="3"/>
      <c r="Y4" s="3"/>
      <c r="Z4" s="3"/>
    </row>
    <row r="5" spans="1:26" ht="142.5">
      <c r="A5" s="3"/>
      <c r="B5" s="118" t="s">
        <v>1546</v>
      </c>
      <c r="C5" s="118" t="s">
        <v>1546</v>
      </c>
      <c r="D5" s="583" t="s">
        <v>1816</v>
      </c>
      <c r="E5" s="133" t="s">
        <v>1430</v>
      </c>
      <c r="F5" s="433" t="s">
        <v>1824</v>
      </c>
      <c r="G5" s="583" t="s">
        <v>1816</v>
      </c>
      <c r="H5" s="133" t="s">
        <v>1429</v>
      </c>
      <c r="I5" s="583" t="s">
        <v>1825</v>
      </c>
      <c r="J5" s="14" t="s">
        <v>1826</v>
      </c>
      <c r="K5" s="583" t="s">
        <v>1816</v>
      </c>
      <c r="L5" s="383" t="s">
        <v>1827</v>
      </c>
      <c r="M5" s="383" t="s">
        <v>1828</v>
      </c>
      <c r="N5" s="433" t="s">
        <v>1829</v>
      </c>
      <c r="O5" s="118" t="s">
        <v>1585</v>
      </c>
      <c r="P5" s="3"/>
      <c r="Q5" s="3"/>
      <c r="R5" s="3"/>
      <c r="S5" s="3"/>
      <c r="T5" s="3"/>
      <c r="U5" s="3"/>
      <c r="V5" s="3"/>
      <c r="W5" s="3"/>
      <c r="X5" s="3"/>
      <c r="Y5" s="3"/>
      <c r="Z5" s="3"/>
    </row>
    <row r="6" spans="1:26" ht="85.5" customHeight="1">
      <c r="B6" s="584" t="s">
        <v>1575</v>
      </c>
      <c r="C6" s="584" t="s">
        <v>1575</v>
      </c>
      <c r="D6" s="383" t="s">
        <v>1546</v>
      </c>
      <c r="E6" s="583" t="s">
        <v>1816</v>
      </c>
      <c r="F6" s="133" t="s">
        <v>1429</v>
      </c>
      <c r="G6" s="118" t="s">
        <v>1546</v>
      </c>
      <c r="H6" s="133" t="s">
        <v>1430</v>
      </c>
      <c r="I6" s="433" t="s">
        <v>1830</v>
      </c>
      <c r="J6" s="133" t="s">
        <v>1429</v>
      </c>
      <c r="K6" s="133" t="s">
        <v>1430</v>
      </c>
      <c r="L6" s="438" t="s">
        <v>1429</v>
      </c>
      <c r="M6" s="431" t="s">
        <v>1429</v>
      </c>
      <c r="N6" s="433" t="s">
        <v>1331</v>
      </c>
      <c r="O6" s="118" t="s">
        <v>1596</v>
      </c>
    </row>
    <row r="7" spans="1:26" ht="53.25" customHeight="1">
      <c r="B7" s="118" t="s">
        <v>1585</v>
      </c>
      <c r="C7" s="118" t="s">
        <v>1585</v>
      </c>
      <c r="D7" s="584" t="s">
        <v>1575</v>
      </c>
      <c r="E7" s="118" t="s">
        <v>1546</v>
      </c>
      <c r="F7" s="133" t="s">
        <v>1430</v>
      </c>
      <c r="G7" s="584" t="s">
        <v>1575</v>
      </c>
      <c r="H7" s="583" t="s">
        <v>1816</v>
      </c>
      <c r="I7" s="382" t="s">
        <v>1831</v>
      </c>
      <c r="J7" s="133" t="s">
        <v>1430</v>
      </c>
      <c r="K7" s="118" t="s">
        <v>1546</v>
      </c>
      <c r="L7" s="583" t="s">
        <v>1816</v>
      </c>
      <c r="M7" s="583" t="s">
        <v>1816</v>
      </c>
      <c r="N7" s="433" t="s">
        <v>1832</v>
      </c>
    </row>
    <row r="8" spans="1:26" ht="54.75" customHeight="1">
      <c r="B8" s="118" t="s">
        <v>1596</v>
      </c>
      <c r="C8" s="118" t="s">
        <v>1596</v>
      </c>
      <c r="D8" s="118" t="s">
        <v>1585</v>
      </c>
      <c r="E8" s="584" t="s">
        <v>1575</v>
      </c>
      <c r="F8" s="583" t="s">
        <v>1816</v>
      </c>
      <c r="G8" s="118" t="s">
        <v>1585</v>
      </c>
      <c r="H8" s="118" t="s">
        <v>1546</v>
      </c>
      <c r="I8" s="433" t="s">
        <v>1833</v>
      </c>
      <c r="J8" s="583" t="s">
        <v>1816</v>
      </c>
      <c r="K8" s="584" t="s">
        <v>1575</v>
      </c>
      <c r="L8" s="133" t="s">
        <v>1430</v>
      </c>
      <c r="M8" s="133" t="s">
        <v>1430</v>
      </c>
      <c r="N8" s="433" t="s">
        <v>1429</v>
      </c>
    </row>
    <row r="9" spans="1:26" ht="78" customHeight="1">
      <c r="D9" s="118" t="s">
        <v>1596</v>
      </c>
      <c r="E9" s="118" t="s">
        <v>1585</v>
      </c>
      <c r="F9" s="118" t="s">
        <v>1546</v>
      </c>
      <c r="G9" s="118" t="s">
        <v>1596</v>
      </c>
      <c r="H9" s="584" t="s">
        <v>1575</v>
      </c>
      <c r="I9" s="431" t="s">
        <v>1429</v>
      </c>
      <c r="J9" s="118" t="s">
        <v>1546</v>
      </c>
      <c r="K9" s="118" t="s">
        <v>1585</v>
      </c>
      <c r="L9" s="118" t="s">
        <v>1546</v>
      </c>
      <c r="M9" s="118" t="s">
        <v>1546</v>
      </c>
      <c r="N9" s="583" t="s">
        <v>1816</v>
      </c>
    </row>
    <row r="10" spans="1:26" ht="86.25">
      <c r="E10" s="118" t="s">
        <v>1596</v>
      </c>
      <c r="F10" s="584" t="s">
        <v>1575</v>
      </c>
      <c r="H10" s="118" t="s">
        <v>1585</v>
      </c>
      <c r="I10" s="438" t="s">
        <v>1430</v>
      </c>
      <c r="J10" s="584" t="s">
        <v>1575</v>
      </c>
      <c r="K10" s="118" t="s">
        <v>1596</v>
      </c>
      <c r="L10" s="584" t="s">
        <v>1575</v>
      </c>
      <c r="M10" s="584" t="s">
        <v>1575</v>
      </c>
      <c r="N10" s="133" t="s">
        <v>1430</v>
      </c>
    </row>
    <row r="11" spans="1:26" ht="114">
      <c r="F11" s="118" t="s">
        <v>1585</v>
      </c>
      <c r="H11" s="118" t="s">
        <v>1596</v>
      </c>
      <c r="I11" s="583" t="s">
        <v>1816</v>
      </c>
      <c r="J11" s="118" t="s">
        <v>1585</v>
      </c>
      <c r="L11" s="118" t="s">
        <v>1585</v>
      </c>
      <c r="M11" s="118" t="s">
        <v>1585</v>
      </c>
      <c r="N11" s="118" t="s">
        <v>1546</v>
      </c>
    </row>
    <row r="12" spans="1:26" ht="43.5" customHeight="1">
      <c r="F12" s="118" t="s">
        <v>1596</v>
      </c>
      <c r="H12" s="55"/>
      <c r="I12" s="118" t="s">
        <v>1546</v>
      </c>
      <c r="J12" s="118" t="s">
        <v>1596</v>
      </c>
      <c r="L12" s="118" t="s">
        <v>1596</v>
      </c>
      <c r="M12" s="118" t="s">
        <v>1596</v>
      </c>
      <c r="N12" s="584" t="s">
        <v>1575</v>
      </c>
    </row>
    <row r="13" spans="1:26" ht="42.75">
      <c r="H13" s="55"/>
      <c r="I13" s="584" t="s">
        <v>1575</v>
      </c>
      <c r="N13" s="118" t="s">
        <v>1585</v>
      </c>
    </row>
    <row r="14" spans="1:26" ht="57">
      <c r="H14" s="55"/>
      <c r="I14" s="118" t="s">
        <v>1585</v>
      </c>
      <c r="N14" s="118" t="s">
        <v>1596</v>
      </c>
    </row>
    <row r="15" spans="1:26" ht="42.75">
      <c r="H15" s="55"/>
      <c r="I15" s="118" t="s">
        <v>1596</v>
      </c>
    </row>
    <row r="16" spans="1:26">
      <c r="H16" s="55"/>
    </row>
    <row r="17" spans="8:8">
      <c r="H17" s="55"/>
    </row>
    <row r="18" spans="8:8">
      <c r="H18" s="55"/>
    </row>
    <row r="19" spans="8:8">
      <c r="H19" s="55"/>
    </row>
    <row r="20" spans="8:8">
      <c r="H20" s="55"/>
    </row>
    <row r="21" spans="8:8">
      <c r="H21" s="55"/>
    </row>
    <row r="22" spans="8:8">
      <c r="H22" s="55"/>
    </row>
    <row r="23" spans="8:8">
      <c r="H23" s="55"/>
    </row>
    <row r="24" spans="8:8">
      <c r="H24" s="55"/>
    </row>
    <row r="25" spans="8:8">
      <c r="H25" s="55"/>
    </row>
    <row r="26" spans="8:8">
      <c r="H26" s="55"/>
    </row>
    <row r="27" spans="8:8">
      <c r="H27" s="55"/>
    </row>
    <row r="28" spans="8:8">
      <c r="H28" s="55"/>
    </row>
    <row r="29" spans="8:8">
      <c r="H29" s="55"/>
    </row>
    <row r="30" spans="8:8">
      <c r="H30" s="55"/>
    </row>
    <row r="31" spans="8:8">
      <c r="H31" s="55"/>
    </row>
    <row r="32" spans="8:8">
      <c r="H32" s="55"/>
    </row>
    <row r="33" spans="8:8">
      <c r="H33" s="55"/>
    </row>
    <row r="34" spans="8:8">
      <c r="H34" s="55"/>
    </row>
    <row r="35" spans="8:8">
      <c r="H35" s="55"/>
    </row>
    <row r="36" spans="8:8">
      <c r="H36" s="55"/>
    </row>
    <row r="37" spans="8:8">
      <c r="H37" s="55"/>
    </row>
    <row r="38" spans="8:8">
      <c r="H38" s="55"/>
    </row>
    <row r="39" spans="8:8">
      <c r="H39" s="55"/>
    </row>
    <row r="40" spans="8:8">
      <c r="H40" s="55"/>
    </row>
    <row r="41" spans="8:8">
      <c r="H41" s="55"/>
    </row>
    <row r="42" spans="8:8">
      <c r="H42" s="55"/>
    </row>
    <row r="43" spans="8:8">
      <c r="H43" s="55"/>
    </row>
    <row r="44" spans="8:8">
      <c r="H44" s="55"/>
    </row>
    <row r="45" spans="8:8">
      <c r="H45" s="55"/>
    </row>
    <row r="46" spans="8:8">
      <c r="H46" s="55"/>
    </row>
    <row r="47" spans="8:8">
      <c r="H47" s="55"/>
    </row>
    <row r="48" spans="8:8">
      <c r="H48" s="55"/>
    </row>
    <row r="49" spans="8:8">
      <c r="H49" s="55"/>
    </row>
    <row r="50" spans="8:8">
      <c r="H50" s="55"/>
    </row>
    <row r="51" spans="8:8">
      <c r="H51" s="55"/>
    </row>
    <row r="52" spans="8:8">
      <c r="H52" s="55"/>
    </row>
    <row r="53" spans="8:8">
      <c r="H53" s="55"/>
    </row>
    <row r="54" spans="8:8">
      <c r="H54" s="55"/>
    </row>
    <row r="55" spans="8:8">
      <c r="H55" s="55"/>
    </row>
    <row r="56" spans="8:8">
      <c r="H56" s="55"/>
    </row>
    <row r="57" spans="8:8">
      <c r="H57" s="55"/>
    </row>
    <row r="58" spans="8:8">
      <c r="H58" s="55"/>
    </row>
    <row r="59" spans="8:8">
      <c r="H59" s="55"/>
    </row>
    <row r="60" spans="8:8">
      <c r="H60" s="55"/>
    </row>
    <row r="61" spans="8:8">
      <c r="H61" s="55"/>
    </row>
    <row r="62" spans="8:8">
      <c r="H62" s="55"/>
    </row>
    <row r="63" spans="8:8">
      <c r="H63" s="55"/>
    </row>
    <row r="64" spans="8:8">
      <c r="H64" s="55"/>
    </row>
    <row r="65" spans="8:8">
      <c r="H65" s="55"/>
    </row>
    <row r="66" spans="8:8">
      <c r="H66" s="55"/>
    </row>
    <row r="67" spans="8:8">
      <c r="H67" s="55"/>
    </row>
    <row r="68" spans="8:8">
      <c r="H68" s="55"/>
    </row>
    <row r="69" spans="8:8">
      <c r="H69" s="55"/>
    </row>
    <row r="70" spans="8:8">
      <c r="H70" s="55"/>
    </row>
    <row r="71" spans="8:8">
      <c r="H71" s="55"/>
    </row>
    <row r="72" spans="8:8">
      <c r="H72" s="55"/>
    </row>
    <row r="73" spans="8:8">
      <c r="H73" s="55"/>
    </row>
    <row r="74" spans="8:8">
      <c r="H74" s="55"/>
    </row>
    <row r="75" spans="8:8">
      <c r="H75" s="55"/>
    </row>
    <row r="76" spans="8:8">
      <c r="H76" s="55"/>
    </row>
    <row r="77" spans="8:8">
      <c r="H77" s="55"/>
    </row>
    <row r="78" spans="8:8">
      <c r="H78" s="55"/>
    </row>
    <row r="79" spans="8:8">
      <c r="H79" s="55"/>
    </row>
    <row r="80" spans="8:8">
      <c r="H80" s="55"/>
    </row>
    <row r="81" spans="8:8">
      <c r="H81" s="55"/>
    </row>
    <row r="82" spans="8:8">
      <c r="H82" s="55"/>
    </row>
    <row r="83" spans="8:8">
      <c r="H83" s="55"/>
    </row>
    <row r="84" spans="8:8">
      <c r="H84" s="55"/>
    </row>
    <row r="85" spans="8:8">
      <c r="H85" s="55"/>
    </row>
    <row r="86" spans="8:8">
      <c r="H86" s="55"/>
    </row>
    <row r="87" spans="8:8">
      <c r="H87" s="55"/>
    </row>
    <row r="88" spans="8:8">
      <c r="H88" s="55"/>
    </row>
    <row r="89" spans="8:8">
      <c r="H89" s="55"/>
    </row>
    <row r="90" spans="8:8">
      <c r="H90" s="55"/>
    </row>
    <row r="91" spans="8:8">
      <c r="H91" s="55"/>
    </row>
    <row r="92" spans="8:8">
      <c r="H92" s="55"/>
    </row>
    <row r="93" spans="8:8">
      <c r="H93" s="55"/>
    </row>
    <row r="94" spans="8:8">
      <c r="H94" s="55"/>
    </row>
    <row r="95" spans="8:8">
      <c r="H95" s="55"/>
    </row>
    <row r="96" spans="8:8">
      <c r="H96" s="55"/>
    </row>
    <row r="97" spans="8:8">
      <c r="H97" s="55"/>
    </row>
    <row r="98" spans="8:8">
      <c r="H98" s="55"/>
    </row>
    <row r="99" spans="8:8">
      <c r="H99" s="55"/>
    </row>
    <row r="100" spans="8:8">
      <c r="H100" s="55"/>
    </row>
    <row r="101" spans="8:8">
      <c r="H101" s="55"/>
    </row>
    <row r="102" spans="8:8">
      <c r="H102" s="55"/>
    </row>
    <row r="103" spans="8:8">
      <c r="H103" s="55"/>
    </row>
    <row r="104" spans="8:8">
      <c r="H104" s="55"/>
    </row>
    <row r="105" spans="8:8">
      <c r="H105" s="55"/>
    </row>
    <row r="106" spans="8:8">
      <c r="H106" s="55"/>
    </row>
    <row r="107" spans="8:8">
      <c r="H107" s="55"/>
    </row>
    <row r="108" spans="8:8">
      <c r="H108" s="55"/>
    </row>
    <row r="109" spans="8:8">
      <c r="H109" s="55"/>
    </row>
    <row r="110" spans="8:8">
      <c r="H110" s="55"/>
    </row>
    <row r="111" spans="8:8">
      <c r="H111" s="55"/>
    </row>
    <row r="112" spans="8:8">
      <c r="H112" s="55"/>
    </row>
    <row r="113" spans="8:8">
      <c r="H113" s="55"/>
    </row>
    <row r="114" spans="8:8">
      <c r="H114" s="55"/>
    </row>
    <row r="115" spans="8:8">
      <c r="H115" s="55"/>
    </row>
    <row r="116" spans="8:8">
      <c r="H116" s="55"/>
    </row>
    <row r="117" spans="8:8">
      <c r="H117" s="55"/>
    </row>
    <row r="118" spans="8:8">
      <c r="H118" s="55"/>
    </row>
    <row r="119" spans="8:8">
      <c r="H119" s="55"/>
    </row>
    <row r="120" spans="8:8">
      <c r="H120" s="55"/>
    </row>
    <row r="121" spans="8:8">
      <c r="H121" s="55"/>
    </row>
    <row r="122" spans="8:8">
      <c r="H122" s="55"/>
    </row>
    <row r="123" spans="8:8">
      <c r="H123" s="55"/>
    </row>
    <row r="124" spans="8:8">
      <c r="H124" s="55"/>
    </row>
    <row r="125" spans="8:8">
      <c r="H125" s="55"/>
    </row>
    <row r="126" spans="8:8">
      <c r="H126" s="55"/>
    </row>
    <row r="127" spans="8:8">
      <c r="H127" s="55"/>
    </row>
    <row r="128" spans="8:8">
      <c r="H128" s="55"/>
    </row>
    <row r="129" spans="8:8">
      <c r="H129" s="55"/>
    </row>
    <row r="130" spans="8:8">
      <c r="H130" s="55"/>
    </row>
    <row r="131" spans="8:8">
      <c r="H131" s="55"/>
    </row>
    <row r="132" spans="8:8">
      <c r="H132" s="55"/>
    </row>
    <row r="133" spans="8:8">
      <c r="H133" s="55"/>
    </row>
    <row r="134" spans="8:8">
      <c r="H134" s="55"/>
    </row>
    <row r="135" spans="8:8">
      <c r="H135" s="55"/>
    </row>
    <row r="136" spans="8:8">
      <c r="H136" s="55"/>
    </row>
    <row r="137" spans="8:8">
      <c r="H137" s="55"/>
    </row>
    <row r="138" spans="8:8">
      <c r="H138" s="55"/>
    </row>
    <row r="139" spans="8:8">
      <c r="H139" s="55"/>
    </row>
    <row r="140" spans="8:8">
      <c r="H140" s="55"/>
    </row>
    <row r="141" spans="8:8">
      <c r="H141" s="55"/>
    </row>
    <row r="142" spans="8:8">
      <c r="H142" s="55"/>
    </row>
    <row r="143" spans="8:8">
      <c r="H143" s="55"/>
    </row>
    <row r="144" spans="8:8">
      <c r="H144" s="55"/>
    </row>
    <row r="145" spans="8:8">
      <c r="H145" s="55"/>
    </row>
    <row r="146" spans="8:8">
      <c r="H146" s="55"/>
    </row>
    <row r="147" spans="8:8">
      <c r="H147" s="55"/>
    </row>
    <row r="148" spans="8:8">
      <c r="H148" s="55"/>
    </row>
    <row r="149" spans="8:8">
      <c r="H149" s="55"/>
    </row>
    <row r="150" spans="8:8">
      <c r="H150" s="55"/>
    </row>
    <row r="151" spans="8:8">
      <c r="H151" s="55"/>
    </row>
    <row r="152" spans="8:8">
      <c r="H152" s="55"/>
    </row>
    <row r="153" spans="8:8">
      <c r="H153" s="55"/>
    </row>
    <row r="154" spans="8:8">
      <c r="H154" s="55"/>
    </row>
    <row r="155" spans="8:8">
      <c r="H155" s="55"/>
    </row>
    <row r="156" spans="8:8">
      <c r="H156" s="55"/>
    </row>
    <row r="157" spans="8:8">
      <c r="H157" s="55"/>
    </row>
    <row r="158" spans="8:8">
      <c r="H158" s="55"/>
    </row>
    <row r="159" spans="8:8">
      <c r="H159" s="55"/>
    </row>
    <row r="160" spans="8:8">
      <c r="H160" s="55"/>
    </row>
    <row r="161" spans="8:8">
      <c r="H161" s="55"/>
    </row>
    <row r="162" spans="8:8">
      <c r="H162" s="55"/>
    </row>
    <row r="163" spans="8:8">
      <c r="H163" s="55"/>
    </row>
    <row r="164" spans="8:8">
      <c r="H164" s="55"/>
    </row>
    <row r="165" spans="8:8">
      <c r="H165" s="55"/>
    </row>
    <row r="166" spans="8:8">
      <c r="H166" s="55"/>
    </row>
    <row r="167" spans="8:8">
      <c r="H167" s="55"/>
    </row>
    <row r="168" spans="8:8">
      <c r="H168" s="55"/>
    </row>
    <row r="169" spans="8:8">
      <c r="H169" s="55"/>
    </row>
    <row r="170" spans="8:8">
      <c r="H170" s="55"/>
    </row>
    <row r="171" spans="8:8">
      <c r="H171" s="55"/>
    </row>
    <row r="172" spans="8:8">
      <c r="H172" s="55"/>
    </row>
    <row r="173" spans="8:8">
      <c r="H173" s="55"/>
    </row>
    <row r="174" spans="8:8">
      <c r="H174" s="55"/>
    </row>
    <row r="175" spans="8:8">
      <c r="H175" s="55"/>
    </row>
    <row r="176" spans="8:8">
      <c r="H176" s="55"/>
    </row>
    <row r="177" spans="8:8">
      <c r="H177" s="55"/>
    </row>
    <row r="178" spans="8:8">
      <c r="H178" s="55"/>
    </row>
    <row r="179" spans="8:8">
      <c r="H179" s="55"/>
    </row>
    <row r="180" spans="8:8">
      <c r="H180" s="55"/>
    </row>
    <row r="181" spans="8:8">
      <c r="H181" s="55"/>
    </row>
    <row r="182" spans="8:8">
      <c r="H182" s="55"/>
    </row>
    <row r="183" spans="8:8">
      <c r="H183" s="55"/>
    </row>
    <row r="184" spans="8:8">
      <c r="H184" s="55"/>
    </row>
    <row r="185" spans="8:8">
      <c r="H185" s="55"/>
    </row>
    <row r="186" spans="8:8">
      <c r="H186" s="55"/>
    </row>
    <row r="187" spans="8:8">
      <c r="H187" s="55"/>
    </row>
    <row r="188" spans="8:8">
      <c r="H188" s="55"/>
    </row>
    <row r="189" spans="8:8">
      <c r="H189" s="55"/>
    </row>
    <row r="190" spans="8:8">
      <c r="H190" s="55"/>
    </row>
    <row r="191" spans="8:8">
      <c r="H191" s="55"/>
    </row>
    <row r="192" spans="8:8">
      <c r="H192" s="55"/>
    </row>
    <row r="193" spans="8:8">
      <c r="H193" s="55"/>
    </row>
    <row r="194" spans="8:8">
      <c r="H194" s="55"/>
    </row>
    <row r="195" spans="8:8">
      <c r="H195" s="55"/>
    </row>
    <row r="196" spans="8:8">
      <c r="H196" s="55"/>
    </row>
    <row r="197" spans="8:8">
      <c r="H197" s="55"/>
    </row>
    <row r="198" spans="8:8">
      <c r="H198" s="55"/>
    </row>
    <row r="199" spans="8:8">
      <c r="H199" s="55"/>
    </row>
    <row r="200" spans="8:8">
      <c r="H200" s="55"/>
    </row>
    <row r="201" spans="8:8">
      <c r="H201" s="55"/>
    </row>
    <row r="202" spans="8:8">
      <c r="H202" s="55"/>
    </row>
    <row r="203" spans="8:8">
      <c r="H203" s="55"/>
    </row>
    <row r="204" spans="8:8">
      <c r="H204" s="55"/>
    </row>
    <row r="205" spans="8:8">
      <c r="H205" s="55"/>
    </row>
    <row r="206" spans="8:8">
      <c r="H206" s="55"/>
    </row>
    <row r="207" spans="8:8">
      <c r="H207" s="55"/>
    </row>
    <row r="208" spans="8:8">
      <c r="H208" s="55"/>
    </row>
    <row r="209" spans="8:8">
      <c r="H209" s="55"/>
    </row>
    <row r="210" spans="8:8">
      <c r="H210" s="55"/>
    </row>
    <row r="211" spans="8:8">
      <c r="H211" s="55"/>
    </row>
    <row r="212" spans="8:8">
      <c r="H212" s="55"/>
    </row>
    <row r="213" spans="8:8">
      <c r="H213" s="55"/>
    </row>
    <row r="214" spans="8:8">
      <c r="H214" s="55"/>
    </row>
    <row r="215" spans="8:8">
      <c r="H215" s="55"/>
    </row>
    <row r="216" spans="8:8">
      <c r="H216" s="55"/>
    </row>
    <row r="217" spans="8:8">
      <c r="H217" s="55"/>
    </row>
    <row r="218" spans="8:8">
      <c r="H218" s="55"/>
    </row>
    <row r="219" spans="8:8">
      <c r="H219" s="55"/>
    </row>
    <row r="220" spans="8:8">
      <c r="H220" s="55"/>
    </row>
    <row r="221" spans="8:8">
      <c r="H221" s="55"/>
    </row>
    <row r="222" spans="8:8">
      <c r="H222" s="55"/>
    </row>
    <row r="223" spans="8:8">
      <c r="H223" s="55"/>
    </row>
    <row r="224" spans="8:8">
      <c r="H224" s="55"/>
    </row>
    <row r="225" spans="8:8">
      <c r="H225" s="55"/>
    </row>
    <row r="226" spans="8:8">
      <c r="H226" s="55"/>
    </row>
    <row r="227" spans="8:8">
      <c r="H227" s="55"/>
    </row>
    <row r="228" spans="8:8">
      <c r="H228" s="55"/>
    </row>
    <row r="229" spans="8:8">
      <c r="H229" s="55"/>
    </row>
    <row r="230" spans="8:8">
      <c r="H230" s="55"/>
    </row>
    <row r="231" spans="8:8">
      <c r="H231" s="55"/>
    </row>
    <row r="232" spans="8:8">
      <c r="H232" s="55"/>
    </row>
    <row r="233" spans="8:8">
      <c r="H233" s="55"/>
    </row>
    <row r="234" spans="8:8">
      <c r="H234" s="55"/>
    </row>
    <row r="235" spans="8:8">
      <c r="H235" s="55"/>
    </row>
    <row r="236" spans="8:8">
      <c r="H236" s="55"/>
    </row>
    <row r="237" spans="8:8">
      <c r="H237" s="55"/>
    </row>
    <row r="238" spans="8:8">
      <c r="H238" s="55"/>
    </row>
    <row r="239" spans="8:8">
      <c r="H239" s="55"/>
    </row>
    <row r="240" spans="8:8">
      <c r="H240" s="55"/>
    </row>
    <row r="241" spans="8:8">
      <c r="H241" s="55"/>
    </row>
    <row r="242" spans="8:8">
      <c r="H242" s="55"/>
    </row>
    <row r="243" spans="8:8">
      <c r="H243" s="55"/>
    </row>
    <row r="244" spans="8:8">
      <c r="H244" s="55"/>
    </row>
    <row r="245" spans="8:8">
      <c r="H245" s="55"/>
    </row>
    <row r="246" spans="8:8">
      <c r="H246" s="55"/>
    </row>
    <row r="247" spans="8:8">
      <c r="H247" s="55"/>
    </row>
    <row r="248" spans="8:8">
      <c r="H248" s="55"/>
    </row>
    <row r="249" spans="8:8">
      <c r="H249" s="55"/>
    </row>
    <row r="250" spans="8:8">
      <c r="H250" s="55"/>
    </row>
    <row r="251" spans="8:8">
      <c r="H251" s="55"/>
    </row>
    <row r="252" spans="8:8">
      <c r="H252" s="55"/>
    </row>
    <row r="253" spans="8:8">
      <c r="H253" s="55"/>
    </row>
    <row r="254" spans="8:8">
      <c r="H254" s="55"/>
    </row>
    <row r="255" spans="8:8">
      <c r="H255" s="55"/>
    </row>
    <row r="256" spans="8:8">
      <c r="H256" s="55"/>
    </row>
    <row r="257" spans="8:8">
      <c r="H257" s="55"/>
    </row>
    <row r="258" spans="8:8">
      <c r="H258" s="55"/>
    </row>
    <row r="259" spans="8:8">
      <c r="H259" s="55"/>
    </row>
    <row r="260" spans="8:8">
      <c r="H260" s="55"/>
    </row>
    <row r="261" spans="8:8">
      <c r="H261" s="55"/>
    </row>
    <row r="262" spans="8:8">
      <c r="H262" s="55"/>
    </row>
    <row r="263" spans="8:8">
      <c r="H263" s="55"/>
    </row>
    <row r="264" spans="8:8">
      <c r="H264" s="55"/>
    </row>
    <row r="265" spans="8:8">
      <c r="H265" s="55"/>
    </row>
    <row r="266" spans="8:8">
      <c r="H266" s="55"/>
    </row>
    <row r="267" spans="8:8">
      <c r="H267" s="55"/>
    </row>
    <row r="268" spans="8:8">
      <c r="H268" s="55"/>
    </row>
    <row r="269" spans="8:8">
      <c r="H269" s="55"/>
    </row>
    <row r="270" spans="8:8">
      <c r="H270" s="55"/>
    </row>
    <row r="271" spans="8:8">
      <c r="H271" s="55"/>
    </row>
    <row r="272" spans="8:8">
      <c r="H272" s="55"/>
    </row>
    <row r="273" spans="8:8">
      <c r="H273" s="55"/>
    </row>
    <row r="274" spans="8:8">
      <c r="H274" s="55"/>
    </row>
    <row r="275" spans="8:8">
      <c r="H275" s="55"/>
    </row>
    <row r="276" spans="8:8">
      <c r="H276" s="55"/>
    </row>
    <row r="277" spans="8:8">
      <c r="H277" s="55"/>
    </row>
    <row r="278" spans="8:8">
      <c r="H278" s="55"/>
    </row>
    <row r="279" spans="8:8">
      <c r="H279" s="55"/>
    </row>
    <row r="280" spans="8:8">
      <c r="H280" s="55"/>
    </row>
    <row r="281" spans="8:8">
      <c r="H281" s="55"/>
    </row>
    <row r="282" spans="8:8">
      <c r="H282" s="55"/>
    </row>
    <row r="283" spans="8:8">
      <c r="H283" s="55"/>
    </row>
    <row r="284" spans="8:8">
      <c r="H284" s="55"/>
    </row>
    <row r="285" spans="8:8">
      <c r="H285" s="55"/>
    </row>
    <row r="286" spans="8:8">
      <c r="H286" s="55"/>
    </row>
    <row r="287" spans="8:8">
      <c r="H287" s="55"/>
    </row>
    <row r="288" spans="8:8">
      <c r="H288" s="55"/>
    </row>
    <row r="289" spans="8:8">
      <c r="H289" s="55"/>
    </row>
    <row r="290" spans="8:8">
      <c r="H290" s="55"/>
    </row>
    <row r="291" spans="8:8">
      <c r="H291" s="55"/>
    </row>
    <row r="292" spans="8:8">
      <c r="H292" s="55"/>
    </row>
    <row r="293" spans="8:8">
      <c r="H293" s="55"/>
    </row>
    <row r="294" spans="8:8">
      <c r="H294" s="55"/>
    </row>
    <row r="295" spans="8:8">
      <c r="H295" s="55"/>
    </row>
    <row r="296" spans="8:8">
      <c r="H296" s="55"/>
    </row>
    <row r="297" spans="8:8">
      <c r="H297" s="55"/>
    </row>
    <row r="298" spans="8:8">
      <c r="H298" s="55"/>
    </row>
    <row r="299" spans="8:8">
      <c r="H299" s="55"/>
    </row>
    <row r="300" spans="8:8">
      <c r="H300" s="55"/>
    </row>
    <row r="301" spans="8:8">
      <c r="H301" s="55"/>
    </row>
    <row r="302" spans="8:8">
      <c r="H302" s="55"/>
    </row>
    <row r="303" spans="8:8">
      <c r="H303" s="55"/>
    </row>
    <row r="304" spans="8:8">
      <c r="H304" s="55"/>
    </row>
    <row r="305" spans="8:8">
      <c r="H305" s="55"/>
    </row>
    <row r="306" spans="8:8">
      <c r="H306" s="55"/>
    </row>
    <row r="307" spans="8:8">
      <c r="H307" s="55"/>
    </row>
    <row r="308" spans="8:8">
      <c r="H308" s="55"/>
    </row>
    <row r="309" spans="8:8">
      <c r="H309" s="55"/>
    </row>
    <row r="310" spans="8:8">
      <c r="H310" s="55"/>
    </row>
    <row r="311" spans="8:8">
      <c r="H311" s="55"/>
    </row>
    <row r="312" spans="8:8">
      <c r="H312" s="55"/>
    </row>
    <row r="313" spans="8:8">
      <c r="H313" s="55"/>
    </row>
    <row r="314" spans="8:8">
      <c r="H314" s="55"/>
    </row>
    <row r="315" spans="8:8">
      <c r="H315" s="55"/>
    </row>
    <row r="316" spans="8:8">
      <c r="H316" s="55"/>
    </row>
    <row r="317" spans="8:8">
      <c r="H317" s="55"/>
    </row>
    <row r="318" spans="8:8">
      <c r="H318" s="55"/>
    </row>
    <row r="319" spans="8:8">
      <c r="H319" s="55"/>
    </row>
    <row r="320" spans="8:8">
      <c r="H320" s="55"/>
    </row>
    <row r="321" spans="8:8">
      <c r="H321" s="55"/>
    </row>
    <row r="322" spans="8:8">
      <c r="H322" s="55"/>
    </row>
    <row r="323" spans="8:8">
      <c r="H323" s="55"/>
    </row>
    <row r="324" spans="8:8">
      <c r="H324" s="55"/>
    </row>
    <row r="325" spans="8:8">
      <c r="H325" s="55"/>
    </row>
    <row r="326" spans="8:8">
      <c r="H326" s="55"/>
    </row>
    <row r="327" spans="8:8">
      <c r="H327" s="55"/>
    </row>
    <row r="328" spans="8:8">
      <c r="H328" s="55"/>
    </row>
    <row r="329" spans="8:8">
      <c r="H329" s="55"/>
    </row>
    <row r="330" spans="8:8">
      <c r="H330" s="55"/>
    </row>
    <row r="331" spans="8:8">
      <c r="H331" s="55"/>
    </row>
    <row r="332" spans="8:8">
      <c r="H332" s="55"/>
    </row>
    <row r="333" spans="8:8">
      <c r="H333" s="55"/>
    </row>
    <row r="334" spans="8:8">
      <c r="H334" s="55"/>
    </row>
    <row r="335" spans="8:8">
      <c r="H335" s="55"/>
    </row>
    <row r="336" spans="8:8">
      <c r="H336" s="55"/>
    </row>
    <row r="337" spans="8:8">
      <c r="H337" s="55"/>
    </row>
    <row r="338" spans="8:8">
      <c r="H338" s="55"/>
    </row>
    <row r="339" spans="8:8">
      <c r="H339" s="55"/>
    </row>
    <row r="340" spans="8:8">
      <c r="H340" s="55"/>
    </row>
    <row r="341" spans="8:8">
      <c r="H341" s="55"/>
    </row>
    <row r="342" spans="8:8">
      <c r="H342" s="55"/>
    </row>
    <row r="343" spans="8:8">
      <c r="H343" s="55"/>
    </row>
    <row r="344" spans="8:8">
      <c r="H344" s="55"/>
    </row>
    <row r="345" spans="8:8">
      <c r="H345" s="55"/>
    </row>
    <row r="346" spans="8:8">
      <c r="H346" s="55"/>
    </row>
    <row r="347" spans="8:8">
      <c r="H347" s="55"/>
    </row>
    <row r="348" spans="8:8">
      <c r="H348" s="55"/>
    </row>
    <row r="349" spans="8:8">
      <c r="H349" s="55"/>
    </row>
    <row r="350" spans="8:8">
      <c r="H350" s="55"/>
    </row>
    <row r="351" spans="8:8">
      <c r="H351" s="55"/>
    </row>
    <row r="352" spans="8:8">
      <c r="H352" s="55"/>
    </row>
    <row r="353" spans="8:8">
      <c r="H353" s="55"/>
    </row>
    <row r="354" spans="8:8">
      <c r="H354" s="55"/>
    </row>
    <row r="355" spans="8:8">
      <c r="H355" s="55"/>
    </row>
    <row r="356" spans="8:8">
      <c r="H356" s="55"/>
    </row>
    <row r="357" spans="8:8">
      <c r="H357" s="55"/>
    </row>
    <row r="358" spans="8:8">
      <c r="H358" s="55"/>
    </row>
    <row r="359" spans="8:8">
      <c r="H359" s="55"/>
    </row>
    <row r="360" spans="8:8">
      <c r="H360" s="55"/>
    </row>
    <row r="361" spans="8:8">
      <c r="H361" s="55"/>
    </row>
    <row r="362" spans="8:8">
      <c r="H362" s="55"/>
    </row>
    <row r="363" spans="8:8">
      <c r="H363" s="55"/>
    </row>
    <row r="364" spans="8:8">
      <c r="H364" s="55"/>
    </row>
    <row r="365" spans="8:8">
      <c r="H365" s="55"/>
    </row>
    <row r="366" spans="8:8">
      <c r="H366" s="55"/>
    </row>
    <row r="367" spans="8:8">
      <c r="H367" s="55"/>
    </row>
    <row r="368" spans="8:8">
      <c r="H368" s="55"/>
    </row>
    <row r="369" spans="8:8">
      <c r="H369" s="55"/>
    </row>
    <row r="370" spans="8:8">
      <c r="H370" s="55"/>
    </row>
    <row r="371" spans="8:8">
      <c r="H371" s="55"/>
    </row>
    <row r="372" spans="8:8">
      <c r="H372" s="55"/>
    </row>
    <row r="373" spans="8:8">
      <c r="H373" s="55"/>
    </row>
    <row r="374" spans="8:8">
      <c r="H374" s="55"/>
    </row>
    <row r="375" spans="8:8">
      <c r="H375" s="55"/>
    </row>
    <row r="376" spans="8:8">
      <c r="H376" s="55"/>
    </row>
    <row r="377" spans="8:8">
      <c r="H377" s="55"/>
    </row>
    <row r="378" spans="8:8">
      <c r="H378" s="55"/>
    </row>
    <row r="379" spans="8:8">
      <c r="H379" s="55"/>
    </row>
    <row r="380" spans="8:8">
      <c r="H380" s="55"/>
    </row>
    <row r="381" spans="8:8">
      <c r="H381" s="55"/>
    </row>
    <row r="382" spans="8:8">
      <c r="H382" s="55"/>
    </row>
    <row r="383" spans="8:8">
      <c r="H383" s="55"/>
    </row>
    <row r="384" spans="8:8">
      <c r="H384" s="55"/>
    </row>
    <row r="385" spans="8:8">
      <c r="H385" s="55"/>
    </row>
    <row r="386" spans="8:8">
      <c r="H386" s="55"/>
    </row>
    <row r="387" spans="8:8">
      <c r="H387" s="55"/>
    </row>
    <row r="388" spans="8:8">
      <c r="H388" s="55"/>
    </row>
    <row r="389" spans="8:8">
      <c r="H389" s="55"/>
    </row>
    <row r="390" spans="8:8">
      <c r="H390" s="55"/>
    </row>
    <row r="391" spans="8:8">
      <c r="H391" s="55"/>
    </row>
    <row r="392" spans="8:8">
      <c r="H392" s="55"/>
    </row>
    <row r="393" spans="8:8">
      <c r="H393" s="55"/>
    </row>
    <row r="394" spans="8:8">
      <c r="H394" s="55"/>
    </row>
    <row r="395" spans="8:8">
      <c r="H395" s="55"/>
    </row>
    <row r="396" spans="8:8">
      <c r="H396" s="55"/>
    </row>
    <row r="397" spans="8:8">
      <c r="H397" s="55"/>
    </row>
    <row r="398" spans="8:8">
      <c r="H398" s="55"/>
    </row>
    <row r="399" spans="8:8">
      <c r="H399" s="55"/>
    </row>
    <row r="400" spans="8:8">
      <c r="H400" s="55"/>
    </row>
    <row r="401" spans="8:8">
      <c r="H401" s="55"/>
    </row>
    <row r="402" spans="8:8">
      <c r="H402" s="55"/>
    </row>
    <row r="403" spans="8:8">
      <c r="H403" s="55"/>
    </row>
    <row r="404" spans="8:8">
      <c r="H404" s="55"/>
    </row>
    <row r="405" spans="8:8">
      <c r="H405" s="55"/>
    </row>
    <row r="406" spans="8:8">
      <c r="H406" s="55"/>
    </row>
    <row r="407" spans="8:8">
      <c r="H407" s="55"/>
    </row>
    <row r="408" spans="8:8">
      <c r="H408" s="55"/>
    </row>
    <row r="409" spans="8:8">
      <c r="H409" s="55"/>
    </row>
    <row r="410" spans="8:8">
      <c r="H410" s="55"/>
    </row>
    <row r="411" spans="8:8">
      <c r="H411" s="55"/>
    </row>
    <row r="412" spans="8:8">
      <c r="H412" s="55"/>
    </row>
    <row r="413" spans="8:8">
      <c r="H413" s="55"/>
    </row>
    <row r="414" spans="8:8">
      <c r="H414" s="55"/>
    </row>
    <row r="415" spans="8:8">
      <c r="H415" s="55"/>
    </row>
    <row r="416" spans="8:8">
      <c r="H416" s="55"/>
    </row>
    <row r="417" spans="8:8">
      <c r="H417" s="55"/>
    </row>
    <row r="418" spans="8:8">
      <c r="H418" s="55"/>
    </row>
    <row r="419" spans="8:8">
      <c r="H419" s="55"/>
    </row>
    <row r="420" spans="8:8">
      <c r="H420" s="55"/>
    </row>
    <row r="421" spans="8:8">
      <c r="H421" s="55"/>
    </row>
    <row r="422" spans="8:8">
      <c r="H422" s="55"/>
    </row>
    <row r="423" spans="8:8">
      <c r="H423" s="55"/>
    </row>
    <row r="424" spans="8:8">
      <c r="H424" s="55"/>
    </row>
    <row r="425" spans="8:8">
      <c r="H425" s="55"/>
    </row>
    <row r="426" spans="8:8">
      <c r="H426" s="55"/>
    </row>
    <row r="427" spans="8:8">
      <c r="H427" s="55"/>
    </row>
    <row r="428" spans="8:8">
      <c r="H428" s="55"/>
    </row>
    <row r="429" spans="8:8">
      <c r="H429" s="55"/>
    </row>
    <row r="430" spans="8:8">
      <c r="H430" s="55"/>
    </row>
    <row r="431" spans="8:8">
      <c r="H431" s="55"/>
    </row>
    <row r="432" spans="8:8">
      <c r="H432" s="55"/>
    </row>
    <row r="433" spans="8:8">
      <c r="H433" s="55"/>
    </row>
    <row r="434" spans="8:8">
      <c r="H434" s="55"/>
    </row>
    <row r="435" spans="8:8">
      <c r="H435" s="55"/>
    </row>
    <row r="436" spans="8:8">
      <c r="H436" s="55"/>
    </row>
    <row r="437" spans="8:8">
      <c r="H437" s="55"/>
    </row>
    <row r="438" spans="8:8">
      <c r="H438" s="55"/>
    </row>
    <row r="439" spans="8:8">
      <c r="H439" s="55"/>
    </row>
    <row r="440" spans="8:8">
      <c r="H440" s="55"/>
    </row>
    <row r="441" spans="8:8">
      <c r="H441" s="55"/>
    </row>
    <row r="442" spans="8:8">
      <c r="H442" s="55"/>
    </row>
    <row r="443" spans="8:8">
      <c r="H443" s="55"/>
    </row>
    <row r="444" spans="8:8">
      <c r="H444" s="55"/>
    </row>
    <row r="445" spans="8:8">
      <c r="H445" s="55"/>
    </row>
    <row r="446" spans="8:8">
      <c r="H446" s="55"/>
    </row>
    <row r="447" spans="8:8">
      <c r="H447" s="55"/>
    </row>
    <row r="448" spans="8:8">
      <c r="H448" s="55"/>
    </row>
    <row r="449" spans="8:8">
      <c r="H449" s="55"/>
    </row>
    <row r="450" spans="8:8">
      <c r="H450" s="55"/>
    </row>
    <row r="451" spans="8:8">
      <c r="H451" s="55"/>
    </row>
    <row r="452" spans="8:8">
      <c r="H452" s="55"/>
    </row>
    <row r="453" spans="8:8">
      <c r="H453" s="55"/>
    </row>
    <row r="454" spans="8:8">
      <c r="H454" s="55"/>
    </row>
    <row r="455" spans="8:8">
      <c r="H455" s="55"/>
    </row>
    <row r="456" spans="8:8">
      <c r="H456" s="55"/>
    </row>
    <row r="457" spans="8:8">
      <c r="H457" s="55"/>
    </row>
    <row r="458" spans="8:8">
      <c r="H458" s="55"/>
    </row>
    <row r="459" spans="8:8">
      <c r="H459" s="55"/>
    </row>
    <row r="460" spans="8:8">
      <c r="H460" s="55"/>
    </row>
    <row r="461" spans="8:8">
      <c r="H461" s="55"/>
    </row>
    <row r="462" spans="8:8">
      <c r="H462" s="55"/>
    </row>
    <row r="463" spans="8:8">
      <c r="H463" s="55"/>
    </row>
    <row r="464" spans="8:8">
      <c r="H464" s="55"/>
    </row>
    <row r="465" spans="8:8">
      <c r="H465" s="55"/>
    </row>
    <row r="466" spans="8:8">
      <c r="H466" s="55"/>
    </row>
    <row r="467" spans="8:8">
      <c r="H467" s="55"/>
    </row>
    <row r="468" spans="8:8">
      <c r="H468" s="55"/>
    </row>
    <row r="469" spans="8:8">
      <c r="H469" s="55"/>
    </row>
    <row r="470" spans="8:8">
      <c r="H470" s="55"/>
    </row>
    <row r="471" spans="8:8">
      <c r="H471" s="55"/>
    </row>
    <row r="472" spans="8:8">
      <c r="H472" s="55"/>
    </row>
    <row r="473" spans="8:8">
      <c r="H473" s="55"/>
    </row>
    <row r="474" spans="8:8">
      <c r="H474" s="55"/>
    </row>
    <row r="475" spans="8:8">
      <c r="H475" s="55"/>
    </row>
    <row r="476" spans="8:8">
      <c r="H476" s="55"/>
    </row>
    <row r="477" spans="8:8">
      <c r="H477" s="55"/>
    </row>
    <row r="478" spans="8:8">
      <c r="H478" s="55"/>
    </row>
    <row r="479" spans="8:8">
      <c r="H479" s="55"/>
    </row>
    <row r="480" spans="8:8">
      <c r="H480" s="55"/>
    </row>
    <row r="481" spans="8:8">
      <c r="H481" s="55"/>
    </row>
    <row r="482" spans="8:8">
      <c r="H482" s="55"/>
    </row>
    <row r="483" spans="8:8">
      <c r="H483" s="55"/>
    </row>
    <row r="484" spans="8:8">
      <c r="H484" s="55"/>
    </row>
    <row r="485" spans="8:8">
      <c r="H485" s="55"/>
    </row>
    <row r="486" spans="8:8">
      <c r="H486" s="55"/>
    </row>
    <row r="487" spans="8:8">
      <c r="H487" s="55"/>
    </row>
    <row r="488" spans="8:8">
      <c r="H488" s="55"/>
    </row>
    <row r="489" spans="8:8">
      <c r="H489" s="55"/>
    </row>
    <row r="490" spans="8:8">
      <c r="H490" s="55"/>
    </row>
    <row r="491" spans="8:8">
      <c r="H491" s="55"/>
    </row>
    <row r="492" spans="8:8">
      <c r="H492" s="55"/>
    </row>
    <row r="493" spans="8:8">
      <c r="H493" s="55"/>
    </row>
    <row r="494" spans="8:8">
      <c r="H494" s="55"/>
    </row>
    <row r="495" spans="8:8">
      <c r="H495" s="55"/>
    </row>
    <row r="496" spans="8:8">
      <c r="H496" s="55"/>
    </row>
    <row r="497" spans="8:8">
      <c r="H497" s="55"/>
    </row>
    <row r="498" spans="8:8">
      <c r="H498" s="55"/>
    </row>
    <row r="499" spans="8:8">
      <c r="H499" s="55"/>
    </row>
    <row r="500" spans="8:8">
      <c r="H500" s="55"/>
    </row>
    <row r="501" spans="8:8">
      <c r="H501" s="55"/>
    </row>
    <row r="502" spans="8:8">
      <c r="H502" s="55"/>
    </row>
    <row r="503" spans="8:8">
      <c r="H503" s="55"/>
    </row>
    <row r="504" spans="8:8">
      <c r="H504" s="55"/>
    </row>
    <row r="505" spans="8:8">
      <c r="H505" s="55"/>
    </row>
    <row r="506" spans="8:8">
      <c r="H506" s="55"/>
    </row>
    <row r="507" spans="8:8">
      <c r="H507" s="55"/>
    </row>
    <row r="508" spans="8:8">
      <c r="H508" s="55"/>
    </row>
    <row r="509" spans="8:8">
      <c r="H509" s="55"/>
    </row>
    <row r="510" spans="8:8">
      <c r="H510" s="55"/>
    </row>
    <row r="511" spans="8:8">
      <c r="H511" s="55"/>
    </row>
    <row r="512" spans="8:8">
      <c r="H512" s="55"/>
    </row>
    <row r="513" spans="8:8">
      <c r="H513" s="55"/>
    </row>
    <row r="514" spans="8:8">
      <c r="H514" s="55"/>
    </row>
    <row r="515" spans="8:8">
      <c r="H515" s="55"/>
    </row>
    <row r="516" spans="8:8">
      <c r="H516" s="55"/>
    </row>
    <row r="517" spans="8:8">
      <c r="H517" s="55"/>
    </row>
    <row r="518" spans="8:8">
      <c r="H518" s="55"/>
    </row>
    <row r="519" spans="8:8">
      <c r="H519" s="55"/>
    </row>
    <row r="520" spans="8:8">
      <c r="H520" s="55"/>
    </row>
    <row r="521" spans="8:8">
      <c r="H521" s="55"/>
    </row>
    <row r="522" spans="8:8">
      <c r="H522" s="55"/>
    </row>
    <row r="523" spans="8:8">
      <c r="H523" s="55"/>
    </row>
    <row r="524" spans="8:8">
      <c r="H524" s="55"/>
    </row>
    <row r="525" spans="8:8">
      <c r="H525" s="55"/>
    </row>
    <row r="526" spans="8:8">
      <c r="H526" s="55"/>
    </row>
    <row r="527" spans="8:8">
      <c r="H527" s="55"/>
    </row>
    <row r="528" spans="8:8">
      <c r="H528" s="55"/>
    </row>
    <row r="529" spans="8:8">
      <c r="H529" s="55"/>
    </row>
    <row r="530" spans="8:8">
      <c r="H530" s="55"/>
    </row>
    <row r="531" spans="8:8">
      <c r="H531" s="55"/>
    </row>
    <row r="532" spans="8:8">
      <c r="H532" s="55"/>
    </row>
    <row r="533" spans="8:8">
      <c r="H533" s="55"/>
    </row>
    <row r="534" spans="8:8">
      <c r="H534" s="55"/>
    </row>
    <row r="535" spans="8:8">
      <c r="H535" s="55"/>
    </row>
    <row r="536" spans="8:8">
      <c r="H536" s="55"/>
    </row>
    <row r="537" spans="8:8">
      <c r="H537" s="55"/>
    </row>
    <row r="538" spans="8:8">
      <c r="H538" s="55"/>
    </row>
    <row r="539" spans="8:8">
      <c r="H539" s="55"/>
    </row>
    <row r="540" spans="8:8">
      <c r="H540" s="55"/>
    </row>
    <row r="541" spans="8:8">
      <c r="H541" s="55"/>
    </row>
    <row r="542" spans="8:8">
      <c r="H542" s="55"/>
    </row>
    <row r="543" spans="8:8">
      <c r="H543" s="55"/>
    </row>
    <row r="544" spans="8:8">
      <c r="H544" s="55"/>
    </row>
    <row r="545" spans="8:8">
      <c r="H545" s="55"/>
    </row>
    <row r="546" spans="8:8">
      <c r="H546" s="55"/>
    </row>
    <row r="547" spans="8:8">
      <c r="H547" s="55"/>
    </row>
    <row r="548" spans="8:8">
      <c r="H548" s="55"/>
    </row>
    <row r="549" spans="8:8">
      <c r="H549" s="55"/>
    </row>
    <row r="550" spans="8:8">
      <c r="H550" s="55"/>
    </row>
    <row r="551" spans="8:8">
      <c r="H551" s="55"/>
    </row>
    <row r="552" spans="8:8">
      <c r="H552" s="55"/>
    </row>
    <row r="553" spans="8:8">
      <c r="H553" s="55"/>
    </row>
    <row r="554" spans="8:8">
      <c r="H554" s="55"/>
    </row>
    <row r="555" spans="8:8">
      <c r="H555" s="55"/>
    </row>
    <row r="556" spans="8:8">
      <c r="H556" s="55"/>
    </row>
    <row r="557" spans="8:8">
      <c r="H557" s="55"/>
    </row>
    <row r="558" spans="8:8">
      <c r="H558" s="55"/>
    </row>
    <row r="559" spans="8:8">
      <c r="H559" s="55"/>
    </row>
    <row r="560" spans="8:8">
      <c r="H560" s="55"/>
    </row>
    <row r="561" spans="8:8">
      <c r="H561" s="55"/>
    </row>
    <row r="562" spans="8:8">
      <c r="H562" s="55"/>
    </row>
    <row r="563" spans="8:8">
      <c r="H563" s="55"/>
    </row>
    <row r="564" spans="8:8">
      <c r="H564" s="55"/>
    </row>
    <row r="565" spans="8:8">
      <c r="H565" s="55"/>
    </row>
    <row r="566" spans="8:8">
      <c r="H566" s="55"/>
    </row>
    <row r="567" spans="8:8">
      <c r="H567" s="55"/>
    </row>
    <row r="568" spans="8:8">
      <c r="H568" s="55"/>
    </row>
    <row r="569" spans="8:8">
      <c r="H569" s="55"/>
    </row>
    <row r="570" spans="8:8">
      <c r="H570" s="55"/>
    </row>
    <row r="571" spans="8:8">
      <c r="H571" s="55"/>
    </row>
    <row r="572" spans="8:8">
      <c r="H572" s="55"/>
    </row>
    <row r="573" spans="8:8">
      <c r="H573" s="55"/>
    </row>
    <row r="574" spans="8:8">
      <c r="H574" s="55"/>
    </row>
    <row r="575" spans="8:8">
      <c r="H575" s="55"/>
    </row>
    <row r="576" spans="8:8">
      <c r="H576" s="55"/>
    </row>
    <row r="577" spans="8:8">
      <c r="H577" s="55"/>
    </row>
    <row r="578" spans="8:8">
      <c r="H578" s="55"/>
    </row>
    <row r="579" spans="8:8">
      <c r="H579" s="55"/>
    </row>
    <row r="580" spans="8:8">
      <c r="H580" s="55"/>
    </row>
    <row r="581" spans="8:8">
      <c r="H581" s="55"/>
    </row>
    <row r="582" spans="8:8">
      <c r="H582" s="55"/>
    </row>
    <row r="583" spans="8:8">
      <c r="H583" s="55"/>
    </row>
    <row r="584" spans="8:8">
      <c r="H584" s="55"/>
    </row>
    <row r="585" spans="8:8">
      <c r="H585" s="55"/>
    </row>
    <row r="586" spans="8:8">
      <c r="H586" s="55"/>
    </row>
    <row r="587" spans="8:8">
      <c r="H587" s="55"/>
    </row>
    <row r="588" spans="8:8">
      <c r="H588" s="55"/>
    </row>
    <row r="589" spans="8:8">
      <c r="H589" s="55"/>
    </row>
    <row r="590" spans="8:8">
      <c r="H590" s="55"/>
    </row>
    <row r="591" spans="8:8">
      <c r="H591" s="55"/>
    </row>
    <row r="592" spans="8:8">
      <c r="H592" s="55"/>
    </row>
    <row r="593" spans="8:8">
      <c r="H593" s="55"/>
    </row>
    <row r="594" spans="8:8">
      <c r="H594" s="55"/>
    </row>
    <row r="595" spans="8:8">
      <c r="H595" s="55"/>
    </row>
    <row r="596" spans="8:8">
      <c r="H596" s="55"/>
    </row>
    <row r="597" spans="8:8">
      <c r="H597" s="55"/>
    </row>
    <row r="598" spans="8:8">
      <c r="H598" s="55"/>
    </row>
    <row r="599" spans="8:8">
      <c r="H599" s="55"/>
    </row>
    <row r="600" spans="8:8">
      <c r="H600" s="55"/>
    </row>
    <row r="601" spans="8:8">
      <c r="H601" s="55"/>
    </row>
    <row r="602" spans="8:8">
      <c r="H602" s="55"/>
    </row>
    <row r="603" spans="8:8">
      <c r="H603" s="55"/>
    </row>
    <row r="604" spans="8:8">
      <c r="H604" s="55"/>
    </row>
    <row r="605" spans="8:8">
      <c r="H605" s="55"/>
    </row>
    <row r="606" spans="8:8">
      <c r="H606" s="55"/>
    </row>
    <row r="607" spans="8:8">
      <c r="H607" s="55"/>
    </row>
    <row r="608" spans="8:8">
      <c r="H608" s="55"/>
    </row>
    <row r="609" spans="8:8">
      <c r="H609" s="55"/>
    </row>
    <row r="610" spans="8:8">
      <c r="H610" s="55"/>
    </row>
    <row r="611" spans="8:8">
      <c r="H611" s="55"/>
    </row>
    <row r="612" spans="8:8">
      <c r="H612" s="55"/>
    </row>
    <row r="613" spans="8:8">
      <c r="H613" s="55"/>
    </row>
    <row r="614" spans="8:8">
      <c r="H614" s="55"/>
    </row>
    <row r="615" spans="8:8">
      <c r="H615" s="55"/>
    </row>
    <row r="616" spans="8:8">
      <c r="H616" s="55"/>
    </row>
    <row r="617" spans="8:8">
      <c r="H617" s="55"/>
    </row>
    <row r="618" spans="8:8">
      <c r="H618" s="55"/>
    </row>
    <row r="619" spans="8:8">
      <c r="H619" s="55"/>
    </row>
    <row r="620" spans="8:8">
      <c r="H620" s="55"/>
    </row>
    <row r="621" spans="8:8">
      <c r="H621" s="55"/>
    </row>
    <row r="622" spans="8:8">
      <c r="H622" s="55"/>
    </row>
    <row r="623" spans="8:8">
      <c r="H623" s="55"/>
    </row>
    <row r="624" spans="8:8">
      <c r="H624" s="55"/>
    </row>
    <row r="625" spans="8:8">
      <c r="H625" s="55"/>
    </row>
    <row r="626" spans="8:8">
      <c r="H626" s="55"/>
    </row>
    <row r="627" spans="8:8">
      <c r="H627" s="55"/>
    </row>
    <row r="628" spans="8:8">
      <c r="H628" s="55"/>
    </row>
    <row r="629" spans="8:8">
      <c r="H629" s="55"/>
    </row>
    <row r="630" spans="8:8">
      <c r="H630" s="55"/>
    </row>
    <row r="631" spans="8:8">
      <c r="H631" s="55"/>
    </row>
    <row r="632" spans="8:8">
      <c r="H632" s="55"/>
    </row>
    <row r="633" spans="8:8">
      <c r="H633" s="55"/>
    </row>
    <row r="634" spans="8:8">
      <c r="H634" s="55"/>
    </row>
    <row r="635" spans="8:8">
      <c r="H635" s="55"/>
    </row>
    <row r="636" spans="8:8">
      <c r="H636" s="55"/>
    </row>
    <row r="637" spans="8:8">
      <c r="H637" s="55"/>
    </row>
    <row r="638" spans="8:8">
      <c r="H638" s="55"/>
    </row>
    <row r="639" spans="8:8">
      <c r="H639" s="55"/>
    </row>
    <row r="640" spans="8:8">
      <c r="H640" s="55"/>
    </row>
    <row r="641" spans="8:8">
      <c r="H641" s="55"/>
    </row>
    <row r="642" spans="8:8">
      <c r="H642" s="55"/>
    </row>
    <row r="643" spans="8:8">
      <c r="H643" s="55"/>
    </row>
    <row r="644" spans="8:8">
      <c r="H644" s="55"/>
    </row>
    <row r="645" spans="8:8">
      <c r="H645" s="55"/>
    </row>
    <row r="646" spans="8:8">
      <c r="H646" s="55"/>
    </row>
    <row r="647" spans="8:8">
      <c r="H647" s="55"/>
    </row>
    <row r="648" spans="8:8">
      <c r="H648" s="55"/>
    </row>
    <row r="649" spans="8:8">
      <c r="H649" s="55"/>
    </row>
    <row r="650" spans="8:8">
      <c r="H650" s="55"/>
    </row>
    <row r="651" spans="8:8">
      <c r="H651" s="55"/>
    </row>
    <row r="652" spans="8:8">
      <c r="H652" s="55"/>
    </row>
    <row r="653" spans="8:8">
      <c r="H653" s="55"/>
    </row>
    <row r="654" spans="8:8">
      <c r="H654" s="55"/>
    </row>
    <row r="655" spans="8:8">
      <c r="H655" s="55"/>
    </row>
    <row r="656" spans="8:8">
      <c r="H656" s="55"/>
    </row>
    <row r="657" spans="8:8">
      <c r="H657" s="55"/>
    </row>
    <row r="658" spans="8:8">
      <c r="H658" s="55"/>
    </row>
    <row r="659" spans="8:8">
      <c r="H659" s="55"/>
    </row>
    <row r="660" spans="8:8">
      <c r="H660" s="55"/>
    </row>
    <row r="661" spans="8:8">
      <c r="H661" s="55"/>
    </row>
    <row r="662" spans="8:8">
      <c r="H662" s="55"/>
    </row>
    <row r="663" spans="8:8">
      <c r="H663" s="55"/>
    </row>
    <row r="664" spans="8:8">
      <c r="H664" s="55"/>
    </row>
    <row r="665" spans="8:8">
      <c r="H665" s="55"/>
    </row>
    <row r="666" spans="8:8">
      <c r="H666" s="55"/>
    </row>
    <row r="667" spans="8:8">
      <c r="H667" s="55"/>
    </row>
    <row r="668" spans="8:8">
      <c r="H668" s="55"/>
    </row>
    <row r="669" spans="8:8">
      <c r="H669" s="55"/>
    </row>
    <row r="670" spans="8:8">
      <c r="H670" s="55"/>
    </row>
    <row r="671" spans="8:8">
      <c r="H671" s="55"/>
    </row>
    <row r="672" spans="8:8">
      <c r="H672" s="55"/>
    </row>
    <row r="673" spans="8:8">
      <c r="H673" s="55"/>
    </row>
    <row r="674" spans="8:8">
      <c r="H674" s="55"/>
    </row>
    <row r="675" spans="8:8">
      <c r="H675" s="55"/>
    </row>
    <row r="676" spans="8:8">
      <c r="H676" s="55"/>
    </row>
    <row r="677" spans="8:8">
      <c r="H677" s="55"/>
    </row>
    <row r="678" spans="8:8">
      <c r="H678" s="55"/>
    </row>
    <row r="679" spans="8:8">
      <c r="H679" s="55"/>
    </row>
    <row r="680" spans="8:8">
      <c r="H680" s="55"/>
    </row>
    <row r="681" spans="8:8">
      <c r="H681" s="55"/>
    </row>
    <row r="682" spans="8:8">
      <c r="H682" s="55"/>
    </row>
    <row r="683" spans="8:8">
      <c r="H683" s="55"/>
    </row>
    <row r="684" spans="8:8">
      <c r="H684" s="55"/>
    </row>
    <row r="685" spans="8:8">
      <c r="H685" s="55"/>
    </row>
    <row r="686" spans="8:8">
      <c r="H686" s="55"/>
    </row>
    <row r="687" spans="8:8">
      <c r="H687" s="55"/>
    </row>
    <row r="688" spans="8:8">
      <c r="H688" s="55"/>
    </row>
    <row r="689" spans="8:8">
      <c r="H689" s="55"/>
    </row>
    <row r="690" spans="8:8">
      <c r="H690" s="55"/>
    </row>
    <row r="691" spans="8:8">
      <c r="H691" s="55"/>
    </row>
    <row r="692" spans="8:8">
      <c r="H692" s="55"/>
    </row>
    <row r="693" spans="8:8">
      <c r="H693" s="55"/>
    </row>
    <row r="694" spans="8:8">
      <c r="H694" s="55"/>
    </row>
    <row r="695" spans="8:8">
      <c r="H695" s="55"/>
    </row>
    <row r="696" spans="8:8">
      <c r="H696" s="55"/>
    </row>
    <row r="697" spans="8:8">
      <c r="H697" s="55"/>
    </row>
    <row r="698" spans="8:8">
      <c r="H698" s="55"/>
    </row>
    <row r="699" spans="8:8">
      <c r="H699" s="55"/>
    </row>
    <row r="700" spans="8:8">
      <c r="H700" s="55"/>
    </row>
    <row r="701" spans="8:8">
      <c r="H701" s="55"/>
    </row>
    <row r="702" spans="8:8">
      <c r="H702" s="55"/>
    </row>
    <row r="703" spans="8:8">
      <c r="H703" s="55"/>
    </row>
    <row r="704" spans="8:8">
      <c r="H704" s="55"/>
    </row>
    <row r="705" spans="8:8">
      <c r="H705" s="55"/>
    </row>
    <row r="706" spans="8:8">
      <c r="H706" s="55"/>
    </row>
    <row r="707" spans="8:8">
      <c r="H707" s="55"/>
    </row>
    <row r="708" spans="8:8">
      <c r="H708" s="55"/>
    </row>
    <row r="709" spans="8:8">
      <c r="H709" s="55"/>
    </row>
    <row r="710" spans="8:8">
      <c r="H710" s="55"/>
    </row>
    <row r="711" spans="8:8">
      <c r="H711" s="55"/>
    </row>
    <row r="712" spans="8:8">
      <c r="H712" s="55"/>
    </row>
    <row r="713" spans="8:8">
      <c r="H713" s="55"/>
    </row>
    <row r="714" spans="8:8">
      <c r="H714" s="55"/>
    </row>
    <row r="715" spans="8:8">
      <c r="H715" s="55"/>
    </row>
    <row r="716" spans="8:8">
      <c r="H716" s="55"/>
    </row>
    <row r="717" spans="8:8">
      <c r="H717" s="55"/>
    </row>
    <row r="718" spans="8:8">
      <c r="H718" s="55"/>
    </row>
    <row r="719" spans="8:8">
      <c r="H719" s="55"/>
    </row>
    <row r="720" spans="8:8">
      <c r="H720" s="55"/>
    </row>
    <row r="721" spans="8:8">
      <c r="H721" s="55"/>
    </row>
    <row r="722" spans="8:8">
      <c r="H722" s="55"/>
    </row>
    <row r="723" spans="8:8">
      <c r="H723" s="55"/>
    </row>
    <row r="724" spans="8:8">
      <c r="H724" s="55"/>
    </row>
    <row r="725" spans="8:8">
      <c r="H725" s="55"/>
    </row>
    <row r="726" spans="8:8">
      <c r="H726" s="55"/>
    </row>
    <row r="727" spans="8:8">
      <c r="H727" s="55"/>
    </row>
    <row r="728" spans="8:8">
      <c r="H728" s="55"/>
    </row>
    <row r="729" spans="8:8">
      <c r="H729" s="55"/>
    </row>
    <row r="730" spans="8:8">
      <c r="H730" s="55"/>
    </row>
    <row r="731" spans="8:8">
      <c r="H731" s="55"/>
    </row>
    <row r="732" spans="8:8">
      <c r="H732" s="55"/>
    </row>
    <row r="733" spans="8:8">
      <c r="H733" s="55"/>
    </row>
    <row r="734" spans="8:8">
      <c r="H734" s="55"/>
    </row>
    <row r="735" spans="8:8">
      <c r="H735" s="55"/>
    </row>
    <row r="736" spans="8:8">
      <c r="H736" s="55"/>
    </row>
    <row r="737" spans="8:8">
      <c r="H737" s="55"/>
    </row>
    <row r="738" spans="8:8">
      <c r="H738" s="55"/>
    </row>
    <row r="739" spans="8:8">
      <c r="H739" s="55"/>
    </row>
    <row r="740" spans="8:8">
      <c r="H740" s="55"/>
    </row>
    <row r="741" spans="8:8">
      <c r="H741" s="55"/>
    </row>
    <row r="742" spans="8:8">
      <c r="H742" s="55"/>
    </row>
    <row r="743" spans="8:8">
      <c r="H743" s="55"/>
    </row>
    <row r="744" spans="8:8">
      <c r="H744" s="55"/>
    </row>
    <row r="745" spans="8:8">
      <c r="H745" s="55"/>
    </row>
    <row r="746" spans="8:8">
      <c r="H746" s="55"/>
    </row>
    <row r="747" spans="8:8">
      <c r="H747" s="55"/>
    </row>
    <row r="748" spans="8:8">
      <c r="H748" s="55"/>
    </row>
    <row r="749" spans="8:8">
      <c r="H749" s="55"/>
    </row>
    <row r="750" spans="8:8">
      <c r="H750" s="55"/>
    </row>
    <row r="751" spans="8:8">
      <c r="H751" s="55"/>
    </row>
    <row r="752" spans="8:8">
      <c r="H752" s="55"/>
    </row>
    <row r="753" spans="8:8">
      <c r="H753" s="55"/>
    </row>
    <row r="754" spans="8:8">
      <c r="H754" s="55"/>
    </row>
    <row r="755" spans="8:8">
      <c r="H755" s="55"/>
    </row>
    <row r="756" spans="8:8">
      <c r="H756" s="55"/>
    </row>
    <row r="757" spans="8:8">
      <c r="H757" s="55"/>
    </row>
    <row r="758" spans="8:8">
      <c r="H758" s="55"/>
    </row>
    <row r="759" spans="8:8">
      <c r="H759" s="55"/>
    </row>
    <row r="760" spans="8:8">
      <c r="H760" s="55"/>
    </row>
    <row r="761" spans="8:8">
      <c r="H761" s="55"/>
    </row>
    <row r="762" spans="8:8">
      <c r="H762" s="55"/>
    </row>
    <row r="763" spans="8:8">
      <c r="H763" s="55"/>
    </row>
    <row r="764" spans="8:8">
      <c r="H764" s="55"/>
    </row>
    <row r="765" spans="8:8">
      <c r="H765" s="55"/>
    </row>
    <row r="766" spans="8:8">
      <c r="H766" s="55"/>
    </row>
    <row r="767" spans="8:8">
      <c r="H767" s="55"/>
    </row>
    <row r="768" spans="8:8">
      <c r="H768" s="55"/>
    </row>
    <row r="769" spans="8:8">
      <c r="H769" s="55"/>
    </row>
    <row r="770" spans="8:8">
      <c r="H770" s="55"/>
    </row>
    <row r="771" spans="8:8">
      <c r="H771" s="55"/>
    </row>
    <row r="772" spans="8:8">
      <c r="H772" s="55"/>
    </row>
    <row r="773" spans="8:8">
      <c r="H773" s="55"/>
    </row>
    <row r="774" spans="8:8">
      <c r="H774" s="55"/>
    </row>
    <row r="775" spans="8:8">
      <c r="H775" s="55"/>
    </row>
    <row r="776" spans="8:8">
      <c r="H776" s="55"/>
    </row>
    <row r="777" spans="8:8">
      <c r="H777" s="55"/>
    </row>
    <row r="778" spans="8:8">
      <c r="H778" s="55"/>
    </row>
    <row r="779" spans="8:8">
      <c r="H779" s="55"/>
    </row>
    <row r="780" spans="8:8">
      <c r="H780" s="55"/>
    </row>
    <row r="781" spans="8:8">
      <c r="H781" s="55"/>
    </row>
    <row r="782" spans="8:8">
      <c r="H782" s="55"/>
    </row>
    <row r="783" spans="8:8">
      <c r="H783" s="55"/>
    </row>
    <row r="784" spans="8:8">
      <c r="H784" s="55"/>
    </row>
    <row r="785" spans="8:8">
      <c r="H785" s="55"/>
    </row>
    <row r="786" spans="8:8">
      <c r="H786" s="55"/>
    </row>
    <row r="787" spans="8:8">
      <c r="H787" s="55"/>
    </row>
    <row r="788" spans="8:8">
      <c r="H788" s="55"/>
    </row>
    <row r="789" spans="8:8">
      <c r="H789" s="55"/>
    </row>
    <row r="790" spans="8:8">
      <c r="H790" s="55"/>
    </row>
    <row r="791" spans="8:8">
      <c r="H791" s="55"/>
    </row>
    <row r="792" spans="8:8">
      <c r="H792" s="55"/>
    </row>
    <row r="793" spans="8:8">
      <c r="H793" s="55"/>
    </row>
    <row r="794" spans="8:8">
      <c r="H794" s="55"/>
    </row>
    <row r="795" spans="8:8">
      <c r="H795" s="55"/>
    </row>
    <row r="796" spans="8:8">
      <c r="H796" s="55"/>
    </row>
    <row r="797" spans="8:8">
      <c r="H797" s="55"/>
    </row>
    <row r="798" spans="8:8">
      <c r="H798" s="55"/>
    </row>
    <row r="799" spans="8:8">
      <c r="H799" s="55"/>
    </row>
    <row r="800" spans="8:8">
      <c r="H800" s="55"/>
    </row>
    <row r="801" spans="8:8">
      <c r="H801" s="55"/>
    </row>
    <row r="802" spans="8:8">
      <c r="H802" s="55"/>
    </row>
    <row r="803" spans="8:8">
      <c r="H803" s="55"/>
    </row>
    <row r="804" spans="8:8">
      <c r="H804" s="55"/>
    </row>
    <row r="805" spans="8:8">
      <c r="H805" s="55"/>
    </row>
    <row r="806" spans="8:8">
      <c r="H806" s="55"/>
    </row>
    <row r="807" spans="8:8">
      <c r="H807" s="55"/>
    </row>
    <row r="808" spans="8:8">
      <c r="H808" s="55"/>
    </row>
    <row r="809" spans="8:8">
      <c r="H809" s="55"/>
    </row>
    <row r="810" spans="8:8">
      <c r="H810" s="55"/>
    </row>
    <row r="811" spans="8:8">
      <c r="H811" s="55"/>
    </row>
    <row r="812" spans="8:8">
      <c r="H812" s="55"/>
    </row>
    <row r="813" spans="8:8">
      <c r="H813" s="55"/>
    </row>
    <row r="814" spans="8:8">
      <c r="H814" s="55"/>
    </row>
    <row r="815" spans="8:8">
      <c r="H815" s="55"/>
    </row>
    <row r="816" spans="8:8">
      <c r="H816" s="55"/>
    </row>
    <row r="817" spans="8:8">
      <c r="H817" s="55"/>
    </row>
    <row r="818" spans="8:8">
      <c r="H818" s="55"/>
    </row>
    <row r="819" spans="8:8">
      <c r="H819" s="55"/>
    </row>
    <row r="820" spans="8:8">
      <c r="H820" s="55"/>
    </row>
    <row r="821" spans="8:8">
      <c r="H821" s="55"/>
    </row>
    <row r="822" spans="8:8">
      <c r="H822" s="55"/>
    </row>
    <row r="823" spans="8:8">
      <c r="H823" s="55"/>
    </row>
    <row r="824" spans="8:8">
      <c r="H824" s="55"/>
    </row>
    <row r="825" spans="8:8">
      <c r="H825" s="55"/>
    </row>
    <row r="826" spans="8:8">
      <c r="H826" s="55"/>
    </row>
    <row r="827" spans="8:8">
      <c r="H827" s="55"/>
    </row>
    <row r="828" spans="8:8">
      <c r="H828" s="55"/>
    </row>
    <row r="829" spans="8:8">
      <c r="H829" s="55"/>
    </row>
    <row r="830" spans="8:8">
      <c r="H830" s="55"/>
    </row>
    <row r="831" spans="8:8">
      <c r="H831" s="55"/>
    </row>
    <row r="832" spans="8:8">
      <c r="H832" s="55"/>
    </row>
    <row r="833" spans="8:8">
      <c r="H833" s="55"/>
    </row>
    <row r="834" spans="8:8">
      <c r="H834" s="55"/>
    </row>
    <row r="835" spans="8:8">
      <c r="H835" s="55"/>
    </row>
    <row r="836" spans="8:8">
      <c r="H836" s="55"/>
    </row>
    <row r="837" spans="8:8">
      <c r="H837" s="55"/>
    </row>
    <row r="838" spans="8:8">
      <c r="H838" s="55"/>
    </row>
    <row r="839" spans="8:8">
      <c r="H839" s="55"/>
    </row>
    <row r="840" spans="8:8">
      <c r="H840" s="55"/>
    </row>
    <row r="841" spans="8:8">
      <c r="H841" s="55"/>
    </row>
    <row r="842" spans="8:8">
      <c r="H842" s="55"/>
    </row>
    <row r="843" spans="8:8">
      <c r="H843" s="55"/>
    </row>
    <row r="844" spans="8:8">
      <c r="H844" s="55"/>
    </row>
    <row r="845" spans="8:8">
      <c r="H845" s="55"/>
    </row>
    <row r="846" spans="8:8">
      <c r="H846" s="55"/>
    </row>
    <row r="847" spans="8:8">
      <c r="H847" s="55"/>
    </row>
    <row r="848" spans="8:8">
      <c r="H848" s="55"/>
    </row>
    <row r="849" spans="8:8">
      <c r="H849" s="55"/>
    </row>
    <row r="850" spans="8:8">
      <c r="H850" s="55"/>
    </row>
    <row r="851" spans="8:8">
      <c r="H851" s="55"/>
    </row>
    <row r="852" spans="8:8">
      <c r="H852" s="55"/>
    </row>
    <row r="853" spans="8:8">
      <c r="H853" s="55"/>
    </row>
    <row r="854" spans="8:8">
      <c r="H854" s="55"/>
    </row>
    <row r="855" spans="8:8">
      <c r="H855" s="55"/>
    </row>
    <row r="856" spans="8:8">
      <c r="H856" s="55"/>
    </row>
    <row r="857" spans="8:8">
      <c r="H857" s="55"/>
    </row>
    <row r="858" spans="8:8">
      <c r="H858" s="55"/>
    </row>
    <row r="859" spans="8:8">
      <c r="H859" s="55"/>
    </row>
    <row r="860" spans="8:8">
      <c r="H860" s="55"/>
    </row>
    <row r="861" spans="8:8">
      <c r="H861" s="55"/>
    </row>
    <row r="862" spans="8:8">
      <c r="H862" s="55"/>
    </row>
    <row r="863" spans="8:8">
      <c r="H863" s="55"/>
    </row>
    <row r="864" spans="8:8">
      <c r="H864" s="55"/>
    </row>
    <row r="865" spans="8:8">
      <c r="H865" s="55"/>
    </row>
    <row r="866" spans="8:8">
      <c r="H866" s="55"/>
    </row>
    <row r="867" spans="8:8">
      <c r="H867" s="55"/>
    </row>
    <row r="868" spans="8:8">
      <c r="H868" s="55"/>
    </row>
    <row r="869" spans="8:8">
      <c r="H869" s="55"/>
    </row>
    <row r="870" spans="8:8">
      <c r="H870" s="55"/>
    </row>
    <row r="871" spans="8:8">
      <c r="H871" s="55"/>
    </row>
    <row r="872" spans="8:8">
      <c r="H872" s="55"/>
    </row>
    <row r="873" spans="8:8">
      <c r="H873" s="55"/>
    </row>
    <row r="874" spans="8:8">
      <c r="H874" s="55"/>
    </row>
    <row r="875" spans="8:8">
      <c r="H875" s="55"/>
    </row>
    <row r="876" spans="8:8">
      <c r="H876" s="55"/>
    </row>
    <row r="877" spans="8:8">
      <c r="H877" s="55"/>
    </row>
    <row r="878" spans="8:8">
      <c r="H878" s="55"/>
    </row>
    <row r="879" spans="8:8">
      <c r="H879" s="55"/>
    </row>
    <row r="880" spans="8:8">
      <c r="H880" s="55"/>
    </row>
    <row r="881" spans="8:8">
      <c r="H881" s="55"/>
    </row>
    <row r="882" spans="8:8">
      <c r="H882" s="55"/>
    </row>
    <row r="883" spans="8:8">
      <c r="H883" s="55"/>
    </row>
    <row r="884" spans="8:8">
      <c r="H884" s="55"/>
    </row>
    <row r="885" spans="8:8">
      <c r="H885" s="55"/>
    </row>
    <row r="886" spans="8:8">
      <c r="H886" s="55"/>
    </row>
    <row r="887" spans="8:8">
      <c r="H887" s="55"/>
    </row>
    <row r="888" spans="8:8">
      <c r="H888" s="55"/>
    </row>
    <row r="889" spans="8:8">
      <c r="H889" s="55"/>
    </row>
    <row r="890" spans="8:8">
      <c r="H890" s="55"/>
    </row>
    <row r="891" spans="8:8">
      <c r="H891" s="55"/>
    </row>
    <row r="892" spans="8:8">
      <c r="H892" s="55"/>
    </row>
    <row r="893" spans="8:8">
      <c r="H893" s="55"/>
    </row>
    <row r="894" spans="8:8">
      <c r="H894" s="55"/>
    </row>
    <row r="895" spans="8:8">
      <c r="H895" s="55"/>
    </row>
    <row r="896" spans="8:8">
      <c r="H896" s="55"/>
    </row>
    <row r="897" spans="8:8">
      <c r="H897" s="55"/>
    </row>
    <row r="898" spans="8:8">
      <c r="H898" s="55"/>
    </row>
    <row r="899" spans="8:8">
      <c r="H899" s="55"/>
    </row>
    <row r="900" spans="8:8">
      <c r="H900" s="55"/>
    </row>
    <row r="901" spans="8:8">
      <c r="H901" s="55"/>
    </row>
    <row r="902" spans="8:8">
      <c r="H902" s="55"/>
    </row>
    <row r="903" spans="8:8">
      <c r="H903" s="55"/>
    </row>
    <row r="904" spans="8:8">
      <c r="H904" s="55"/>
    </row>
    <row r="905" spans="8:8">
      <c r="H905" s="55"/>
    </row>
    <row r="906" spans="8:8">
      <c r="H906" s="55"/>
    </row>
    <row r="907" spans="8:8">
      <c r="H907" s="55"/>
    </row>
    <row r="908" spans="8:8">
      <c r="H908" s="55"/>
    </row>
    <row r="909" spans="8:8">
      <c r="H909" s="55"/>
    </row>
    <row r="910" spans="8:8">
      <c r="H910" s="55"/>
    </row>
    <row r="911" spans="8:8">
      <c r="H911" s="55"/>
    </row>
    <row r="912" spans="8:8">
      <c r="H912" s="55"/>
    </row>
    <row r="913" spans="8:8">
      <c r="H913" s="55"/>
    </row>
    <row r="914" spans="8:8">
      <c r="H914" s="55"/>
    </row>
    <row r="915" spans="8:8">
      <c r="H915" s="55"/>
    </row>
    <row r="916" spans="8:8">
      <c r="H916" s="55"/>
    </row>
    <row r="917" spans="8:8">
      <c r="H917" s="55"/>
    </row>
    <row r="918" spans="8:8">
      <c r="H918" s="55"/>
    </row>
    <row r="919" spans="8:8">
      <c r="H919" s="55"/>
    </row>
    <row r="920" spans="8:8">
      <c r="H920" s="55"/>
    </row>
    <row r="921" spans="8:8">
      <c r="H921" s="55"/>
    </row>
    <row r="922" spans="8:8">
      <c r="H922" s="55"/>
    </row>
    <row r="923" spans="8:8">
      <c r="H923" s="55"/>
    </row>
    <row r="924" spans="8:8">
      <c r="H924" s="55"/>
    </row>
    <row r="925" spans="8:8">
      <c r="H925" s="55"/>
    </row>
    <row r="926" spans="8:8">
      <c r="H926" s="55"/>
    </row>
    <row r="927" spans="8:8">
      <c r="H927" s="55"/>
    </row>
    <row r="928" spans="8:8">
      <c r="H928" s="55"/>
    </row>
    <row r="929" spans="8:8">
      <c r="H929" s="55"/>
    </row>
    <row r="930" spans="8:8">
      <c r="H930" s="55"/>
    </row>
    <row r="931" spans="8:8">
      <c r="H931" s="55"/>
    </row>
    <row r="932" spans="8:8">
      <c r="H932" s="55"/>
    </row>
    <row r="933" spans="8:8">
      <c r="H933" s="55"/>
    </row>
    <row r="934" spans="8:8">
      <c r="H934" s="55"/>
    </row>
    <row r="935" spans="8:8">
      <c r="H935" s="55"/>
    </row>
    <row r="936" spans="8:8">
      <c r="H936" s="55"/>
    </row>
    <row r="937" spans="8:8">
      <c r="H937" s="55"/>
    </row>
    <row r="938" spans="8:8">
      <c r="H938" s="55"/>
    </row>
    <row r="939" spans="8:8">
      <c r="H939" s="55"/>
    </row>
    <row r="940" spans="8:8">
      <c r="H940" s="55"/>
    </row>
    <row r="941" spans="8:8">
      <c r="H941" s="55"/>
    </row>
    <row r="942" spans="8:8">
      <c r="H942" s="55"/>
    </row>
    <row r="943" spans="8:8">
      <c r="H943" s="55"/>
    </row>
    <row r="944" spans="8:8">
      <c r="H944" s="55"/>
    </row>
    <row r="945" spans="8:8">
      <c r="H945" s="55"/>
    </row>
    <row r="946" spans="8:8">
      <c r="H946" s="55"/>
    </row>
    <row r="947" spans="8:8">
      <c r="H947" s="55"/>
    </row>
    <row r="948" spans="8:8">
      <c r="H948" s="55"/>
    </row>
    <row r="949" spans="8:8">
      <c r="H949" s="55"/>
    </row>
    <row r="950" spans="8:8">
      <c r="H950" s="55"/>
    </row>
    <row r="951" spans="8:8">
      <c r="H951" s="55"/>
    </row>
    <row r="952" spans="8:8">
      <c r="H952" s="55"/>
    </row>
    <row r="953" spans="8:8">
      <c r="H953" s="55"/>
    </row>
    <row r="954" spans="8:8">
      <c r="H954" s="55"/>
    </row>
    <row r="955" spans="8:8">
      <c r="H955" s="55"/>
    </row>
    <row r="956" spans="8:8">
      <c r="H956" s="55"/>
    </row>
    <row r="957" spans="8:8">
      <c r="H957" s="55"/>
    </row>
    <row r="958" spans="8:8">
      <c r="H958" s="55"/>
    </row>
    <row r="959" spans="8:8">
      <c r="H959" s="55"/>
    </row>
    <row r="960" spans="8:8">
      <c r="H960" s="55"/>
    </row>
    <row r="961" spans="8:8">
      <c r="H961" s="55"/>
    </row>
    <row r="962" spans="8:8">
      <c r="H962" s="55"/>
    </row>
    <row r="963" spans="8:8">
      <c r="H963" s="55"/>
    </row>
    <row r="964" spans="8:8">
      <c r="H964" s="55"/>
    </row>
    <row r="965" spans="8:8">
      <c r="H965" s="55"/>
    </row>
    <row r="966" spans="8:8">
      <c r="H966" s="55"/>
    </row>
    <row r="967" spans="8:8">
      <c r="H967" s="55"/>
    </row>
    <row r="968" spans="8:8">
      <c r="H968" s="55"/>
    </row>
    <row r="969" spans="8:8">
      <c r="H969" s="55"/>
    </row>
    <row r="970" spans="8:8">
      <c r="H970" s="55"/>
    </row>
    <row r="971" spans="8:8">
      <c r="H971" s="55"/>
    </row>
    <row r="972" spans="8:8">
      <c r="H972" s="55"/>
    </row>
    <row r="973" spans="8:8">
      <c r="H973" s="55"/>
    </row>
    <row r="974" spans="8:8">
      <c r="H974" s="55"/>
    </row>
    <row r="975" spans="8:8">
      <c r="H975" s="55"/>
    </row>
    <row r="976" spans="8:8">
      <c r="H976" s="55"/>
    </row>
    <row r="977" spans="8:8">
      <c r="H977" s="55"/>
    </row>
    <row r="978" spans="8:8">
      <c r="H978" s="55"/>
    </row>
    <row r="979" spans="8:8">
      <c r="H979" s="55"/>
    </row>
    <row r="980" spans="8:8">
      <c r="H980" s="55"/>
    </row>
    <row r="981" spans="8:8">
      <c r="H981" s="55"/>
    </row>
    <row r="982" spans="8:8">
      <c r="H982" s="55"/>
    </row>
    <row r="983" spans="8:8">
      <c r="H983" s="55"/>
    </row>
    <row r="984" spans="8:8">
      <c r="H984" s="55"/>
    </row>
    <row r="985" spans="8:8">
      <c r="H985" s="55"/>
    </row>
    <row r="986" spans="8:8">
      <c r="H986" s="55"/>
    </row>
    <row r="987" spans="8:8">
      <c r="H987" s="55"/>
    </row>
    <row r="988" spans="8:8">
      <c r="H988" s="55"/>
    </row>
    <row r="989" spans="8:8">
      <c r="H989" s="55"/>
    </row>
    <row r="990" spans="8:8">
      <c r="H990" s="55"/>
    </row>
    <row r="991" spans="8:8">
      <c r="H991" s="55"/>
    </row>
    <row r="992" spans="8:8">
      <c r="H992" s="55"/>
    </row>
    <row r="993" spans="8:8">
      <c r="H993" s="55"/>
    </row>
    <row r="994" spans="8:8">
      <c r="H994" s="55"/>
    </row>
    <row r="995" spans="8:8">
      <c r="H995" s="55"/>
    </row>
    <row r="996" spans="8:8">
      <c r="H996" s="55"/>
    </row>
    <row r="997" spans="8:8">
      <c r="H997" s="55"/>
    </row>
    <row r="998" spans="8:8">
      <c r="H998" s="55"/>
    </row>
    <row r="999" spans="8:8">
      <c r="H999" s="55"/>
    </row>
    <row r="1000" spans="8:8">
      <c r="H1000" s="55"/>
    </row>
  </sheetData>
  <hyperlinks>
    <hyperlink ref="B1" r:id="rId1" xr:uid="{00000000-0004-0000-1800-000000000000}"/>
    <hyperlink ref="C1" r:id="rId2" xr:uid="{00000000-0004-0000-1800-000001000000}"/>
    <hyperlink ref="D1" r:id="rId3" xr:uid="{00000000-0004-0000-1800-000002000000}"/>
    <hyperlink ref="E1" r:id="rId4" xr:uid="{00000000-0004-0000-1800-000003000000}"/>
    <hyperlink ref="F1" r:id="rId5" xr:uid="{00000000-0004-0000-1800-000004000000}"/>
    <hyperlink ref="G1" r:id="rId6" xr:uid="{00000000-0004-0000-1800-000005000000}"/>
    <hyperlink ref="H1" r:id="rId7" xr:uid="{00000000-0004-0000-1800-000006000000}"/>
    <hyperlink ref="I1" r:id="rId8" xr:uid="{00000000-0004-0000-1800-000007000000}"/>
    <hyperlink ref="J1" r:id="rId9" xr:uid="{00000000-0004-0000-1800-000008000000}"/>
    <hyperlink ref="K1" r:id="rId10" xr:uid="{00000000-0004-0000-1800-000009000000}"/>
    <hyperlink ref="L1" r:id="rId11" xr:uid="{00000000-0004-0000-1800-00000A000000}"/>
    <hyperlink ref="M1" r:id="rId12" xr:uid="{00000000-0004-0000-1800-00000B000000}"/>
    <hyperlink ref="N1" r:id="rId13" xr:uid="{00000000-0004-0000-1800-00000C000000}"/>
    <hyperlink ref="O1" r:id="rId14" xr:uid="{00000000-0004-0000-1800-00000D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V1003"/>
  <sheetViews>
    <sheetView workbookViewId="0">
      <selection activeCell="E14" sqref="E14"/>
    </sheetView>
  </sheetViews>
  <sheetFormatPr defaultColWidth="12.625" defaultRowHeight="15" customHeight="1"/>
  <cols>
    <col min="1" max="1" width="12.625" customWidth="1"/>
    <col min="2" max="2" width="64.5" customWidth="1"/>
    <col min="3" max="4" width="12.625" customWidth="1"/>
    <col min="5" max="5" width="16.375" customWidth="1"/>
    <col min="6" max="6" width="92.5" customWidth="1"/>
  </cols>
  <sheetData>
    <row r="1" spans="1:22" ht="15.75">
      <c r="A1" s="600" t="s">
        <v>7</v>
      </c>
      <c r="B1" s="601"/>
      <c r="C1" s="31"/>
      <c r="D1" s="31"/>
      <c r="E1" s="32"/>
      <c r="F1" s="31"/>
      <c r="G1" s="31"/>
      <c r="H1" s="31"/>
      <c r="I1" s="31"/>
      <c r="J1" s="31"/>
      <c r="K1" s="31"/>
      <c r="L1" s="31"/>
      <c r="M1" s="31"/>
      <c r="N1" s="31"/>
      <c r="O1" s="31"/>
      <c r="P1" s="31"/>
      <c r="Q1" s="31"/>
      <c r="R1" s="31"/>
      <c r="S1" s="31"/>
      <c r="T1" s="31"/>
      <c r="U1" s="31"/>
      <c r="V1" s="31"/>
    </row>
    <row r="2" spans="1:22" ht="16.5" customHeight="1">
      <c r="A2" s="33" t="s">
        <v>62</v>
      </c>
      <c r="B2" s="34" t="s">
        <v>63</v>
      </c>
      <c r="C2" s="31"/>
      <c r="D2" s="31"/>
      <c r="E2" s="31"/>
      <c r="F2" s="35"/>
      <c r="G2" s="31"/>
      <c r="H2" s="31"/>
      <c r="I2" s="31"/>
      <c r="J2" s="31"/>
      <c r="K2" s="31"/>
      <c r="L2" s="31"/>
      <c r="M2" s="31"/>
      <c r="N2" s="31"/>
      <c r="O2" s="31"/>
      <c r="P2" s="31"/>
      <c r="Q2" s="31"/>
      <c r="R2" s="31"/>
      <c r="S2" s="31"/>
      <c r="T2" s="31"/>
      <c r="U2" s="31"/>
      <c r="V2" s="31"/>
    </row>
    <row r="3" spans="1:22" ht="14.25">
      <c r="A3" s="36" t="s">
        <v>64</v>
      </c>
      <c r="B3" s="37" t="s">
        <v>65</v>
      </c>
      <c r="C3" s="31"/>
      <c r="D3" s="31"/>
      <c r="E3" s="31"/>
      <c r="F3" s="31"/>
      <c r="G3" s="31"/>
      <c r="H3" s="31"/>
      <c r="I3" s="31"/>
      <c r="J3" s="31"/>
      <c r="K3" s="31"/>
      <c r="L3" s="31"/>
      <c r="M3" s="31"/>
      <c r="N3" s="31"/>
      <c r="O3" s="31"/>
      <c r="P3" s="31"/>
      <c r="Q3" s="31"/>
      <c r="R3" s="31"/>
      <c r="S3" s="31"/>
      <c r="T3" s="31"/>
      <c r="U3" s="31"/>
      <c r="V3" s="31"/>
    </row>
    <row r="4" spans="1:22" ht="14.25">
      <c r="A4" s="33" t="s">
        <v>66</v>
      </c>
      <c r="B4" s="37" t="s">
        <v>67</v>
      </c>
      <c r="C4" s="31"/>
      <c r="D4" s="31"/>
      <c r="E4" s="31"/>
      <c r="F4" s="31"/>
      <c r="G4" s="31"/>
      <c r="H4" s="31"/>
      <c r="I4" s="31"/>
      <c r="J4" s="31"/>
      <c r="K4" s="31"/>
      <c r="L4" s="31"/>
      <c r="M4" s="31"/>
      <c r="N4" s="31"/>
      <c r="O4" s="31"/>
      <c r="P4" s="31"/>
      <c r="Q4" s="31"/>
      <c r="R4" s="31"/>
      <c r="S4" s="31"/>
      <c r="T4" s="31"/>
      <c r="U4" s="31"/>
      <c r="V4" s="31"/>
    </row>
    <row r="5" spans="1:22" ht="14.25">
      <c r="A5" s="33" t="s">
        <v>68</v>
      </c>
      <c r="B5" s="34" t="s">
        <v>69</v>
      </c>
      <c r="C5" s="31"/>
      <c r="D5" s="31"/>
      <c r="E5" s="31"/>
      <c r="F5" s="31"/>
      <c r="G5" s="31"/>
      <c r="H5" s="31"/>
      <c r="I5" s="31"/>
      <c r="J5" s="31"/>
      <c r="K5" s="31"/>
      <c r="L5" s="31"/>
      <c r="M5" s="31"/>
      <c r="N5" s="31"/>
      <c r="O5" s="31"/>
      <c r="P5" s="31"/>
      <c r="Q5" s="31"/>
      <c r="R5" s="31"/>
      <c r="S5" s="31"/>
      <c r="T5" s="31"/>
      <c r="U5" s="31"/>
      <c r="V5" s="31"/>
    </row>
    <row r="6" spans="1:22" ht="14.25">
      <c r="A6" s="33" t="s">
        <v>70</v>
      </c>
      <c r="B6" s="34" t="s">
        <v>71</v>
      </c>
      <c r="C6" s="31"/>
      <c r="D6" s="31"/>
      <c r="E6" s="31"/>
      <c r="F6" s="31"/>
      <c r="G6" s="31"/>
      <c r="H6" s="31"/>
      <c r="I6" s="31"/>
      <c r="J6" s="31"/>
      <c r="K6" s="31"/>
      <c r="L6" s="31"/>
      <c r="M6" s="31"/>
      <c r="N6" s="31"/>
      <c r="O6" s="31"/>
      <c r="P6" s="31"/>
      <c r="Q6" s="31"/>
      <c r="R6" s="31"/>
      <c r="S6" s="31"/>
      <c r="T6" s="31"/>
      <c r="U6" s="31"/>
      <c r="V6" s="31"/>
    </row>
    <row r="7" spans="1:22" ht="14.25">
      <c r="A7" s="33" t="s">
        <v>72</v>
      </c>
      <c r="B7" s="34" t="s">
        <v>73</v>
      </c>
      <c r="C7" s="31"/>
      <c r="D7" s="31"/>
      <c r="E7" s="31"/>
      <c r="F7" s="31"/>
      <c r="G7" s="31"/>
      <c r="H7" s="31"/>
      <c r="I7" s="31"/>
      <c r="J7" s="31"/>
      <c r="K7" s="31"/>
      <c r="L7" s="31"/>
      <c r="M7" s="31"/>
      <c r="N7" s="31"/>
      <c r="O7" s="31"/>
      <c r="P7" s="31"/>
      <c r="Q7" s="31"/>
      <c r="R7" s="31"/>
      <c r="S7" s="31"/>
      <c r="T7" s="31"/>
      <c r="U7" s="31"/>
      <c r="V7" s="31"/>
    </row>
    <row r="8" spans="1:22" ht="14.25">
      <c r="A8" s="33" t="s">
        <v>74</v>
      </c>
      <c r="B8" s="34" t="s">
        <v>75</v>
      </c>
      <c r="C8" s="31"/>
      <c r="D8" s="31"/>
      <c r="E8" s="31"/>
      <c r="F8" s="31"/>
      <c r="G8" s="31"/>
      <c r="H8" s="31"/>
      <c r="I8" s="31"/>
      <c r="J8" s="31"/>
      <c r="K8" s="31"/>
      <c r="L8" s="31"/>
      <c r="M8" s="31"/>
      <c r="N8" s="31"/>
      <c r="O8" s="31"/>
      <c r="P8" s="31"/>
      <c r="Q8" s="31"/>
      <c r="R8" s="31"/>
      <c r="S8" s="31"/>
      <c r="T8" s="31"/>
      <c r="U8" s="31"/>
      <c r="V8" s="31"/>
    </row>
    <row r="9" spans="1:22" ht="14.25">
      <c r="A9" s="33" t="s">
        <v>76</v>
      </c>
      <c r="B9" s="34" t="s">
        <v>77</v>
      </c>
      <c r="C9" s="31"/>
      <c r="D9" s="31"/>
      <c r="E9" s="31"/>
      <c r="F9" s="31"/>
      <c r="G9" s="31"/>
      <c r="H9" s="31"/>
      <c r="I9" s="31"/>
      <c r="J9" s="31"/>
      <c r="K9" s="31"/>
      <c r="L9" s="31"/>
      <c r="M9" s="31"/>
      <c r="N9" s="31"/>
      <c r="O9" s="31"/>
      <c r="P9" s="31"/>
      <c r="Q9" s="31"/>
      <c r="R9" s="31"/>
      <c r="S9" s="31"/>
      <c r="T9" s="31"/>
      <c r="U9" s="31"/>
      <c r="V9" s="31"/>
    </row>
    <row r="10" spans="1:22" ht="14.25">
      <c r="A10" s="33" t="s">
        <v>78</v>
      </c>
      <c r="B10" s="34" t="s">
        <v>79</v>
      </c>
      <c r="C10" s="31"/>
      <c r="D10" s="31"/>
      <c r="E10" s="31"/>
      <c r="F10" s="31"/>
      <c r="G10" s="31"/>
      <c r="H10" s="31"/>
      <c r="I10" s="31"/>
      <c r="J10" s="31"/>
      <c r="K10" s="31"/>
      <c r="L10" s="31"/>
      <c r="M10" s="31"/>
      <c r="N10" s="31"/>
      <c r="O10" s="31"/>
      <c r="P10" s="31"/>
      <c r="Q10" s="31"/>
      <c r="R10" s="31"/>
      <c r="S10" s="31"/>
      <c r="T10" s="31"/>
      <c r="U10" s="31"/>
      <c r="V10" s="31"/>
    </row>
    <row r="11" spans="1:22" ht="14.25">
      <c r="A11" s="33" t="s">
        <v>80</v>
      </c>
      <c r="B11" s="34" t="s">
        <v>81</v>
      </c>
      <c r="C11" s="31"/>
      <c r="D11" s="31"/>
      <c r="E11" s="31"/>
      <c r="F11" s="31"/>
      <c r="G11" s="31"/>
      <c r="H11" s="31"/>
      <c r="I11" s="31"/>
      <c r="J11" s="31"/>
      <c r="K11" s="31"/>
      <c r="L11" s="31"/>
      <c r="M11" s="31"/>
      <c r="N11" s="31"/>
      <c r="O11" s="31"/>
      <c r="P11" s="31"/>
      <c r="Q11" s="31"/>
      <c r="R11" s="31"/>
      <c r="S11" s="31"/>
      <c r="T11" s="31"/>
      <c r="U11" s="31"/>
      <c r="V11" s="31"/>
    </row>
    <row r="12" spans="1:22" ht="14.25">
      <c r="A12" s="33" t="s">
        <v>82</v>
      </c>
      <c r="B12" s="34" t="s">
        <v>83</v>
      </c>
      <c r="C12" s="31"/>
      <c r="D12" s="31"/>
      <c r="E12" s="31"/>
      <c r="F12" s="31"/>
      <c r="G12" s="31"/>
      <c r="H12" s="31"/>
      <c r="I12" s="31"/>
      <c r="J12" s="31"/>
      <c r="K12" s="31"/>
      <c r="L12" s="31"/>
      <c r="M12" s="31"/>
      <c r="N12" s="31"/>
      <c r="O12" s="31"/>
      <c r="P12" s="31"/>
      <c r="Q12" s="31"/>
      <c r="R12" s="31"/>
      <c r="S12" s="31"/>
      <c r="T12" s="31"/>
      <c r="U12" s="31"/>
      <c r="V12" s="31"/>
    </row>
    <row r="13" spans="1:22" ht="14.25">
      <c r="A13" s="33" t="s">
        <v>84</v>
      </c>
      <c r="B13" s="34" t="s">
        <v>85</v>
      </c>
      <c r="C13" s="31"/>
      <c r="D13" s="31"/>
      <c r="E13" s="31"/>
      <c r="F13" s="31"/>
      <c r="G13" s="31"/>
      <c r="H13" s="31"/>
      <c r="I13" s="31"/>
      <c r="J13" s="31"/>
      <c r="K13" s="31"/>
      <c r="L13" s="31"/>
      <c r="M13" s="31"/>
      <c r="N13" s="31"/>
      <c r="O13" s="31"/>
      <c r="P13" s="31"/>
      <c r="Q13" s="31"/>
      <c r="R13" s="31"/>
      <c r="S13" s="31"/>
      <c r="T13" s="31"/>
      <c r="U13" s="31"/>
      <c r="V13" s="31"/>
    </row>
    <row r="14" spans="1:22" ht="14.25">
      <c r="A14" s="33" t="s">
        <v>86</v>
      </c>
      <c r="B14" s="34" t="s">
        <v>87</v>
      </c>
      <c r="C14" s="31"/>
      <c r="D14" s="31"/>
      <c r="E14" s="31"/>
      <c r="F14" s="31"/>
      <c r="G14" s="31"/>
      <c r="H14" s="31"/>
      <c r="I14" s="31"/>
      <c r="J14" s="31"/>
      <c r="K14" s="31"/>
      <c r="L14" s="31"/>
      <c r="M14" s="31"/>
      <c r="N14" s="31"/>
      <c r="O14" s="31"/>
      <c r="P14" s="31"/>
      <c r="Q14" s="31"/>
      <c r="R14" s="31"/>
      <c r="S14" s="31"/>
      <c r="T14" s="31"/>
      <c r="U14" s="31"/>
      <c r="V14" s="31"/>
    </row>
    <row r="15" spans="1:22" ht="14.25">
      <c r="A15" s="33" t="s">
        <v>88</v>
      </c>
      <c r="B15" s="34" t="s">
        <v>89</v>
      </c>
      <c r="C15" s="31"/>
      <c r="D15" s="31"/>
      <c r="E15" s="31"/>
      <c r="F15" s="31"/>
      <c r="G15" s="31"/>
      <c r="H15" s="31"/>
      <c r="I15" s="31"/>
      <c r="J15" s="31"/>
      <c r="K15" s="31"/>
      <c r="L15" s="31"/>
      <c r="M15" s="31"/>
      <c r="N15" s="31"/>
      <c r="O15" s="31"/>
      <c r="P15" s="31"/>
      <c r="Q15" s="31"/>
      <c r="R15" s="31"/>
      <c r="S15" s="31"/>
      <c r="T15" s="31"/>
      <c r="U15" s="31"/>
      <c r="V15" s="31"/>
    </row>
    <row r="16" spans="1:22" ht="14.25">
      <c r="A16" s="33" t="s">
        <v>90</v>
      </c>
      <c r="B16" s="34" t="s">
        <v>91</v>
      </c>
      <c r="C16" s="31"/>
      <c r="D16" s="31"/>
      <c r="E16" s="31"/>
      <c r="F16" s="31"/>
      <c r="G16" s="31"/>
      <c r="H16" s="31"/>
      <c r="I16" s="31"/>
      <c r="J16" s="31"/>
      <c r="K16" s="31"/>
      <c r="L16" s="31"/>
      <c r="M16" s="31"/>
      <c r="N16" s="31"/>
      <c r="O16" s="31"/>
      <c r="P16" s="31"/>
      <c r="Q16" s="31"/>
      <c r="R16" s="31"/>
      <c r="S16" s="31"/>
      <c r="T16" s="31"/>
      <c r="U16" s="31"/>
      <c r="V16" s="31"/>
    </row>
    <row r="17" spans="1:22" ht="14.25">
      <c r="A17" s="33" t="s">
        <v>92</v>
      </c>
      <c r="B17" s="34" t="s">
        <v>93</v>
      </c>
      <c r="C17" s="31"/>
      <c r="D17" s="31"/>
      <c r="E17" s="31"/>
      <c r="F17" s="31"/>
      <c r="G17" s="31"/>
      <c r="H17" s="31"/>
      <c r="I17" s="31"/>
      <c r="J17" s="31"/>
      <c r="K17" s="31"/>
      <c r="L17" s="31"/>
      <c r="M17" s="31"/>
      <c r="N17" s="31"/>
      <c r="O17" s="31"/>
      <c r="P17" s="31"/>
      <c r="Q17" s="31"/>
      <c r="R17" s="31"/>
      <c r="S17" s="31"/>
      <c r="T17" s="31"/>
      <c r="U17" s="31"/>
      <c r="V17" s="31"/>
    </row>
    <row r="18" spans="1:22" ht="14.25">
      <c r="A18" s="33" t="s">
        <v>94</v>
      </c>
      <c r="B18" s="34" t="s">
        <v>95</v>
      </c>
      <c r="C18" s="31"/>
      <c r="D18" s="31"/>
      <c r="E18" s="31"/>
      <c r="F18" s="31"/>
      <c r="G18" s="31"/>
      <c r="H18" s="31"/>
      <c r="I18" s="31"/>
      <c r="J18" s="31"/>
      <c r="K18" s="31"/>
      <c r="L18" s="31"/>
      <c r="M18" s="31"/>
      <c r="N18" s="31"/>
      <c r="O18" s="31"/>
      <c r="P18" s="31"/>
      <c r="Q18" s="31"/>
      <c r="R18" s="31"/>
      <c r="S18" s="31"/>
      <c r="T18" s="31"/>
      <c r="U18" s="31"/>
      <c r="V18" s="31"/>
    </row>
    <row r="19" spans="1:22" ht="14.25">
      <c r="A19" s="33" t="s">
        <v>96</v>
      </c>
      <c r="B19" s="34" t="s">
        <v>97</v>
      </c>
      <c r="C19" s="31"/>
      <c r="D19" s="31"/>
      <c r="E19" s="31"/>
      <c r="F19" s="31"/>
      <c r="G19" s="31"/>
      <c r="H19" s="31"/>
      <c r="I19" s="31"/>
      <c r="J19" s="31"/>
      <c r="K19" s="31"/>
      <c r="L19" s="31"/>
      <c r="M19" s="31"/>
      <c r="N19" s="31"/>
      <c r="O19" s="31"/>
      <c r="P19" s="31"/>
      <c r="Q19" s="31"/>
      <c r="R19" s="31"/>
      <c r="S19" s="31"/>
      <c r="T19" s="31"/>
      <c r="U19" s="31"/>
      <c r="V19" s="31"/>
    </row>
    <row r="20" spans="1:22" ht="14.25">
      <c r="A20" s="33" t="s">
        <v>98</v>
      </c>
      <c r="B20" s="37" t="s">
        <v>99</v>
      </c>
      <c r="C20" s="31"/>
      <c r="D20" s="31"/>
      <c r="E20" s="31"/>
      <c r="F20" s="31"/>
      <c r="G20" s="31"/>
      <c r="H20" s="31"/>
      <c r="I20" s="31"/>
      <c r="J20" s="31"/>
      <c r="K20" s="31"/>
      <c r="L20" s="31"/>
      <c r="M20" s="31"/>
      <c r="N20" s="31"/>
      <c r="O20" s="31"/>
      <c r="P20" s="31"/>
      <c r="Q20" s="31"/>
      <c r="R20" s="31"/>
      <c r="S20" s="31"/>
      <c r="T20" s="31"/>
      <c r="U20" s="31"/>
      <c r="V20" s="31"/>
    </row>
    <row r="21" spans="1:22" ht="14.25">
      <c r="A21" s="33" t="s">
        <v>100</v>
      </c>
      <c r="B21" s="37" t="s">
        <v>101</v>
      </c>
      <c r="C21" s="31"/>
      <c r="D21" s="31"/>
      <c r="E21" s="31"/>
      <c r="F21" s="31"/>
      <c r="G21" s="31"/>
      <c r="H21" s="31"/>
      <c r="I21" s="31"/>
      <c r="J21" s="31"/>
      <c r="K21" s="31"/>
      <c r="L21" s="31"/>
      <c r="M21" s="31"/>
      <c r="N21" s="31"/>
      <c r="O21" s="31"/>
      <c r="P21" s="31"/>
      <c r="Q21" s="31"/>
      <c r="R21" s="31"/>
      <c r="S21" s="31"/>
      <c r="T21" s="31"/>
      <c r="U21" s="31"/>
      <c r="V21" s="31"/>
    </row>
    <row r="22" spans="1:22" ht="15.75" customHeight="1">
      <c r="A22" s="36" t="s">
        <v>102</v>
      </c>
      <c r="B22" s="37" t="s">
        <v>103</v>
      </c>
      <c r="C22" s="31"/>
      <c r="D22" s="31"/>
      <c r="E22" s="31"/>
      <c r="F22" s="31"/>
      <c r="G22" s="31"/>
      <c r="H22" s="31"/>
      <c r="I22" s="31"/>
      <c r="J22" s="31"/>
      <c r="K22" s="31"/>
      <c r="L22" s="31"/>
      <c r="M22" s="31"/>
      <c r="N22" s="31"/>
      <c r="O22" s="31"/>
      <c r="P22" s="31"/>
      <c r="Q22" s="31"/>
      <c r="R22" s="31"/>
      <c r="S22" s="31"/>
      <c r="T22" s="31"/>
      <c r="U22" s="31"/>
      <c r="V22" s="31"/>
    </row>
    <row r="23" spans="1:22" ht="15.75" customHeight="1">
      <c r="A23" s="33" t="s">
        <v>104</v>
      </c>
      <c r="B23" s="34" t="s">
        <v>105</v>
      </c>
      <c r="C23" s="31"/>
      <c r="D23" s="31"/>
      <c r="E23" s="31"/>
      <c r="F23" s="31"/>
      <c r="G23" s="31"/>
      <c r="H23" s="31"/>
      <c r="I23" s="31"/>
      <c r="J23" s="31"/>
      <c r="K23" s="31"/>
      <c r="L23" s="31"/>
      <c r="M23" s="31"/>
      <c r="N23" s="31"/>
      <c r="O23" s="31"/>
      <c r="P23" s="31"/>
      <c r="Q23" s="31"/>
      <c r="R23" s="31"/>
      <c r="S23" s="31"/>
      <c r="T23" s="31"/>
      <c r="U23" s="31"/>
      <c r="V23" s="31"/>
    </row>
    <row r="24" spans="1:22" ht="15.75" customHeight="1">
      <c r="A24" s="33" t="s">
        <v>106</v>
      </c>
      <c r="B24" s="34" t="s">
        <v>107</v>
      </c>
      <c r="C24" s="31"/>
      <c r="D24" s="31"/>
      <c r="E24" s="31"/>
      <c r="F24" s="31"/>
      <c r="G24" s="31"/>
      <c r="H24" s="31"/>
      <c r="I24" s="31"/>
      <c r="J24" s="31"/>
      <c r="K24" s="31"/>
      <c r="L24" s="31"/>
      <c r="M24" s="31"/>
      <c r="N24" s="31"/>
      <c r="O24" s="31"/>
      <c r="P24" s="31"/>
      <c r="Q24" s="31"/>
      <c r="R24" s="31"/>
      <c r="S24" s="31"/>
      <c r="T24" s="31"/>
      <c r="U24" s="31"/>
      <c r="V24" s="31"/>
    </row>
    <row r="25" spans="1:22" ht="15.75" customHeight="1">
      <c r="A25" s="33" t="s">
        <v>108</v>
      </c>
      <c r="B25" s="34" t="s">
        <v>109</v>
      </c>
      <c r="C25" s="31"/>
      <c r="D25" s="31"/>
      <c r="E25" s="31"/>
      <c r="F25" s="31"/>
      <c r="G25" s="31"/>
      <c r="H25" s="31"/>
      <c r="I25" s="31"/>
      <c r="J25" s="31"/>
      <c r="K25" s="31"/>
      <c r="L25" s="31"/>
      <c r="M25" s="31"/>
      <c r="N25" s="31"/>
      <c r="O25" s="31"/>
      <c r="P25" s="31"/>
      <c r="Q25" s="31"/>
      <c r="R25" s="31"/>
      <c r="S25" s="31"/>
      <c r="T25" s="31"/>
      <c r="U25" s="31"/>
      <c r="V25" s="31"/>
    </row>
    <row r="26" spans="1:22" ht="15.75" customHeight="1">
      <c r="A26" s="33" t="s">
        <v>110</v>
      </c>
      <c r="B26" s="34" t="s">
        <v>111</v>
      </c>
      <c r="C26" s="31"/>
      <c r="D26" s="31"/>
      <c r="E26" s="31"/>
      <c r="F26" s="31"/>
      <c r="G26" s="31"/>
      <c r="H26" s="31"/>
      <c r="I26" s="31"/>
      <c r="J26" s="31"/>
      <c r="K26" s="31"/>
      <c r="L26" s="31"/>
      <c r="M26" s="31"/>
      <c r="N26" s="31"/>
      <c r="O26" s="31"/>
      <c r="P26" s="31"/>
      <c r="Q26" s="31"/>
      <c r="R26" s="31"/>
      <c r="S26" s="31"/>
      <c r="T26" s="31"/>
      <c r="U26" s="31"/>
      <c r="V26" s="31"/>
    </row>
    <row r="27" spans="1:22" ht="15.75" customHeight="1">
      <c r="A27" s="33" t="s">
        <v>112</v>
      </c>
      <c r="B27" s="34" t="s">
        <v>113</v>
      </c>
      <c r="C27" s="31"/>
      <c r="D27" s="31"/>
      <c r="E27" s="31"/>
      <c r="F27" s="31"/>
      <c r="G27" s="31"/>
      <c r="H27" s="31"/>
      <c r="I27" s="31"/>
      <c r="J27" s="31"/>
      <c r="K27" s="31"/>
      <c r="L27" s="31"/>
      <c r="M27" s="31"/>
      <c r="N27" s="31"/>
      <c r="O27" s="31"/>
      <c r="P27" s="31"/>
      <c r="Q27" s="31"/>
      <c r="R27" s="31"/>
      <c r="S27" s="31"/>
      <c r="T27" s="31"/>
      <c r="U27" s="31"/>
      <c r="V27" s="31"/>
    </row>
    <row r="28" spans="1:22" ht="15.75" customHeight="1">
      <c r="A28" s="33" t="s">
        <v>114</v>
      </c>
      <c r="B28" s="34" t="s">
        <v>115</v>
      </c>
      <c r="C28" s="31"/>
      <c r="D28" s="31"/>
      <c r="E28" s="31"/>
      <c r="F28" s="31"/>
      <c r="G28" s="31"/>
      <c r="H28" s="31"/>
      <c r="I28" s="31"/>
      <c r="J28" s="31"/>
      <c r="K28" s="31"/>
      <c r="L28" s="31"/>
      <c r="M28" s="31"/>
      <c r="N28" s="31"/>
      <c r="O28" s="31"/>
      <c r="P28" s="31"/>
      <c r="Q28" s="31"/>
      <c r="R28" s="31"/>
      <c r="S28" s="31"/>
      <c r="T28" s="31"/>
      <c r="U28" s="31"/>
      <c r="V28" s="31"/>
    </row>
    <row r="29" spans="1:22" ht="15.75" customHeight="1">
      <c r="A29" s="33" t="s">
        <v>116</v>
      </c>
      <c r="B29" s="34" t="s">
        <v>117</v>
      </c>
      <c r="C29" s="31"/>
      <c r="D29" s="31"/>
      <c r="E29" s="31"/>
      <c r="F29" s="31"/>
      <c r="G29" s="31"/>
      <c r="H29" s="31"/>
      <c r="I29" s="31"/>
      <c r="J29" s="31"/>
      <c r="K29" s="31"/>
      <c r="L29" s="31"/>
      <c r="M29" s="31"/>
      <c r="N29" s="31"/>
      <c r="O29" s="31"/>
      <c r="P29" s="31"/>
      <c r="Q29" s="31"/>
      <c r="R29" s="31"/>
      <c r="S29" s="31"/>
      <c r="T29" s="31"/>
      <c r="U29" s="31"/>
      <c r="V29" s="31"/>
    </row>
    <row r="30" spans="1:22" ht="15.75" customHeight="1">
      <c r="A30" s="33" t="s">
        <v>118</v>
      </c>
      <c r="B30" s="34" t="s">
        <v>119</v>
      </c>
      <c r="C30" s="31"/>
      <c r="D30" s="31"/>
      <c r="E30" s="31"/>
      <c r="F30" s="31"/>
      <c r="G30" s="31"/>
      <c r="H30" s="31"/>
      <c r="I30" s="31"/>
      <c r="J30" s="31"/>
      <c r="K30" s="31"/>
      <c r="L30" s="31"/>
      <c r="M30" s="31"/>
      <c r="N30" s="31"/>
      <c r="O30" s="31"/>
      <c r="P30" s="31"/>
      <c r="Q30" s="31"/>
      <c r="R30" s="31"/>
      <c r="S30" s="31"/>
      <c r="T30" s="31"/>
      <c r="U30" s="31"/>
      <c r="V30" s="31"/>
    </row>
    <row r="31" spans="1:22" ht="15.75" customHeight="1">
      <c r="A31" s="33" t="s">
        <v>120</v>
      </c>
      <c r="B31" s="34" t="s">
        <v>121</v>
      </c>
      <c r="C31" s="31"/>
      <c r="D31" s="31"/>
      <c r="E31" s="31"/>
      <c r="F31" s="31"/>
      <c r="G31" s="31"/>
      <c r="H31" s="31"/>
      <c r="I31" s="31"/>
      <c r="J31" s="31"/>
      <c r="K31" s="31"/>
      <c r="L31" s="31"/>
      <c r="M31" s="31"/>
      <c r="N31" s="31"/>
      <c r="O31" s="31"/>
      <c r="P31" s="31"/>
      <c r="Q31" s="31"/>
      <c r="R31" s="31"/>
      <c r="S31" s="31"/>
      <c r="T31" s="31"/>
      <c r="U31" s="31"/>
      <c r="V31" s="31"/>
    </row>
    <row r="32" spans="1:22" ht="15.75" customHeight="1">
      <c r="A32" s="33" t="s">
        <v>122</v>
      </c>
      <c r="B32" s="34" t="s">
        <v>123</v>
      </c>
      <c r="C32" s="31"/>
      <c r="D32" s="31"/>
      <c r="E32" s="31"/>
      <c r="F32" s="31"/>
      <c r="G32" s="31"/>
      <c r="H32" s="31"/>
      <c r="I32" s="31"/>
      <c r="J32" s="31"/>
      <c r="K32" s="31"/>
      <c r="L32" s="31"/>
      <c r="M32" s="31"/>
      <c r="N32" s="31"/>
      <c r="O32" s="31"/>
      <c r="P32" s="31"/>
      <c r="Q32" s="31"/>
      <c r="R32" s="31"/>
      <c r="S32" s="31"/>
      <c r="T32" s="31"/>
      <c r="U32" s="31"/>
      <c r="V32" s="31"/>
    </row>
    <row r="33" spans="1:22" ht="15.75" customHeight="1">
      <c r="A33" s="33" t="s">
        <v>124</v>
      </c>
      <c r="B33" s="34" t="s">
        <v>125</v>
      </c>
      <c r="C33" s="31"/>
      <c r="D33" s="31"/>
      <c r="E33" s="31"/>
      <c r="F33" s="31"/>
      <c r="G33" s="31"/>
      <c r="H33" s="31"/>
      <c r="I33" s="31"/>
      <c r="J33" s="31"/>
      <c r="K33" s="31"/>
      <c r="L33" s="31"/>
      <c r="M33" s="31"/>
      <c r="N33" s="31"/>
      <c r="O33" s="31"/>
      <c r="P33" s="31"/>
      <c r="Q33" s="31"/>
      <c r="R33" s="31"/>
      <c r="S33" s="31"/>
      <c r="T33" s="31"/>
      <c r="U33" s="31"/>
      <c r="V33" s="31"/>
    </row>
    <row r="34" spans="1:22" ht="15.75" customHeight="1">
      <c r="A34" s="33" t="s">
        <v>126</v>
      </c>
      <c r="B34" s="37" t="s">
        <v>127</v>
      </c>
      <c r="C34" s="31"/>
      <c r="D34" s="31"/>
      <c r="E34" s="31"/>
      <c r="F34" s="31"/>
      <c r="G34" s="31"/>
      <c r="H34" s="31"/>
      <c r="I34" s="31"/>
      <c r="J34" s="31"/>
      <c r="K34" s="31"/>
      <c r="L34" s="31"/>
      <c r="M34" s="31"/>
      <c r="N34" s="31"/>
      <c r="O34" s="31"/>
      <c r="P34" s="31"/>
      <c r="Q34" s="31"/>
      <c r="R34" s="31"/>
      <c r="S34" s="31"/>
      <c r="T34" s="31"/>
      <c r="U34" s="31"/>
      <c r="V34" s="31"/>
    </row>
    <row r="35" spans="1:22" ht="15.75" customHeight="1">
      <c r="A35" s="33" t="s">
        <v>128</v>
      </c>
      <c r="B35" s="34" t="s">
        <v>129</v>
      </c>
      <c r="C35" s="31"/>
      <c r="D35" s="31"/>
      <c r="E35" s="31"/>
      <c r="F35" s="31"/>
      <c r="G35" s="31"/>
      <c r="H35" s="31"/>
      <c r="I35" s="31"/>
      <c r="J35" s="31"/>
      <c r="K35" s="31"/>
      <c r="L35" s="31"/>
      <c r="M35" s="31"/>
      <c r="N35" s="31"/>
      <c r="O35" s="31"/>
      <c r="P35" s="31"/>
      <c r="Q35" s="31"/>
      <c r="R35" s="31"/>
      <c r="S35" s="31"/>
      <c r="T35" s="31"/>
      <c r="U35" s="31"/>
      <c r="V35" s="31"/>
    </row>
    <row r="36" spans="1:22" ht="15.75" customHeight="1">
      <c r="A36" s="33" t="s">
        <v>130</v>
      </c>
      <c r="B36" s="34" t="s">
        <v>131</v>
      </c>
      <c r="C36" s="31"/>
      <c r="D36" s="31"/>
      <c r="E36" s="31"/>
      <c r="F36" s="31"/>
      <c r="G36" s="31"/>
      <c r="H36" s="31"/>
      <c r="I36" s="31"/>
      <c r="J36" s="31"/>
      <c r="K36" s="31"/>
      <c r="L36" s="31"/>
      <c r="M36" s="31"/>
      <c r="N36" s="31"/>
      <c r="O36" s="31"/>
      <c r="P36" s="31"/>
      <c r="Q36" s="31"/>
      <c r="R36" s="31"/>
      <c r="S36" s="31"/>
      <c r="T36" s="31"/>
      <c r="U36" s="31"/>
      <c r="V36" s="31"/>
    </row>
    <row r="37" spans="1:22" ht="15.75" customHeight="1">
      <c r="A37" s="33" t="s">
        <v>132</v>
      </c>
      <c r="B37" s="34" t="s">
        <v>133</v>
      </c>
      <c r="C37" s="31"/>
      <c r="D37" s="31"/>
      <c r="E37" s="31"/>
      <c r="F37" s="31"/>
      <c r="G37" s="31"/>
      <c r="H37" s="31"/>
      <c r="I37" s="31"/>
      <c r="J37" s="31"/>
      <c r="K37" s="31"/>
      <c r="L37" s="31"/>
      <c r="M37" s="31"/>
      <c r="N37" s="31"/>
      <c r="O37" s="31"/>
      <c r="P37" s="31"/>
      <c r="Q37" s="31"/>
      <c r="R37" s="31"/>
      <c r="S37" s="31"/>
      <c r="T37" s="31"/>
      <c r="U37" s="31"/>
      <c r="V37" s="31"/>
    </row>
    <row r="38" spans="1:22" ht="15.75" customHeight="1">
      <c r="A38" s="33" t="s">
        <v>134</v>
      </c>
      <c r="B38" s="34" t="s">
        <v>135</v>
      </c>
      <c r="C38" s="31"/>
      <c r="D38" s="31"/>
      <c r="E38" s="31"/>
      <c r="F38" s="31"/>
      <c r="G38" s="31"/>
      <c r="H38" s="31"/>
      <c r="I38" s="31"/>
      <c r="J38" s="31"/>
      <c r="K38" s="31"/>
      <c r="L38" s="31"/>
      <c r="M38" s="31"/>
      <c r="N38" s="31"/>
      <c r="O38" s="31"/>
      <c r="P38" s="31"/>
      <c r="Q38" s="31"/>
      <c r="R38" s="31"/>
      <c r="S38" s="31"/>
      <c r="T38" s="31"/>
      <c r="U38" s="31"/>
      <c r="V38" s="31"/>
    </row>
    <row r="39" spans="1:22" ht="15.75" customHeight="1">
      <c r="A39" s="33" t="s">
        <v>136</v>
      </c>
      <c r="B39" s="34" t="s">
        <v>137</v>
      </c>
      <c r="C39" s="31"/>
      <c r="D39" s="31"/>
      <c r="E39" s="31"/>
      <c r="F39" s="31"/>
      <c r="G39" s="31"/>
      <c r="H39" s="31"/>
      <c r="I39" s="31"/>
      <c r="J39" s="31"/>
      <c r="K39" s="31"/>
      <c r="L39" s="31"/>
      <c r="M39" s="31"/>
      <c r="N39" s="31"/>
      <c r="O39" s="31"/>
      <c r="P39" s="31"/>
      <c r="Q39" s="31"/>
      <c r="R39" s="31"/>
      <c r="S39" s="31"/>
      <c r="T39" s="31"/>
      <c r="U39" s="31"/>
      <c r="V39" s="31"/>
    </row>
    <row r="40" spans="1:22" ht="15.75" customHeight="1">
      <c r="A40" s="33" t="s">
        <v>138</v>
      </c>
      <c r="B40" s="37" t="s">
        <v>139</v>
      </c>
      <c r="C40" s="31"/>
      <c r="D40" s="31"/>
      <c r="E40" s="31"/>
      <c r="F40" s="31"/>
      <c r="G40" s="31"/>
      <c r="H40" s="31"/>
      <c r="I40" s="31"/>
      <c r="J40" s="31"/>
      <c r="K40" s="31"/>
      <c r="L40" s="31"/>
      <c r="M40" s="31"/>
      <c r="N40" s="31"/>
      <c r="O40" s="31"/>
      <c r="P40" s="31"/>
      <c r="Q40" s="31"/>
      <c r="R40" s="31"/>
      <c r="S40" s="31"/>
      <c r="T40" s="31"/>
      <c r="U40" s="31"/>
      <c r="V40" s="31"/>
    </row>
    <row r="41" spans="1:22" ht="15.75" customHeight="1">
      <c r="A41" s="36" t="s">
        <v>140</v>
      </c>
      <c r="B41" s="37" t="s">
        <v>141</v>
      </c>
      <c r="C41" s="31"/>
      <c r="D41" s="31"/>
      <c r="E41" s="31"/>
      <c r="F41" s="31"/>
      <c r="G41" s="31"/>
      <c r="H41" s="31"/>
      <c r="I41" s="31"/>
      <c r="J41" s="31"/>
      <c r="K41" s="31"/>
      <c r="L41" s="31"/>
      <c r="M41" s="31"/>
      <c r="N41" s="31"/>
      <c r="O41" s="31"/>
      <c r="P41" s="31"/>
      <c r="Q41" s="31"/>
      <c r="R41" s="31"/>
      <c r="S41" s="31"/>
      <c r="T41" s="31"/>
      <c r="U41" s="31"/>
      <c r="V41" s="31"/>
    </row>
    <row r="42" spans="1:22" ht="15.75" customHeight="1">
      <c r="A42" s="33" t="s">
        <v>142</v>
      </c>
      <c r="B42" s="37" t="s">
        <v>143</v>
      </c>
      <c r="C42" s="31"/>
      <c r="D42" s="31"/>
      <c r="E42" s="31"/>
      <c r="F42" s="31"/>
      <c r="G42" s="31"/>
      <c r="H42" s="31"/>
      <c r="I42" s="31"/>
      <c r="J42" s="31"/>
      <c r="K42" s="31"/>
      <c r="L42" s="31"/>
      <c r="M42" s="31"/>
      <c r="N42" s="31"/>
      <c r="O42" s="31"/>
      <c r="P42" s="31"/>
      <c r="Q42" s="31"/>
      <c r="R42" s="31"/>
      <c r="S42" s="31"/>
      <c r="T42" s="31"/>
      <c r="U42" s="31"/>
      <c r="V42" s="31"/>
    </row>
    <row r="43" spans="1:22" ht="15.75" customHeight="1">
      <c r="A43" s="33" t="s">
        <v>144</v>
      </c>
      <c r="B43" s="34" t="s">
        <v>145</v>
      </c>
      <c r="C43" s="31"/>
      <c r="D43" s="31"/>
      <c r="E43" s="31"/>
      <c r="F43" s="31"/>
      <c r="G43" s="31"/>
      <c r="H43" s="31"/>
      <c r="I43" s="31"/>
      <c r="J43" s="31"/>
      <c r="K43" s="31"/>
      <c r="L43" s="31"/>
      <c r="M43" s="31"/>
      <c r="N43" s="31"/>
      <c r="O43" s="31"/>
      <c r="P43" s="31"/>
      <c r="Q43" s="31"/>
      <c r="R43" s="31"/>
      <c r="S43" s="31"/>
      <c r="T43" s="31"/>
      <c r="U43" s="31"/>
      <c r="V43" s="31"/>
    </row>
    <row r="44" spans="1:22" ht="15.75" customHeight="1">
      <c r="A44" s="33" t="s">
        <v>146</v>
      </c>
      <c r="B44" s="34" t="s">
        <v>147</v>
      </c>
      <c r="C44" s="31"/>
      <c r="D44" s="31"/>
      <c r="E44" s="31"/>
      <c r="F44" s="31"/>
      <c r="G44" s="31"/>
      <c r="H44" s="31"/>
      <c r="I44" s="31"/>
      <c r="J44" s="31"/>
      <c r="K44" s="31"/>
      <c r="L44" s="31"/>
      <c r="M44" s="31"/>
      <c r="N44" s="31"/>
      <c r="O44" s="31"/>
      <c r="P44" s="31"/>
      <c r="Q44" s="31"/>
      <c r="R44" s="31"/>
      <c r="S44" s="31"/>
      <c r="T44" s="31"/>
      <c r="U44" s="31"/>
      <c r="V44" s="31"/>
    </row>
    <row r="45" spans="1:22" ht="15.75" customHeight="1">
      <c r="A45" s="33" t="s">
        <v>148</v>
      </c>
      <c r="B45" s="34" t="s">
        <v>149</v>
      </c>
      <c r="C45" s="31"/>
      <c r="D45" s="31"/>
      <c r="E45" s="31"/>
      <c r="F45" s="31"/>
      <c r="G45" s="31"/>
      <c r="H45" s="31"/>
      <c r="I45" s="31"/>
      <c r="J45" s="31"/>
      <c r="K45" s="31"/>
      <c r="L45" s="31"/>
      <c r="M45" s="31"/>
      <c r="N45" s="31"/>
      <c r="O45" s="31"/>
      <c r="P45" s="31"/>
      <c r="Q45" s="31"/>
      <c r="R45" s="31"/>
      <c r="S45" s="31"/>
      <c r="T45" s="31"/>
      <c r="U45" s="31"/>
      <c r="V45" s="31"/>
    </row>
    <row r="46" spans="1:22" ht="15.75" customHeight="1">
      <c r="A46" s="33" t="s">
        <v>150</v>
      </c>
      <c r="B46" s="34" t="s">
        <v>151</v>
      </c>
      <c r="C46" s="31"/>
      <c r="D46" s="31"/>
      <c r="E46" s="31"/>
      <c r="F46" s="31"/>
      <c r="G46" s="31"/>
      <c r="H46" s="31"/>
      <c r="I46" s="31"/>
      <c r="J46" s="31"/>
      <c r="K46" s="31"/>
      <c r="L46" s="31"/>
      <c r="M46" s="31"/>
      <c r="N46" s="31"/>
      <c r="O46" s="31"/>
      <c r="P46" s="31"/>
      <c r="Q46" s="31"/>
      <c r="R46" s="31"/>
      <c r="S46" s="31"/>
      <c r="T46" s="31"/>
      <c r="U46" s="31"/>
      <c r="V46" s="31"/>
    </row>
    <row r="47" spans="1:22" ht="15.75" customHeight="1">
      <c r="A47" s="33" t="s">
        <v>152</v>
      </c>
      <c r="B47" s="34" t="s">
        <v>153</v>
      </c>
      <c r="C47" s="31"/>
      <c r="D47" s="31"/>
      <c r="E47" s="31"/>
      <c r="F47" s="31"/>
      <c r="G47" s="31"/>
      <c r="H47" s="31"/>
      <c r="I47" s="31"/>
      <c r="J47" s="31"/>
      <c r="K47" s="31"/>
      <c r="L47" s="31"/>
      <c r="M47" s="31"/>
      <c r="N47" s="31"/>
      <c r="O47" s="31"/>
      <c r="P47" s="31"/>
      <c r="Q47" s="31"/>
      <c r="R47" s="31"/>
      <c r="S47" s="31"/>
      <c r="T47" s="31"/>
      <c r="U47" s="31"/>
      <c r="V47" s="31"/>
    </row>
    <row r="48" spans="1:22" ht="15.75" customHeight="1">
      <c r="A48" s="33" t="s">
        <v>154</v>
      </c>
      <c r="B48" s="34" t="s">
        <v>155</v>
      </c>
      <c r="C48" s="31"/>
      <c r="D48" s="31"/>
      <c r="E48" s="31"/>
      <c r="F48" s="31"/>
      <c r="G48" s="31"/>
      <c r="H48" s="31"/>
      <c r="I48" s="31"/>
      <c r="J48" s="31"/>
      <c r="K48" s="31"/>
      <c r="L48" s="31"/>
      <c r="M48" s="31"/>
      <c r="N48" s="31"/>
      <c r="O48" s="31"/>
      <c r="P48" s="31"/>
      <c r="Q48" s="31"/>
      <c r="R48" s="31"/>
      <c r="S48" s="31"/>
      <c r="T48" s="31"/>
      <c r="U48" s="31"/>
      <c r="V48" s="31"/>
    </row>
    <row r="49" spans="1:22" ht="15.75" customHeight="1">
      <c r="A49" s="33" t="s">
        <v>156</v>
      </c>
      <c r="B49" s="34" t="s">
        <v>157</v>
      </c>
      <c r="C49" s="31"/>
      <c r="D49" s="31"/>
      <c r="E49" s="31"/>
      <c r="F49" s="31"/>
      <c r="G49" s="31"/>
      <c r="H49" s="31"/>
      <c r="I49" s="31"/>
      <c r="J49" s="31"/>
      <c r="K49" s="31"/>
      <c r="L49" s="31"/>
      <c r="M49" s="31"/>
      <c r="N49" s="31"/>
      <c r="O49" s="31"/>
      <c r="P49" s="31"/>
      <c r="Q49" s="31"/>
      <c r="R49" s="31"/>
      <c r="S49" s="31"/>
      <c r="T49" s="31"/>
      <c r="U49" s="31"/>
      <c r="V49" s="31"/>
    </row>
    <row r="50" spans="1:22" ht="15.75" customHeight="1">
      <c r="A50" s="33" t="s">
        <v>158</v>
      </c>
      <c r="B50" s="37" t="s">
        <v>159</v>
      </c>
      <c r="C50" s="31"/>
      <c r="D50" s="31"/>
      <c r="E50" s="31"/>
      <c r="F50" s="31"/>
      <c r="G50" s="31"/>
      <c r="H50" s="31"/>
      <c r="I50" s="31"/>
      <c r="J50" s="31"/>
      <c r="K50" s="31"/>
      <c r="L50" s="31"/>
      <c r="M50" s="31"/>
      <c r="N50" s="31"/>
      <c r="O50" s="31"/>
      <c r="P50" s="31"/>
      <c r="Q50" s="31"/>
      <c r="R50" s="31"/>
      <c r="S50" s="31"/>
      <c r="T50" s="31"/>
      <c r="U50" s="31"/>
      <c r="V50" s="31"/>
    </row>
    <row r="51" spans="1:22" ht="15.75" customHeight="1">
      <c r="A51" s="33" t="s">
        <v>160</v>
      </c>
      <c r="B51" s="34" t="s">
        <v>161</v>
      </c>
      <c r="C51" s="31"/>
      <c r="D51" s="31"/>
      <c r="E51" s="31"/>
      <c r="F51" s="31"/>
      <c r="G51" s="31"/>
      <c r="H51" s="31"/>
      <c r="I51" s="31"/>
      <c r="J51" s="31"/>
      <c r="K51" s="31"/>
      <c r="L51" s="31"/>
      <c r="M51" s="31"/>
      <c r="N51" s="31"/>
      <c r="O51" s="31"/>
      <c r="P51" s="31"/>
      <c r="Q51" s="31"/>
      <c r="R51" s="31"/>
      <c r="S51" s="31"/>
      <c r="T51" s="31"/>
      <c r="U51" s="31"/>
      <c r="V51" s="31"/>
    </row>
    <row r="52" spans="1:22" ht="15.75" customHeight="1">
      <c r="A52" s="33" t="s">
        <v>162</v>
      </c>
      <c r="B52" s="34" t="s">
        <v>163</v>
      </c>
      <c r="C52" s="31"/>
      <c r="D52" s="31"/>
      <c r="E52" s="31"/>
      <c r="F52" s="31"/>
      <c r="G52" s="31"/>
      <c r="H52" s="31"/>
      <c r="I52" s="31"/>
      <c r="J52" s="31"/>
      <c r="K52" s="31"/>
      <c r="L52" s="31"/>
      <c r="M52" s="31"/>
      <c r="N52" s="31"/>
      <c r="O52" s="31"/>
      <c r="P52" s="31"/>
      <c r="Q52" s="31"/>
      <c r="R52" s="31"/>
      <c r="S52" s="31"/>
      <c r="T52" s="31"/>
      <c r="U52" s="31"/>
      <c r="V52" s="31"/>
    </row>
    <row r="53" spans="1:22" ht="15.75" customHeight="1">
      <c r="A53" s="33" t="s">
        <v>164</v>
      </c>
      <c r="B53" s="34" t="s">
        <v>165</v>
      </c>
      <c r="C53" s="31"/>
      <c r="D53" s="31"/>
      <c r="E53" s="31"/>
      <c r="F53" s="31"/>
      <c r="G53" s="31"/>
      <c r="H53" s="31"/>
      <c r="I53" s="31"/>
      <c r="J53" s="31"/>
      <c r="K53" s="31"/>
      <c r="L53" s="31"/>
      <c r="M53" s="31"/>
      <c r="N53" s="31"/>
      <c r="O53" s="31"/>
      <c r="P53" s="31"/>
      <c r="Q53" s="31"/>
      <c r="R53" s="31"/>
      <c r="S53" s="31"/>
      <c r="T53" s="31"/>
      <c r="U53" s="31"/>
      <c r="V53" s="31"/>
    </row>
    <row r="54" spans="1:22" ht="15.75" customHeight="1">
      <c r="A54" s="33" t="s">
        <v>166</v>
      </c>
      <c r="B54" s="34" t="s">
        <v>167</v>
      </c>
      <c r="C54" s="31"/>
      <c r="D54" s="31"/>
      <c r="E54" s="31"/>
      <c r="F54" s="31"/>
      <c r="G54" s="31"/>
      <c r="H54" s="31"/>
      <c r="I54" s="31"/>
      <c r="J54" s="31"/>
      <c r="K54" s="31"/>
      <c r="L54" s="31"/>
      <c r="M54" s="31"/>
      <c r="N54" s="31"/>
      <c r="O54" s="31"/>
      <c r="P54" s="31"/>
      <c r="Q54" s="31"/>
      <c r="R54" s="31"/>
      <c r="S54" s="31"/>
      <c r="T54" s="31"/>
      <c r="U54" s="31"/>
      <c r="V54" s="31"/>
    </row>
    <row r="55" spans="1:22" ht="15.75" customHeight="1">
      <c r="A55" s="33" t="s">
        <v>168</v>
      </c>
      <c r="B55" s="34" t="s">
        <v>169</v>
      </c>
      <c r="C55" s="31"/>
      <c r="D55" s="31"/>
      <c r="E55" s="31"/>
      <c r="F55" s="31"/>
      <c r="G55" s="31"/>
      <c r="H55" s="31"/>
      <c r="I55" s="31"/>
      <c r="J55" s="31"/>
      <c r="K55" s="31"/>
      <c r="L55" s="31"/>
      <c r="M55" s="31"/>
      <c r="N55" s="31"/>
      <c r="O55" s="31"/>
      <c r="P55" s="31"/>
      <c r="Q55" s="31"/>
      <c r="R55" s="31"/>
      <c r="S55" s="31"/>
      <c r="T55" s="31"/>
      <c r="U55" s="31"/>
      <c r="V55" s="31"/>
    </row>
    <row r="56" spans="1:22" ht="15.75" customHeight="1">
      <c r="A56" s="33" t="s">
        <v>170</v>
      </c>
      <c r="B56" s="34" t="s">
        <v>171</v>
      </c>
      <c r="C56" s="31"/>
      <c r="D56" s="31"/>
      <c r="E56" s="31"/>
      <c r="F56" s="31"/>
      <c r="G56" s="31"/>
      <c r="H56" s="31"/>
      <c r="I56" s="31"/>
      <c r="J56" s="31"/>
      <c r="K56" s="31"/>
      <c r="L56" s="31"/>
      <c r="M56" s="31"/>
      <c r="N56" s="31"/>
      <c r="O56" s="31"/>
      <c r="P56" s="31"/>
      <c r="Q56" s="31"/>
      <c r="R56" s="31"/>
      <c r="S56" s="31"/>
      <c r="T56" s="31"/>
      <c r="U56" s="31"/>
      <c r="V56" s="31"/>
    </row>
    <row r="57" spans="1:22" ht="15.75" customHeight="1">
      <c r="A57" s="33" t="s">
        <v>172</v>
      </c>
      <c r="B57" s="34" t="s">
        <v>173</v>
      </c>
      <c r="C57" s="31"/>
      <c r="D57" s="31"/>
      <c r="E57" s="31"/>
      <c r="F57" s="31"/>
      <c r="G57" s="31"/>
      <c r="H57" s="31"/>
      <c r="I57" s="31"/>
      <c r="J57" s="31"/>
      <c r="K57" s="31"/>
      <c r="L57" s="31"/>
      <c r="M57" s="31"/>
      <c r="N57" s="31"/>
      <c r="O57" s="31"/>
      <c r="P57" s="31"/>
      <c r="Q57" s="31"/>
      <c r="R57" s="31"/>
      <c r="S57" s="31"/>
      <c r="T57" s="31"/>
      <c r="U57" s="31"/>
      <c r="V57" s="31"/>
    </row>
    <row r="58" spans="1:22" ht="15.75" customHeight="1">
      <c r="A58" s="33" t="s">
        <v>174</v>
      </c>
      <c r="B58" s="34" t="s">
        <v>175</v>
      </c>
      <c r="C58" s="31"/>
      <c r="D58" s="31"/>
      <c r="E58" s="31"/>
      <c r="F58" s="31"/>
      <c r="G58" s="31"/>
      <c r="H58" s="31"/>
      <c r="I58" s="31"/>
      <c r="J58" s="31"/>
      <c r="K58" s="31"/>
      <c r="L58" s="31"/>
      <c r="M58" s="31"/>
      <c r="N58" s="31"/>
      <c r="O58" s="31"/>
      <c r="P58" s="31"/>
      <c r="Q58" s="31"/>
      <c r="R58" s="31"/>
      <c r="S58" s="31"/>
      <c r="T58" s="31"/>
      <c r="U58" s="31"/>
      <c r="V58" s="31"/>
    </row>
    <row r="59" spans="1:22" ht="15.75" customHeight="1"/>
    <row r="60" spans="1:22" ht="15.75" customHeight="1"/>
    <row r="61" spans="1:22" ht="15.75" customHeight="1">
      <c r="A61" s="31"/>
      <c r="B61" s="31"/>
      <c r="C61" s="31"/>
      <c r="D61" s="31"/>
      <c r="E61" s="31"/>
      <c r="F61" s="31"/>
      <c r="G61" s="31"/>
      <c r="H61" s="31"/>
      <c r="I61" s="31"/>
      <c r="J61" s="31"/>
      <c r="K61" s="31"/>
      <c r="L61" s="31"/>
      <c r="M61" s="31"/>
      <c r="N61" s="31"/>
      <c r="O61" s="31"/>
      <c r="P61" s="31"/>
      <c r="Q61" s="31"/>
      <c r="R61" s="31"/>
      <c r="S61" s="31"/>
      <c r="T61" s="31"/>
      <c r="U61" s="31"/>
      <c r="V61" s="31"/>
    </row>
    <row r="62" spans="1:22" ht="15.75" customHeight="1"/>
    <row r="63" spans="1:22" ht="15.75" customHeight="1"/>
    <row r="64" spans="1:22" ht="15.75" customHeight="1"/>
    <row r="65" spans="1:22" ht="15.75" customHeight="1"/>
    <row r="66" spans="1:22" ht="15.75" customHeight="1"/>
    <row r="67" spans="1:22" ht="15.75" customHeight="1"/>
    <row r="68" spans="1:22" ht="15.75" customHeight="1"/>
    <row r="69" spans="1:22" ht="15.75" customHeight="1"/>
    <row r="70" spans="1:22" ht="15.75" customHeight="1"/>
    <row r="71" spans="1:22" ht="15.75" customHeight="1"/>
    <row r="72" spans="1:22" ht="15.75" customHeight="1"/>
    <row r="73" spans="1:22" ht="15.75" customHeight="1"/>
    <row r="74" spans="1:22" ht="15.75" customHeight="1"/>
    <row r="75" spans="1:22" ht="15.75" customHeight="1">
      <c r="A75" s="31"/>
      <c r="B75" s="31"/>
      <c r="C75" s="31"/>
      <c r="D75" s="31"/>
      <c r="E75" s="31"/>
      <c r="F75" s="31"/>
      <c r="G75" s="31"/>
      <c r="H75" s="31"/>
      <c r="I75" s="31"/>
      <c r="J75" s="31"/>
      <c r="K75" s="31"/>
      <c r="L75" s="31"/>
      <c r="M75" s="31"/>
      <c r="N75" s="31"/>
      <c r="O75" s="31"/>
      <c r="P75" s="31"/>
      <c r="Q75" s="31"/>
      <c r="R75" s="31"/>
      <c r="S75" s="31"/>
      <c r="T75" s="31"/>
      <c r="U75" s="31"/>
      <c r="V75" s="31"/>
    </row>
    <row r="76" spans="1:22" ht="15.75" customHeight="1">
      <c r="A76" s="31"/>
      <c r="B76" s="31"/>
      <c r="C76" s="31"/>
      <c r="D76" s="31"/>
      <c r="E76" s="31"/>
      <c r="F76" s="31"/>
      <c r="G76" s="31"/>
      <c r="H76" s="31"/>
      <c r="I76" s="31"/>
      <c r="J76" s="31"/>
      <c r="K76" s="31"/>
      <c r="L76" s="31"/>
      <c r="M76" s="31"/>
      <c r="N76" s="31"/>
      <c r="O76" s="31"/>
      <c r="P76" s="31"/>
      <c r="Q76" s="31"/>
      <c r="R76" s="31"/>
      <c r="S76" s="31"/>
      <c r="T76" s="31"/>
      <c r="U76" s="31"/>
      <c r="V76" s="31"/>
    </row>
    <row r="77" spans="1:22" ht="15.75" customHeight="1">
      <c r="A77" s="31"/>
      <c r="B77" s="31"/>
      <c r="C77" s="31"/>
      <c r="D77" s="31"/>
      <c r="E77" s="31"/>
      <c r="F77" s="31"/>
      <c r="G77" s="31"/>
      <c r="H77" s="31"/>
      <c r="I77" s="31"/>
      <c r="J77" s="31"/>
      <c r="K77" s="31"/>
      <c r="L77" s="31"/>
      <c r="M77" s="31"/>
      <c r="N77" s="31"/>
      <c r="O77" s="31"/>
      <c r="P77" s="31"/>
      <c r="Q77" s="31"/>
      <c r="R77" s="31"/>
      <c r="S77" s="31"/>
      <c r="T77" s="31"/>
      <c r="U77" s="31"/>
      <c r="V77" s="31"/>
    </row>
    <row r="78" spans="1:22" ht="15.75" customHeight="1">
      <c r="A78" s="31"/>
      <c r="B78" s="31"/>
      <c r="C78" s="31"/>
      <c r="D78" s="31"/>
      <c r="E78" s="31"/>
      <c r="F78" s="31"/>
      <c r="G78" s="31"/>
      <c r="H78" s="31"/>
      <c r="I78" s="31"/>
      <c r="J78" s="31"/>
      <c r="K78" s="31"/>
      <c r="L78" s="31"/>
      <c r="M78" s="31"/>
      <c r="N78" s="31"/>
      <c r="O78" s="31"/>
      <c r="P78" s="31"/>
      <c r="Q78" s="31"/>
      <c r="R78" s="31"/>
      <c r="S78" s="31"/>
      <c r="T78" s="31"/>
      <c r="U78" s="31"/>
      <c r="V78" s="31"/>
    </row>
    <row r="79" spans="1:22" ht="15.75" customHeight="1">
      <c r="A79" s="31"/>
      <c r="B79" s="31"/>
      <c r="C79" s="31"/>
      <c r="D79" s="31"/>
      <c r="E79" s="31"/>
      <c r="F79" s="31"/>
      <c r="G79" s="31"/>
      <c r="H79" s="31"/>
      <c r="I79" s="31"/>
      <c r="J79" s="31"/>
      <c r="K79" s="31"/>
      <c r="L79" s="31"/>
      <c r="M79" s="31"/>
      <c r="N79" s="31"/>
      <c r="O79" s="31"/>
      <c r="P79" s="31"/>
      <c r="Q79" s="31"/>
      <c r="R79" s="31"/>
      <c r="S79" s="31"/>
      <c r="T79" s="31"/>
      <c r="U79" s="31"/>
      <c r="V79" s="31"/>
    </row>
    <row r="80" spans="1:22" ht="15.75" customHeight="1">
      <c r="A80" s="31"/>
      <c r="B80" s="31"/>
      <c r="C80" s="31"/>
      <c r="D80" s="31"/>
      <c r="E80" s="31"/>
      <c r="F80" s="31"/>
      <c r="G80" s="31"/>
      <c r="H80" s="31"/>
      <c r="I80" s="31"/>
      <c r="J80" s="31"/>
      <c r="K80" s="31"/>
      <c r="L80" s="31"/>
      <c r="M80" s="31"/>
      <c r="N80" s="31"/>
      <c r="O80" s="31"/>
      <c r="P80" s="31"/>
      <c r="Q80" s="31"/>
      <c r="R80" s="31"/>
      <c r="S80" s="31"/>
      <c r="T80" s="31"/>
      <c r="U80" s="31"/>
      <c r="V80" s="31"/>
    </row>
    <row r="81" spans="1:22" ht="15.75" customHeight="1">
      <c r="A81" s="31"/>
      <c r="B81" s="31"/>
      <c r="C81" s="31"/>
      <c r="D81" s="31"/>
      <c r="E81" s="31"/>
      <c r="F81" s="31"/>
      <c r="G81" s="31"/>
      <c r="H81" s="31"/>
      <c r="I81" s="31"/>
      <c r="J81" s="31"/>
      <c r="K81" s="31"/>
      <c r="L81" s="31"/>
      <c r="M81" s="31"/>
      <c r="N81" s="31"/>
      <c r="O81" s="31"/>
      <c r="P81" s="31"/>
      <c r="Q81" s="31"/>
      <c r="R81" s="31"/>
      <c r="S81" s="31"/>
      <c r="T81" s="31"/>
      <c r="U81" s="31"/>
      <c r="V81" s="31"/>
    </row>
    <row r="82" spans="1:22" ht="15.75" customHeight="1">
      <c r="A82" s="31"/>
      <c r="B82" s="31"/>
      <c r="C82" s="31"/>
      <c r="D82" s="31"/>
      <c r="E82" s="31"/>
      <c r="F82" s="31"/>
      <c r="G82" s="31"/>
      <c r="H82" s="31"/>
      <c r="I82" s="31"/>
      <c r="J82" s="31"/>
      <c r="K82" s="31"/>
      <c r="L82" s="31"/>
      <c r="M82" s="31"/>
      <c r="N82" s="31"/>
      <c r="O82" s="31"/>
      <c r="P82" s="31"/>
      <c r="Q82" s="31"/>
      <c r="R82" s="31"/>
      <c r="S82" s="31"/>
      <c r="T82" s="31"/>
      <c r="U82" s="31"/>
      <c r="V82" s="31"/>
    </row>
    <row r="83" spans="1:22" ht="15.75" customHeight="1">
      <c r="A83" s="31"/>
      <c r="B83" s="31"/>
      <c r="C83" s="31"/>
      <c r="D83" s="31"/>
      <c r="E83" s="31"/>
      <c r="F83" s="31"/>
      <c r="G83" s="31"/>
      <c r="H83" s="31"/>
      <c r="I83" s="31"/>
      <c r="J83" s="31"/>
      <c r="K83" s="31"/>
      <c r="L83" s="31"/>
      <c r="M83" s="31"/>
      <c r="N83" s="31"/>
      <c r="O83" s="31"/>
      <c r="P83" s="31"/>
      <c r="Q83" s="31"/>
      <c r="R83" s="31"/>
      <c r="S83" s="31"/>
      <c r="T83" s="31"/>
      <c r="U83" s="31"/>
      <c r="V83" s="31"/>
    </row>
    <row r="84" spans="1:22" ht="15.75" customHeight="1">
      <c r="A84" s="31"/>
      <c r="B84" s="31"/>
      <c r="C84" s="31"/>
      <c r="D84" s="31"/>
      <c r="E84" s="31"/>
      <c r="F84" s="31"/>
      <c r="G84" s="31"/>
      <c r="H84" s="31"/>
      <c r="I84" s="31"/>
      <c r="J84" s="31"/>
      <c r="K84" s="31"/>
      <c r="L84" s="31"/>
      <c r="M84" s="31"/>
      <c r="N84" s="31"/>
      <c r="O84" s="31"/>
      <c r="P84" s="31"/>
      <c r="Q84" s="31"/>
      <c r="R84" s="31"/>
      <c r="S84" s="31"/>
      <c r="T84" s="31"/>
      <c r="U84" s="31"/>
      <c r="V84" s="31"/>
    </row>
    <row r="85" spans="1:22" ht="15.75" customHeight="1">
      <c r="A85" s="31"/>
      <c r="B85" s="31"/>
      <c r="C85" s="31"/>
      <c r="D85" s="31"/>
      <c r="E85" s="31"/>
      <c r="F85" s="31"/>
      <c r="G85" s="31"/>
      <c r="H85" s="31"/>
      <c r="I85" s="31"/>
      <c r="J85" s="31"/>
      <c r="K85" s="31"/>
      <c r="L85" s="31"/>
      <c r="M85" s="31"/>
      <c r="N85" s="31"/>
      <c r="O85" s="31"/>
      <c r="P85" s="31"/>
      <c r="Q85" s="31"/>
      <c r="R85" s="31"/>
      <c r="S85" s="31"/>
      <c r="T85" s="31"/>
      <c r="U85" s="31"/>
      <c r="V85" s="31"/>
    </row>
    <row r="86" spans="1:22" ht="15.75" customHeight="1">
      <c r="A86" s="31"/>
      <c r="B86" s="31"/>
      <c r="C86" s="31"/>
      <c r="D86" s="31"/>
      <c r="E86" s="31"/>
      <c r="F86" s="31"/>
      <c r="G86" s="31"/>
      <c r="H86" s="31"/>
      <c r="I86" s="31"/>
      <c r="J86" s="31"/>
      <c r="K86" s="31"/>
      <c r="L86" s="31"/>
      <c r="M86" s="31"/>
      <c r="N86" s="31"/>
      <c r="O86" s="31"/>
      <c r="P86" s="31"/>
      <c r="Q86" s="31"/>
      <c r="R86" s="31"/>
      <c r="S86" s="31"/>
      <c r="T86" s="31"/>
      <c r="U86" s="31"/>
      <c r="V86" s="31"/>
    </row>
    <row r="87" spans="1:22" ht="15.75" customHeight="1">
      <c r="A87" s="31"/>
      <c r="B87" s="31"/>
      <c r="C87" s="31"/>
      <c r="D87" s="31"/>
      <c r="E87" s="31"/>
      <c r="F87" s="31"/>
      <c r="G87" s="31"/>
      <c r="H87" s="31"/>
      <c r="I87" s="31"/>
      <c r="J87" s="31"/>
      <c r="K87" s="31"/>
      <c r="L87" s="31"/>
      <c r="M87" s="31"/>
      <c r="N87" s="31"/>
      <c r="O87" s="31"/>
      <c r="P87" s="31"/>
      <c r="Q87" s="31"/>
      <c r="R87" s="31"/>
      <c r="S87" s="31"/>
      <c r="T87" s="31"/>
      <c r="U87" s="31"/>
      <c r="V87" s="31"/>
    </row>
    <row r="88" spans="1:22" ht="15.75" customHeight="1">
      <c r="A88" s="31"/>
      <c r="B88" s="31"/>
      <c r="C88" s="31"/>
      <c r="D88" s="31"/>
      <c r="E88" s="31"/>
      <c r="F88" s="31"/>
      <c r="G88" s="31"/>
      <c r="H88" s="31"/>
      <c r="I88" s="31"/>
      <c r="J88" s="31"/>
      <c r="K88" s="31"/>
      <c r="L88" s="31"/>
      <c r="M88" s="31"/>
      <c r="N88" s="31"/>
      <c r="O88" s="31"/>
      <c r="P88" s="31"/>
      <c r="Q88" s="31"/>
      <c r="R88" s="31"/>
      <c r="S88" s="31"/>
      <c r="T88" s="31"/>
      <c r="U88" s="31"/>
      <c r="V88" s="31"/>
    </row>
    <row r="89" spans="1:22" ht="15.75" customHeight="1">
      <c r="A89" s="31"/>
      <c r="B89" s="31"/>
      <c r="C89" s="31"/>
      <c r="D89" s="31"/>
      <c r="E89" s="31"/>
      <c r="F89" s="31"/>
      <c r="G89" s="31"/>
      <c r="H89" s="31"/>
      <c r="I89" s="31"/>
      <c r="J89" s="31"/>
      <c r="K89" s="31"/>
      <c r="L89" s="31"/>
      <c r="M89" s="31"/>
      <c r="N89" s="31"/>
      <c r="O89" s="31"/>
      <c r="P89" s="31"/>
      <c r="Q89" s="31"/>
      <c r="R89" s="31"/>
      <c r="S89" s="31"/>
      <c r="T89" s="31"/>
      <c r="U89" s="31"/>
      <c r="V89" s="31"/>
    </row>
    <row r="90" spans="1:22" ht="15.75" customHeight="1">
      <c r="A90" s="31"/>
      <c r="B90" s="31"/>
      <c r="C90" s="31"/>
      <c r="D90" s="31"/>
      <c r="E90" s="31"/>
      <c r="F90" s="31"/>
      <c r="G90" s="31"/>
      <c r="H90" s="31"/>
      <c r="I90" s="31"/>
      <c r="J90" s="31"/>
      <c r="K90" s="31"/>
      <c r="L90" s="31"/>
      <c r="M90" s="31"/>
      <c r="N90" s="31"/>
      <c r="O90" s="31"/>
      <c r="P90" s="31"/>
      <c r="Q90" s="31"/>
      <c r="R90" s="31"/>
      <c r="S90" s="31"/>
      <c r="T90" s="31"/>
      <c r="U90" s="31"/>
      <c r="V90" s="31"/>
    </row>
    <row r="91" spans="1:22" ht="15.75" customHeight="1">
      <c r="A91" s="31"/>
      <c r="B91" s="31"/>
      <c r="C91" s="31"/>
      <c r="D91" s="31"/>
      <c r="E91" s="31"/>
      <c r="F91" s="31"/>
      <c r="G91" s="31"/>
      <c r="H91" s="31"/>
      <c r="I91" s="31"/>
      <c r="J91" s="31"/>
      <c r="K91" s="31"/>
      <c r="L91" s="31"/>
      <c r="M91" s="31"/>
      <c r="N91" s="31"/>
      <c r="O91" s="31"/>
      <c r="P91" s="31"/>
      <c r="Q91" s="31"/>
      <c r="R91" s="31"/>
      <c r="S91" s="31"/>
      <c r="T91" s="31"/>
      <c r="U91" s="31"/>
      <c r="V91" s="31"/>
    </row>
    <row r="92" spans="1:22" ht="15.75" customHeight="1">
      <c r="A92" s="31"/>
      <c r="B92" s="31"/>
      <c r="C92" s="31"/>
      <c r="D92" s="31"/>
      <c r="E92" s="31"/>
      <c r="F92" s="31"/>
      <c r="G92" s="31"/>
      <c r="H92" s="31"/>
      <c r="I92" s="31"/>
      <c r="J92" s="31"/>
      <c r="K92" s="31"/>
      <c r="L92" s="31"/>
      <c r="M92" s="31"/>
      <c r="N92" s="31"/>
      <c r="O92" s="31"/>
      <c r="P92" s="31"/>
      <c r="Q92" s="31"/>
      <c r="R92" s="31"/>
      <c r="S92" s="31"/>
      <c r="T92" s="31"/>
      <c r="U92" s="31"/>
      <c r="V92" s="31"/>
    </row>
    <row r="93" spans="1:22" ht="15.75" customHeight="1">
      <c r="A93" s="31"/>
      <c r="B93" s="31"/>
      <c r="C93" s="31"/>
      <c r="D93" s="31"/>
      <c r="E93" s="31"/>
      <c r="F93" s="31"/>
      <c r="G93" s="31"/>
      <c r="H93" s="31"/>
      <c r="I93" s="31"/>
      <c r="J93" s="31"/>
      <c r="K93" s="31"/>
      <c r="L93" s="31"/>
      <c r="M93" s="31"/>
      <c r="N93" s="31"/>
      <c r="O93" s="31"/>
      <c r="P93" s="31"/>
      <c r="Q93" s="31"/>
      <c r="R93" s="31"/>
      <c r="S93" s="31"/>
      <c r="T93" s="31"/>
      <c r="U93" s="31"/>
      <c r="V93" s="31"/>
    </row>
    <row r="94" spans="1:22" ht="15.75" customHeight="1">
      <c r="A94" s="31"/>
      <c r="B94" s="31"/>
      <c r="C94" s="31"/>
      <c r="D94" s="31"/>
      <c r="E94" s="31"/>
      <c r="F94" s="31"/>
      <c r="G94" s="31"/>
      <c r="H94" s="31"/>
      <c r="I94" s="31"/>
      <c r="J94" s="31"/>
      <c r="K94" s="31"/>
      <c r="L94" s="31"/>
      <c r="M94" s="31"/>
      <c r="N94" s="31"/>
      <c r="O94" s="31"/>
      <c r="P94" s="31"/>
      <c r="Q94" s="31"/>
      <c r="R94" s="31"/>
      <c r="S94" s="31"/>
      <c r="T94" s="31"/>
      <c r="U94" s="31"/>
      <c r="V94" s="31"/>
    </row>
    <row r="95" spans="1:22" ht="15.75" customHeight="1">
      <c r="A95" s="31"/>
      <c r="B95" s="31"/>
      <c r="C95" s="31"/>
      <c r="D95" s="31"/>
      <c r="E95" s="31"/>
      <c r="F95" s="31"/>
      <c r="G95" s="31"/>
      <c r="H95" s="31"/>
      <c r="I95" s="31"/>
      <c r="J95" s="31"/>
      <c r="K95" s="31"/>
      <c r="L95" s="31"/>
      <c r="M95" s="31"/>
      <c r="N95" s="31"/>
      <c r="O95" s="31"/>
      <c r="P95" s="31"/>
      <c r="Q95" s="31"/>
      <c r="R95" s="31"/>
      <c r="S95" s="31"/>
      <c r="T95" s="31"/>
      <c r="U95" s="31"/>
      <c r="V95" s="31"/>
    </row>
    <row r="96" spans="1:22" ht="15.75" customHeight="1">
      <c r="A96" s="31"/>
      <c r="B96" s="31"/>
      <c r="C96" s="31"/>
      <c r="D96" s="31"/>
      <c r="E96" s="31"/>
      <c r="F96" s="31"/>
      <c r="G96" s="31"/>
      <c r="H96" s="31"/>
      <c r="I96" s="31"/>
      <c r="J96" s="31"/>
      <c r="K96" s="31"/>
      <c r="L96" s="31"/>
      <c r="M96" s="31"/>
      <c r="N96" s="31"/>
      <c r="O96" s="31"/>
      <c r="P96" s="31"/>
      <c r="Q96" s="31"/>
      <c r="R96" s="31"/>
      <c r="S96" s="31"/>
      <c r="T96" s="31"/>
      <c r="U96" s="31"/>
      <c r="V96" s="31"/>
    </row>
    <row r="97" spans="1:22" ht="15.75" customHeight="1">
      <c r="A97" s="31"/>
      <c r="B97" s="31"/>
      <c r="C97" s="31"/>
      <c r="D97" s="31"/>
      <c r="E97" s="31"/>
      <c r="F97" s="31"/>
      <c r="G97" s="31"/>
      <c r="H97" s="31"/>
      <c r="I97" s="31"/>
      <c r="J97" s="31"/>
      <c r="K97" s="31"/>
      <c r="L97" s="31"/>
      <c r="M97" s="31"/>
      <c r="N97" s="31"/>
      <c r="O97" s="31"/>
      <c r="P97" s="31"/>
      <c r="Q97" s="31"/>
      <c r="R97" s="31"/>
      <c r="S97" s="31"/>
      <c r="T97" s="31"/>
      <c r="U97" s="31"/>
      <c r="V97" s="31"/>
    </row>
    <row r="98" spans="1:22" ht="15.75" customHeight="1">
      <c r="A98" s="31"/>
      <c r="B98" s="31"/>
      <c r="C98" s="31"/>
      <c r="D98" s="31"/>
      <c r="E98" s="31"/>
      <c r="F98" s="31"/>
      <c r="G98" s="31"/>
      <c r="H98" s="31"/>
      <c r="I98" s="31"/>
      <c r="J98" s="31"/>
      <c r="K98" s="31"/>
      <c r="L98" s="31"/>
      <c r="M98" s="31"/>
      <c r="N98" s="31"/>
      <c r="O98" s="31"/>
      <c r="P98" s="31"/>
      <c r="Q98" s="31"/>
      <c r="R98" s="31"/>
      <c r="S98" s="31"/>
      <c r="T98" s="31"/>
      <c r="U98" s="31"/>
      <c r="V98" s="31"/>
    </row>
    <row r="99" spans="1:22" ht="15.75" customHeight="1">
      <c r="A99" s="31"/>
      <c r="B99" s="31"/>
      <c r="C99" s="31"/>
      <c r="D99" s="31"/>
      <c r="E99" s="31"/>
      <c r="F99" s="31"/>
      <c r="G99" s="31"/>
      <c r="H99" s="31"/>
      <c r="I99" s="31"/>
      <c r="J99" s="31"/>
      <c r="K99" s="31"/>
      <c r="L99" s="31"/>
      <c r="M99" s="31"/>
      <c r="N99" s="31"/>
      <c r="O99" s="31"/>
      <c r="P99" s="31"/>
      <c r="Q99" s="31"/>
      <c r="R99" s="31"/>
      <c r="S99" s="31"/>
      <c r="T99" s="31"/>
      <c r="U99" s="31"/>
      <c r="V99" s="31"/>
    </row>
    <row r="100" spans="1:2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row>
    <row r="101" spans="1:2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row>
    <row r="102" spans="1:2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row>
    <row r="103" spans="1:2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row>
    <row r="104" spans="1:2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row>
    <row r="105" spans="1:2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row>
    <row r="106" spans="1:2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row>
    <row r="107" spans="1:2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row>
    <row r="108" spans="1:2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row>
    <row r="109" spans="1:2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row>
    <row r="110" spans="1:2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row>
    <row r="111" spans="1:2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row>
    <row r="112" spans="1:2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row>
    <row r="113" spans="1:2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row>
    <row r="114" spans="1:2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row>
    <row r="115" spans="1:2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row>
    <row r="116" spans="1:2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row>
    <row r="117" spans="1:2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row>
    <row r="118" spans="1:2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row>
    <row r="119" spans="1:2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row>
    <row r="120" spans="1:2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row>
    <row r="121" spans="1:2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row>
    <row r="122" spans="1:2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row>
    <row r="123" spans="1:2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row>
    <row r="124" spans="1:2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row>
    <row r="125" spans="1:2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row>
    <row r="126" spans="1:2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row>
    <row r="127" spans="1:2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row>
    <row r="128" spans="1:2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row>
    <row r="129" spans="1:2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row>
    <row r="130" spans="1:2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row>
    <row r="131" spans="1:2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row>
    <row r="132" spans="1:2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row>
    <row r="133" spans="1:2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row>
    <row r="134" spans="1:2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row>
    <row r="135" spans="1:2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row>
    <row r="136" spans="1:2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row>
    <row r="137" spans="1:2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row>
    <row r="138" spans="1:2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row>
    <row r="139" spans="1:2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row>
    <row r="140" spans="1:2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row>
    <row r="141" spans="1:2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row>
    <row r="142" spans="1:2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row>
    <row r="143" spans="1:2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row>
    <row r="144" spans="1:2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row>
    <row r="145" spans="1:2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row>
    <row r="146" spans="1:2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row>
    <row r="147" spans="1:2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row>
    <row r="148" spans="1:2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row>
    <row r="149" spans="1:2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row>
    <row r="150" spans="1:2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row>
    <row r="151" spans="1:2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row>
    <row r="152" spans="1:2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row>
    <row r="153" spans="1:2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row>
    <row r="154" spans="1:2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row>
    <row r="155" spans="1:2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row>
    <row r="156" spans="1:2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row>
    <row r="157" spans="1:2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row>
    <row r="158" spans="1:2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row>
    <row r="159" spans="1:2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row>
    <row r="160" spans="1:2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row>
    <row r="161" spans="1:2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row>
    <row r="162" spans="1:2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row>
    <row r="163" spans="1:2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row>
    <row r="164" spans="1:2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row>
    <row r="165" spans="1:2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row>
    <row r="166" spans="1:2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row>
    <row r="167" spans="1:2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row>
    <row r="168" spans="1:2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row>
    <row r="169" spans="1:2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row>
    <row r="170" spans="1:2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row>
    <row r="171" spans="1:2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row>
    <row r="172" spans="1:2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row>
    <row r="173" spans="1:2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row>
    <row r="174" spans="1:2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row>
    <row r="175" spans="1:2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row>
    <row r="176" spans="1:2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row>
    <row r="177" spans="1:2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row>
    <row r="178" spans="1:2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row>
    <row r="179" spans="1:2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row>
    <row r="180" spans="1:2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row>
    <row r="181" spans="1:2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row>
    <row r="182" spans="1:2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row>
    <row r="183" spans="1:2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row>
    <row r="184" spans="1:2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row>
    <row r="185" spans="1:2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row>
    <row r="186" spans="1:2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row>
    <row r="187" spans="1:2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row>
    <row r="188" spans="1:2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row>
    <row r="189" spans="1:2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row>
    <row r="190" spans="1:2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row>
    <row r="191" spans="1:2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row>
    <row r="192" spans="1:2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row>
    <row r="193" spans="1:2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row>
    <row r="194" spans="1:2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row>
    <row r="195" spans="1:2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row>
    <row r="196" spans="1:2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row>
    <row r="197" spans="1:2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row>
    <row r="198" spans="1:2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row>
    <row r="199" spans="1:2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row>
    <row r="200" spans="1:2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row>
    <row r="201" spans="1:2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row>
    <row r="202" spans="1:2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row>
    <row r="203" spans="1:2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row>
    <row r="204" spans="1:2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row>
    <row r="205" spans="1:2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row>
    <row r="206" spans="1:2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row>
    <row r="207" spans="1:2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row>
    <row r="208" spans="1:2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row>
    <row r="209" spans="1:2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row>
    <row r="210" spans="1:2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row>
    <row r="211" spans="1:2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row>
    <row r="212" spans="1:2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row>
    <row r="213" spans="1:2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row>
    <row r="214" spans="1:2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row>
    <row r="215" spans="1:2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row>
    <row r="216" spans="1:2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row>
    <row r="217" spans="1:2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row>
    <row r="218" spans="1:2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row>
    <row r="219" spans="1:2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row>
    <row r="220" spans="1:2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row>
    <row r="221" spans="1:2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row>
    <row r="222" spans="1:2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row>
    <row r="223" spans="1:2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row>
    <row r="224" spans="1:2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row>
    <row r="225" spans="1:2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row>
    <row r="226" spans="1:2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row>
    <row r="227" spans="1:2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row>
    <row r="228" spans="1:2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row>
    <row r="229" spans="1:2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row>
    <row r="230" spans="1:2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row>
    <row r="231" spans="1:2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row>
    <row r="232" spans="1:2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row>
    <row r="233" spans="1:2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row>
    <row r="234" spans="1:2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row>
    <row r="235" spans="1:2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row>
    <row r="236" spans="1:2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row>
    <row r="237" spans="1:2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row>
    <row r="238" spans="1:2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row>
    <row r="239" spans="1:2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row>
    <row r="240" spans="1:2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row>
    <row r="241" spans="1:2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row>
    <row r="242" spans="1:2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row>
    <row r="243" spans="1:2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row>
    <row r="244" spans="1:2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row>
    <row r="245" spans="1:2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row>
    <row r="246" spans="1:2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row>
    <row r="247" spans="1:2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row>
    <row r="248" spans="1:2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row>
    <row r="249" spans="1:2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row>
    <row r="250" spans="1:2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row>
    <row r="251" spans="1:2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row>
    <row r="252" spans="1:2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row>
    <row r="253" spans="1:2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row>
    <row r="254" spans="1:2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row>
    <row r="255" spans="1:2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row>
    <row r="256" spans="1:2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row>
    <row r="257" spans="1:2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row>
    <row r="258" spans="1:2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row>
    <row r="259" spans="1:22" ht="15.75" customHeight="1"/>
    <row r="260" spans="1:22" ht="15.75" customHeight="1"/>
    <row r="261" spans="1:22" ht="15.75" customHeight="1"/>
    <row r="262" spans="1:22" ht="15.75" customHeight="1"/>
    <row r="263" spans="1:22" ht="15.75" customHeight="1"/>
    <row r="264" spans="1:22" ht="15.75" customHeight="1"/>
    <row r="265" spans="1:22" ht="15.75" customHeight="1"/>
    <row r="266" spans="1:22" ht="15.75" customHeight="1"/>
    <row r="267" spans="1:22" ht="15.75" customHeight="1"/>
    <row r="268" spans="1:22" ht="15.75" customHeight="1"/>
    <row r="269" spans="1:22" ht="15.75" customHeight="1"/>
    <row r="270" spans="1:22" ht="15.75" customHeight="1"/>
    <row r="271" spans="1:22" ht="15.75" customHeight="1"/>
    <row r="272" spans="1:2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sheet="1" objects="1" scenarios="1" formatCells="0" formatColumns="0" formatRows="0"/>
  <mergeCells count="1">
    <mergeCell ref="A1:B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U1000"/>
  <sheetViews>
    <sheetView workbookViewId="0">
      <selection sqref="A1:C1"/>
    </sheetView>
  </sheetViews>
  <sheetFormatPr defaultColWidth="12.625" defaultRowHeight="15" customHeight="1"/>
  <cols>
    <col min="1" max="1" width="25.25" customWidth="1"/>
    <col min="2" max="2" width="92.5" customWidth="1"/>
    <col min="3" max="3" width="40.875" customWidth="1"/>
    <col min="4" max="5" width="12.625" customWidth="1"/>
  </cols>
  <sheetData>
    <row r="1" spans="1:21" ht="15.75">
      <c r="A1" s="602" t="s">
        <v>9</v>
      </c>
      <c r="B1" s="589"/>
      <c r="C1" s="589"/>
      <c r="D1" s="31"/>
      <c r="E1" s="31"/>
      <c r="F1" s="31"/>
      <c r="G1" s="31"/>
      <c r="H1" s="31"/>
      <c r="I1" s="31"/>
      <c r="J1" s="31"/>
      <c r="K1" s="31"/>
      <c r="L1" s="31"/>
      <c r="M1" s="31"/>
      <c r="N1" s="31"/>
      <c r="O1" s="31"/>
      <c r="P1" s="31"/>
      <c r="Q1" s="31"/>
      <c r="R1" s="31"/>
      <c r="S1" s="31"/>
      <c r="T1" s="31"/>
      <c r="U1" s="31"/>
    </row>
    <row r="2" spans="1:21" ht="39.75" customHeight="1">
      <c r="A2" s="38" t="s">
        <v>176</v>
      </c>
      <c r="B2" s="38" t="s">
        <v>177</v>
      </c>
      <c r="C2" s="39" t="s">
        <v>178</v>
      </c>
      <c r="D2" s="31"/>
      <c r="E2" s="31"/>
      <c r="F2" s="31"/>
      <c r="G2" s="31"/>
      <c r="H2" s="31"/>
      <c r="I2" s="31"/>
      <c r="J2" s="31"/>
      <c r="K2" s="31"/>
      <c r="L2" s="31"/>
      <c r="M2" s="31"/>
      <c r="N2" s="31"/>
      <c r="O2" s="31"/>
      <c r="P2" s="31"/>
      <c r="Q2" s="31"/>
      <c r="R2" s="31"/>
      <c r="S2" s="31"/>
      <c r="T2" s="31"/>
      <c r="U2" s="31"/>
    </row>
    <row r="3" spans="1:21" ht="69" customHeight="1">
      <c r="A3" s="40" t="s">
        <v>179</v>
      </c>
      <c r="B3" s="41" t="s">
        <v>180</v>
      </c>
      <c r="C3" s="42" t="s">
        <v>181</v>
      </c>
      <c r="D3" s="31"/>
      <c r="E3" s="31"/>
      <c r="F3" s="31"/>
      <c r="G3" s="31"/>
      <c r="H3" s="31"/>
      <c r="I3" s="31"/>
      <c r="J3" s="31"/>
      <c r="K3" s="31"/>
      <c r="L3" s="31"/>
      <c r="M3" s="31"/>
      <c r="N3" s="31"/>
      <c r="O3" s="31"/>
      <c r="P3" s="31"/>
      <c r="Q3" s="31"/>
      <c r="R3" s="31"/>
      <c r="S3" s="31"/>
      <c r="T3" s="31"/>
      <c r="U3" s="31"/>
    </row>
    <row r="4" spans="1:21" ht="39.75" customHeight="1">
      <c r="A4" s="40" t="s">
        <v>182</v>
      </c>
      <c r="B4" s="41" t="s">
        <v>183</v>
      </c>
      <c r="C4" s="41" t="s">
        <v>184</v>
      </c>
      <c r="D4" s="31"/>
      <c r="E4" s="31"/>
      <c r="F4" s="31"/>
      <c r="G4" s="31"/>
      <c r="H4" s="31"/>
      <c r="I4" s="31"/>
      <c r="J4" s="31"/>
      <c r="K4" s="31"/>
      <c r="L4" s="31"/>
      <c r="M4" s="31"/>
      <c r="N4" s="31"/>
      <c r="O4" s="31"/>
      <c r="P4" s="31"/>
      <c r="Q4" s="31"/>
      <c r="R4" s="31"/>
      <c r="S4" s="31"/>
      <c r="T4" s="31"/>
      <c r="U4" s="31"/>
    </row>
    <row r="5" spans="1:21" ht="109.5" customHeight="1">
      <c r="A5" s="43" t="s">
        <v>185</v>
      </c>
      <c r="B5" s="41" t="s">
        <v>186</v>
      </c>
      <c r="C5" s="44" t="s">
        <v>187</v>
      </c>
      <c r="D5" s="31"/>
      <c r="E5" s="31"/>
      <c r="F5" s="31"/>
      <c r="G5" s="31"/>
      <c r="H5" s="31"/>
      <c r="I5" s="31"/>
      <c r="J5" s="31"/>
      <c r="K5" s="31"/>
      <c r="L5" s="31"/>
      <c r="M5" s="31"/>
      <c r="N5" s="31"/>
      <c r="O5" s="31"/>
      <c r="P5" s="31"/>
      <c r="Q5" s="31"/>
      <c r="R5" s="31"/>
      <c r="S5" s="31"/>
      <c r="T5" s="31"/>
      <c r="U5" s="31"/>
    </row>
    <row r="6" spans="1:21" ht="81.75" customHeight="1">
      <c r="A6" s="45" t="s">
        <v>188</v>
      </c>
      <c r="B6" s="41" t="s">
        <v>189</v>
      </c>
      <c r="C6" s="46" t="s">
        <v>190</v>
      </c>
      <c r="D6" s="31"/>
      <c r="E6" s="31"/>
      <c r="F6" s="31"/>
      <c r="G6" s="31"/>
      <c r="H6" s="31"/>
      <c r="I6" s="31"/>
      <c r="J6" s="31"/>
      <c r="K6" s="31"/>
      <c r="L6" s="31"/>
      <c r="M6" s="31"/>
      <c r="N6" s="31"/>
      <c r="O6" s="31"/>
      <c r="P6" s="31"/>
      <c r="Q6" s="31"/>
      <c r="R6" s="31"/>
      <c r="S6" s="31"/>
      <c r="T6" s="31"/>
      <c r="U6" s="31"/>
    </row>
    <row r="7" spans="1:21" ht="66.75" customHeight="1">
      <c r="A7" s="45" t="s">
        <v>191</v>
      </c>
      <c r="B7" s="41" t="s">
        <v>192</v>
      </c>
      <c r="C7" s="47" t="s">
        <v>193</v>
      </c>
      <c r="D7" s="31"/>
      <c r="E7" s="31"/>
      <c r="F7" s="31"/>
      <c r="G7" s="31"/>
      <c r="H7" s="31"/>
      <c r="I7" s="31"/>
      <c r="J7" s="31"/>
      <c r="K7" s="31"/>
      <c r="L7" s="31"/>
      <c r="M7" s="31"/>
      <c r="N7" s="31"/>
      <c r="O7" s="31"/>
      <c r="P7" s="31"/>
      <c r="Q7" s="31"/>
      <c r="R7" s="31"/>
      <c r="S7" s="31"/>
      <c r="T7" s="31"/>
      <c r="U7" s="31"/>
    </row>
    <row r="8" spans="1:21" ht="98.25" customHeight="1">
      <c r="A8" s="40" t="s">
        <v>194</v>
      </c>
      <c r="B8" s="41" t="s">
        <v>195</v>
      </c>
      <c r="C8" s="48" t="s">
        <v>196</v>
      </c>
      <c r="D8" s="31"/>
      <c r="E8" s="31"/>
      <c r="F8" s="31"/>
      <c r="G8" s="31"/>
      <c r="H8" s="31"/>
      <c r="I8" s="31"/>
      <c r="J8" s="31"/>
      <c r="K8" s="31"/>
      <c r="L8" s="31"/>
      <c r="M8" s="31"/>
      <c r="N8" s="31"/>
      <c r="O8" s="31"/>
      <c r="P8" s="31"/>
      <c r="Q8" s="31"/>
      <c r="R8" s="31"/>
      <c r="S8" s="31"/>
      <c r="T8" s="31"/>
      <c r="U8" s="31"/>
    </row>
    <row r="9" spans="1:21" ht="128.25">
      <c r="A9" s="40" t="s">
        <v>197</v>
      </c>
      <c r="B9" s="41" t="s">
        <v>198</v>
      </c>
      <c r="C9" s="41" t="s">
        <v>199</v>
      </c>
      <c r="D9" s="31"/>
      <c r="E9" s="31"/>
      <c r="F9" s="31"/>
      <c r="G9" s="31"/>
      <c r="H9" s="31"/>
      <c r="I9" s="31"/>
      <c r="J9" s="31"/>
      <c r="K9" s="31"/>
      <c r="L9" s="31"/>
      <c r="M9" s="31"/>
      <c r="N9" s="31"/>
      <c r="O9" s="31"/>
      <c r="P9" s="31"/>
      <c r="Q9" s="31"/>
      <c r="R9" s="31"/>
      <c r="S9" s="31"/>
      <c r="T9" s="31"/>
      <c r="U9" s="31"/>
    </row>
    <row r="10" spans="1:21" ht="99.75">
      <c r="A10" s="45" t="s">
        <v>200</v>
      </c>
      <c r="B10" s="41" t="s">
        <v>201</v>
      </c>
      <c r="C10" s="46" t="s">
        <v>202</v>
      </c>
      <c r="D10" s="49"/>
      <c r="E10" s="49"/>
      <c r="F10" s="49"/>
      <c r="G10" s="49"/>
      <c r="H10" s="49"/>
      <c r="I10" s="49"/>
      <c r="J10" s="49"/>
      <c r="K10" s="49"/>
      <c r="L10" s="49"/>
      <c r="M10" s="49"/>
      <c r="N10" s="49"/>
      <c r="O10" s="49"/>
      <c r="P10" s="49"/>
      <c r="Q10" s="49"/>
      <c r="R10" s="49"/>
      <c r="S10" s="49"/>
      <c r="T10" s="49"/>
      <c r="U10" s="49"/>
    </row>
    <row r="11" spans="1:21" ht="61.5" customHeight="1">
      <c r="A11" s="45" t="s">
        <v>203</v>
      </c>
      <c r="B11" s="41" t="s">
        <v>204</v>
      </c>
      <c r="C11" s="47" t="s">
        <v>193</v>
      </c>
      <c r="D11" s="31"/>
      <c r="E11" s="31"/>
      <c r="F11" s="31"/>
      <c r="G11" s="31"/>
      <c r="H11" s="31"/>
      <c r="I11" s="31"/>
      <c r="J11" s="31"/>
      <c r="K11" s="31"/>
      <c r="L11" s="31"/>
      <c r="M11" s="31"/>
      <c r="N11" s="31"/>
      <c r="O11" s="31"/>
      <c r="P11" s="31"/>
      <c r="Q11" s="31"/>
      <c r="R11" s="31"/>
      <c r="S11" s="31"/>
      <c r="T11" s="31"/>
      <c r="U11" s="31"/>
    </row>
    <row r="12" spans="1:21" ht="68.25" customHeight="1">
      <c r="A12" s="50" t="s">
        <v>205</v>
      </c>
      <c r="B12" s="41" t="s">
        <v>206</v>
      </c>
      <c r="C12" s="42" t="s">
        <v>207</v>
      </c>
      <c r="D12" s="31"/>
      <c r="E12" s="31"/>
      <c r="F12" s="31"/>
      <c r="G12" s="31"/>
      <c r="H12" s="31"/>
      <c r="I12" s="31"/>
      <c r="J12" s="31"/>
      <c r="K12" s="31"/>
      <c r="L12" s="31"/>
      <c r="M12" s="31"/>
      <c r="N12" s="31"/>
      <c r="O12" s="31"/>
      <c r="P12" s="31"/>
      <c r="Q12" s="31"/>
      <c r="R12" s="31"/>
      <c r="S12" s="31"/>
      <c r="T12" s="31"/>
      <c r="U12" s="31"/>
    </row>
    <row r="13" spans="1:21" ht="14.25">
      <c r="A13" s="51"/>
      <c r="B13" s="52"/>
      <c r="C13" s="53"/>
      <c r="D13" s="31"/>
      <c r="E13" s="31"/>
      <c r="F13" s="31"/>
      <c r="G13" s="31"/>
      <c r="H13" s="31"/>
      <c r="I13" s="31"/>
      <c r="J13" s="31"/>
      <c r="K13" s="31"/>
      <c r="L13" s="31"/>
      <c r="M13" s="31"/>
      <c r="N13" s="31"/>
      <c r="O13" s="31"/>
      <c r="P13" s="31"/>
      <c r="Q13" s="31"/>
      <c r="R13" s="31"/>
      <c r="S13" s="31"/>
      <c r="T13" s="31"/>
      <c r="U13" s="31"/>
    </row>
    <row r="14" spans="1:21" ht="14.25">
      <c r="A14" s="52"/>
      <c r="B14" s="52"/>
      <c r="C14" s="53"/>
      <c r="D14" s="31"/>
      <c r="E14" s="31"/>
      <c r="F14" s="31"/>
      <c r="G14" s="31"/>
      <c r="H14" s="31"/>
      <c r="I14" s="31"/>
      <c r="J14" s="31"/>
      <c r="K14" s="31"/>
      <c r="L14" s="31"/>
      <c r="M14" s="31"/>
      <c r="N14" s="31"/>
      <c r="O14" s="31"/>
      <c r="P14" s="31"/>
      <c r="Q14" s="31"/>
      <c r="R14" s="31"/>
      <c r="S14" s="31"/>
      <c r="T14" s="31"/>
      <c r="U14" s="31"/>
    </row>
    <row r="15" spans="1:21" ht="14.25">
      <c r="A15" s="52"/>
      <c r="B15" s="52"/>
      <c r="C15" s="53"/>
      <c r="D15" s="31"/>
      <c r="E15" s="31"/>
      <c r="F15" s="31"/>
      <c r="G15" s="31"/>
      <c r="H15" s="31"/>
      <c r="I15" s="31"/>
      <c r="J15" s="31"/>
      <c r="K15" s="31"/>
      <c r="L15" s="31"/>
      <c r="M15" s="31"/>
      <c r="N15" s="31"/>
      <c r="O15" s="31"/>
      <c r="P15" s="31"/>
      <c r="Q15" s="31"/>
      <c r="R15" s="31"/>
      <c r="S15" s="31"/>
      <c r="T15" s="31"/>
      <c r="U15" s="31"/>
    </row>
    <row r="16" spans="1:21" ht="14.25">
      <c r="A16" s="52"/>
      <c r="B16" s="52"/>
      <c r="C16" s="53"/>
      <c r="D16" s="31"/>
      <c r="E16" s="31"/>
      <c r="F16" s="31"/>
      <c r="G16" s="31"/>
      <c r="H16" s="31"/>
      <c r="I16" s="31"/>
      <c r="J16" s="31"/>
      <c r="K16" s="31"/>
      <c r="L16" s="31"/>
      <c r="M16" s="31"/>
      <c r="N16" s="31"/>
      <c r="O16" s="31"/>
      <c r="P16" s="31"/>
      <c r="Q16" s="31"/>
      <c r="R16" s="31"/>
      <c r="S16" s="31"/>
      <c r="T16" s="31"/>
      <c r="U16" s="31"/>
    </row>
    <row r="17" spans="1:21" ht="14.25">
      <c r="A17" s="52"/>
      <c r="B17" s="52"/>
      <c r="C17" s="53"/>
      <c r="D17" s="31"/>
      <c r="E17" s="31"/>
      <c r="F17" s="31"/>
      <c r="G17" s="31"/>
      <c r="H17" s="31"/>
      <c r="I17" s="31"/>
      <c r="J17" s="31"/>
      <c r="K17" s="31"/>
      <c r="L17" s="31"/>
      <c r="M17" s="31"/>
      <c r="N17" s="31"/>
      <c r="O17" s="31"/>
      <c r="P17" s="31"/>
      <c r="Q17" s="31"/>
      <c r="R17" s="31"/>
      <c r="S17" s="31"/>
      <c r="T17" s="31"/>
      <c r="U17" s="31"/>
    </row>
    <row r="18" spans="1:21" ht="14.25">
      <c r="A18" s="52"/>
      <c r="B18" s="52"/>
      <c r="C18" s="53"/>
      <c r="D18" s="31"/>
      <c r="E18" s="31"/>
      <c r="F18" s="31"/>
      <c r="G18" s="31"/>
      <c r="H18" s="31"/>
      <c r="I18" s="31"/>
      <c r="J18" s="31"/>
      <c r="K18" s="31"/>
      <c r="L18" s="31"/>
      <c r="M18" s="31"/>
      <c r="N18" s="31"/>
      <c r="O18" s="31"/>
      <c r="P18" s="31"/>
      <c r="Q18" s="31"/>
      <c r="R18" s="31"/>
      <c r="S18" s="31"/>
      <c r="T18" s="31"/>
      <c r="U18" s="31"/>
    </row>
    <row r="19" spans="1:21" ht="14.25">
      <c r="A19" s="52"/>
      <c r="B19" s="52"/>
      <c r="C19" s="53"/>
      <c r="D19" s="31"/>
      <c r="E19" s="31"/>
      <c r="F19" s="31"/>
      <c r="G19" s="31"/>
      <c r="H19" s="31"/>
      <c r="I19" s="31"/>
      <c r="J19" s="31"/>
      <c r="K19" s="31"/>
      <c r="L19" s="31"/>
      <c r="M19" s="31"/>
      <c r="N19" s="31"/>
      <c r="O19" s="31"/>
      <c r="P19" s="31"/>
      <c r="Q19" s="31"/>
      <c r="R19" s="31"/>
      <c r="S19" s="31"/>
      <c r="T19" s="31"/>
      <c r="U19" s="31"/>
    </row>
    <row r="20" spans="1:21" ht="14.25">
      <c r="A20" s="52"/>
      <c r="B20" s="52"/>
      <c r="C20" s="53"/>
      <c r="D20" s="31"/>
      <c r="E20" s="31"/>
      <c r="F20" s="31"/>
      <c r="G20" s="31"/>
      <c r="H20" s="31"/>
      <c r="I20" s="31"/>
      <c r="J20" s="31"/>
      <c r="K20" s="31"/>
      <c r="L20" s="31"/>
      <c r="M20" s="31"/>
      <c r="N20" s="31"/>
      <c r="O20" s="31"/>
      <c r="P20" s="31"/>
      <c r="Q20" s="31"/>
      <c r="R20" s="31"/>
      <c r="S20" s="31"/>
      <c r="T20" s="31"/>
      <c r="U20" s="31"/>
    </row>
    <row r="21" spans="1:21" ht="15.75" customHeight="1">
      <c r="A21" s="52"/>
      <c r="B21" s="52"/>
      <c r="C21" s="53"/>
      <c r="D21" s="31"/>
      <c r="E21" s="31"/>
      <c r="F21" s="31"/>
      <c r="G21" s="31"/>
      <c r="H21" s="31"/>
      <c r="I21" s="31"/>
      <c r="J21" s="31"/>
      <c r="K21" s="31"/>
      <c r="L21" s="31"/>
      <c r="M21" s="31"/>
      <c r="N21" s="31"/>
      <c r="O21" s="31"/>
      <c r="P21" s="31"/>
      <c r="Q21" s="31"/>
      <c r="R21" s="31"/>
      <c r="S21" s="31"/>
      <c r="T21" s="31"/>
      <c r="U21" s="31"/>
    </row>
    <row r="22" spans="1:21" ht="15.75" customHeight="1">
      <c r="A22" s="52"/>
      <c r="B22" s="52"/>
      <c r="C22" s="53"/>
      <c r="D22" s="31"/>
      <c r="E22" s="31"/>
      <c r="F22" s="31"/>
      <c r="G22" s="31"/>
      <c r="H22" s="31"/>
      <c r="I22" s="31"/>
      <c r="J22" s="31"/>
      <c r="K22" s="31"/>
      <c r="L22" s="31"/>
      <c r="M22" s="31"/>
      <c r="N22" s="31"/>
      <c r="O22" s="31"/>
      <c r="P22" s="31"/>
      <c r="Q22" s="31"/>
      <c r="R22" s="31"/>
      <c r="S22" s="31"/>
      <c r="T22" s="31"/>
      <c r="U22" s="31"/>
    </row>
    <row r="23" spans="1:21" ht="15.75" customHeight="1">
      <c r="A23" s="52"/>
      <c r="B23" s="52"/>
      <c r="C23" s="53"/>
      <c r="D23" s="31"/>
      <c r="E23" s="31"/>
      <c r="F23" s="31"/>
      <c r="G23" s="31"/>
      <c r="H23" s="31"/>
      <c r="I23" s="31"/>
      <c r="J23" s="31"/>
      <c r="K23" s="31"/>
      <c r="L23" s="31"/>
      <c r="M23" s="31"/>
      <c r="N23" s="31"/>
      <c r="O23" s="31"/>
      <c r="P23" s="31"/>
      <c r="Q23" s="31"/>
      <c r="R23" s="31"/>
      <c r="S23" s="31"/>
      <c r="T23" s="31"/>
      <c r="U23" s="31"/>
    </row>
    <row r="24" spans="1:21" ht="15.75" customHeight="1">
      <c r="A24" s="52"/>
      <c r="B24" s="52"/>
      <c r="C24" s="53"/>
      <c r="D24" s="31"/>
      <c r="E24" s="31"/>
      <c r="F24" s="31"/>
      <c r="G24" s="31"/>
      <c r="H24" s="31"/>
      <c r="I24" s="31"/>
      <c r="J24" s="31"/>
      <c r="K24" s="31"/>
      <c r="L24" s="31"/>
      <c r="M24" s="31"/>
      <c r="N24" s="31"/>
      <c r="O24" s="31"/>
      <c r="P24" s="31"/>
      <c r="Q24" s="31"/>
      <c r="R24" s="31"/>
      <c r="S24" s="31"/>
      <c r="T24" s="31"/>
      <c r="U24" s="31"/>
    </row>
    <row r="25" spans="1:21" ht="15.75" customHeight="1">
      <c r="A25" s="52"/>
      <c r="B25" s="52"/>
      <c r="C25" s="53"/>
      <c r="D25" s="31"/>
      <c r="E25" s="31"/>
      <c r="F25" s="31"/>
      <c r="G25" s="31"/>
      <c r="H25" s="31"/>
      <c r="I25" s="31"/>
      <c r="J25" s="31"/>
      <c r="K25" s="31"/>
      <c r="L25" s="31"/>
      <c r="M25" s="31"/>
      <c r="N25" s="31"/>
      <c r="O25" s="31"/>
      <c r="P25" s="31"/>
      <c r="Q25" s="31"/>
      <c r="R25" s="31"/>
      <c r="S25" s="31"/>
      <c r="T25" s="31"/>
      <c r="U25" s="31"/>
    </row>
    <row r="26" spans="1:21" ht="15.75" customHeight="1">
      <c r="A26" s="52"/>
      <c r="B26" s="52"/>
      <c r="C26" s="53"/>
      <c r="D26" s="31"/>
      <c r="E26" s="31"/>
      <c r="F26" s="31"/>
      <c r="G26" s="31"/>
      <c r="H26" s="31"/>
      <c r="I26" s="31"/>
      <c r="J26" s="31"/>
      <c r="K26" s="31"/>
      <c r="L26" s="31"/>
      <c r="M26" s="31"/>
      <c r="N26" s="31"/>
      <c r="O26" s="31"/>
      <c r="P26" s="31"/>
      <c r="Q26" s="31"/>
      <c r="R26" s="31"/>
      <c r="S26" s="31"/>
      <c r="T26" s="31"/>
      <c r="U26" s="31"/>
    </row>
    <row r="27" spans="1:21" ht="15.75" customHeight="1">
      <c r="A27" s="52"/>
      <c r="B27" s="52"/>
      <c r="C27" s="53"/>
      <c r="D27" s="31"/>
      <c r="E27" s="31"/>
      <c r="F27" s="31"/>
      <c r="G27" s="31"/>
      <c r="H27" s="31"/>
      <c r="I27" s="31"/>
      <c r="J27" s="31"/>
      <c r="K27" s="31"/>
      <c r="L27" s="31"/>
      <c r="M27" s="31"/>
      <c r="N27" s="31"/>
      <c r="O27" s="31"/>
      <c r="P27" s="31"/>
      <c r="Q27" s="31"/>
      <c r="R27" s="31"/>
      <c r="S27" s="31"/>
      <c r="T27" s="31"/>
      <c r="U27" s="31"/>
    </row>
    <row r="28" spans="1:21" ht="15.75" customHeight="1">
      <c r="A28" s="52"/>
      <c r="B28" s="52"/>
      <c r="C28" s="53"/>
      <c r="D28" s="31"/>
      <c r="E28" s="31"/>
      <c r="F28" s="31"/>
      <c r="G28" s="31"/>
      <c r="H28" s="31"/>
      <c r="I28" s="31"/>
      <c r="J28" s="31"/>
      <c r="K28" s="31"/>
      <c r="L28" s="31"/>
      <c r="M28" s="31"/>
      <c r="N28" s="31"/>
      <c r="O28" s="31"/>
      <c r="P28" s="31"/>
      <c r="Q28" s="31"/>
      <c r="R28" s="31"/>
      <c r="S28" s="31"/>
      <c r="T28" s="31"/>
      <c r="U28" s="31"/>
    </row>
    <row r="29" spans="1:21" ht="15.75" customHeight="1">
      <c r="A29" s="52"/>
      <c r="B29" s="52"/>
      <c r="C29" s="53"/>
      <c r="D29" s="31"/>
      <c r="E29" s="31"/>
      <c r="F29" s="31"/>
      <c r="G29" s="31"/>
      <c r="H29" s="31"/>
      <c r="I29" s="31"/>
      <c r="J29" s="31"/>
      <c r="K29" s="31"/>
      <c r="L29" s="31"/>
      <c r="M29" s="31"/>
      <c r="N29" s="31"/>
      <c r="O29" s="31"/>
      <c r="P29" s="31"/>
      <c r="Q29" s="31"/>
      <c r="R29" s="31"/>
      <c r="S29" s="31"/>
      <c r="T29" s="31"/>
      <c r="U29" s="31"/>
    </row>
    <row r="30" spans="1:21" ht="15.75" customHeight="1">
      <c r="A30" s="52"/>
      <c r="B30" s="52"/>
      <c r="C30" s="53"/>
      <c r="D30" s="31"/>
      <c r="E30" s="31"/>
      <c r="F30" s="31"/>
      <c r="G30" s="31"/>
      <c r="H30" s="31"/>
      <c r="I30" s="31"/>
      <c r="J30" s="31"/>
      <c r="K30" s="31"/>
      <c r="L30" s="31"/>
      <c r="M30" s="31"/>
      <c r="N30" s="31"/>
      <c r="O30" s="31"/>
      <c r="P30" s="31"/>
      <c r="Q30" s="31"/>
      <c r="R30" s="31"/>
      <c r="S30" s="31"/>
      <c r="T30" s="31"/>
      <c r="U30" s="31"/>
    </row>
    <row r="31" spans="1:21" ht="15.75" customHeight="1">
      <c r="A31" s="52"/>
      <c r="B31" s="52"/>
      <c r="C31" s="53"/>
      <c r="D31" s="31"/>
      <c r="E31" s="31"/>
      <c r="F31" s="31"/>
      <c r="G31" s="31"/>
      <c r="H31" s="31"/>
      <c r="I31" s="31"/>
      <c r="J31" s="31"/>
      <c r="K31" s="31"/>
      <c r="L31" s="31"/>
      <c r="M31" s="31"/>
      <c r="N31" s="31"/>
      <c r="O31" s="31"/>
      <c r="P31" s="31"/>
      <c r="Q31" s="31"/>
      <c r="R31" s="31"/>
      <c r="S31" s="31"/>
      <c r="T31" s="31"/>
      <c r="U31" s="31"/>
    </row>
    <row r="32" spans="1:21" ht="15.75" customHeight="1">
      <c r="A32" s="52"/>
      <c r="B32" s="52"/>
      <c r="C32" s="53"/>
      <c r="D32" s="31"/>
      <c r="E32" s="31"/>
      <c r="F32" s="31"/>
      <c r="G32" s="31"/>
      <c r="H32" s="31"/>
      <c r="I32" s="31"/>
      <c r="J32" s="31"/>
      <c r="K32" s="31"/>
      <c r="L32" s="31"/>
      <c r="M32" s="31"/>
      <c r="N32" s="31"/>
      <c r="O32" s="31"/>
      <c r="P32" s="31"/>
      <c r="Q32" s="31"/>
      <c r="R32" s="31"/>
      <c r="S32" s="31"/>
      <c r="T32" s="31"/>
      <c r="U32" s="31"/>
    </row>
    <row r="33" spans="1:21" ht="15.75" customHeight="1">
      <c r="A33" s="52"/>
      <c r="B33" s="52"/>
      <c r="C33" s="53"/>
      <c r="D33" s="31"/>
      <c r="E33" s="31"/>
      <c r="F33" s="31"/>
      <c r="G33" s="31"/>
      <c r="H33" s="31"/>
      <c r="I33" s="31"/>
      <c r="J33" s="31"/>
      <c r="K33" s="31"/>
      <c r="L33" s="31"/>
      <c r="M33" s="31"/>
      <c r="N33" s="31"/>
      <c r="O33" s="31"/>
      <c r="P33" s="31"/>
      <c r="Q33" s="31"/>
      <c r="R33" s="31"/>
      <c r="S33" s="31"/>
      <c r="T33" s="31"/>
      <c r="U33" s="31"/>
    </row>
    <row r="34" spans="1:21" ht="15.75" customHeight="1">
      <c r="A34" s="52"/>
      <c r="B34" s="52"/>
      <c r="C34" s="53"/>
      <c r="D34" s="31"/>
      <c r="E34" s="31"/>
      <c r="F34" s="31"/>
      <c r="G34" s="31"/>
      <c r="H34" s="31"/>
      <c r="I34" s="31"/>
      <c r="J34" s="31"/>
      <c r="K34" s="31"/>
      <c r="L34" s="31"/>
      <c r="M34" s="31"/>
      <c r="N34" s="31"/>
      <c r="O34" s="31"/>
      <c r="P34" s="31"/>
      <c r="Q34" s="31"/>
      <c r="R34" s="31"/>
      <c r="S34" s="31"/>
      <c r="T34" s="31"/>
      <c r="U34" s="31"/>
    </row>
    <row r="35" spans="1:21" ht="15.75" customHeight="1">
      <c r="A35" s="52"/>
      <c r="B35" s="52"/>
      <c r="C35" s="53"/>
      <c r="D35" s="31"/>
      <c r="E35" s="31"/>
      <c r="F35" s="31"/>
      <c r="G35" s="31"/>
      <c r="H35" s="31"/>
      <c r="I35" s="31"/>
      <c r="J35" s="31"/>
      <c r="K35" s="31"/>
      <c r="L35" s="31"/>
      <c r="M35" s="31"/>
      <c r="N35" s="31"/>
      <c r="O35" s="31"/>
      <c r="P35" s="31"/>
      <c r="Q35" s="31"/>
      <c r="R35" s="31"/>
      <c r="S35" s="31"/>
      <c r="T35" s="31"/>
      <c r="U35" s="31"/>
    </row>
    <row r="36" spans="1:21" ht="15.75" customHeight="1">
      <c r="A36" s="52"/>
      <c r="B36" s="52"/>
      <c r="C36" s="53"/>
      <c r="D36" s="31"/>
      <c r="E36" s="31"/>
      <c r="F36" s="31"/>
      <c r="G36" s="31"/>
      <c r="H36" s="31"/>
      <c r="I36" s="31"/>
      <c r="J36" s="31"/>
      <c r="K36" s="31"/>
      <c r="L36" s="31"/>
      <c r="M36" s="31"/>
      <c r="N36" s="31"/>
      <c r="O36" s="31"/>
      <c r="P36" s="31"/>
      <c r="Q36" s="31"/>
      <c r="R36" s="31"/>
      <c r="S36" s="31"/>
      <c r="T36" s="31"/>
      <c r="U36" s="31"/>
    </row>
    <row r="37" spans="1:21" ht="15.75" customHeight="1">
      <c r="A37" s="52"/>
      <c r="B37" s="52"/>
      <c r="C37" s="53"/>
      <c r="D37" s="31"/>
      <c r="E37" s="31"/>
      <c r="F37" s="31"/>
      <c r="G37" s="31"/>
      <c r="H37" s="31"/>
      <c r="I37" s="31"/>
      <c r="J37" s="31"/>
      <c r="K37" s="31"/>
      <c r="L37" s="31"/>
      <c r="M37" s="31"/>
      <c r="N37" s="31"/>
      <c r="O37" s="31"/>
      <c r="P37" s="31"/>
      <c r="Q37" s="31"/>
      <c r="R37" s="31"/>
      <c r="S37" s="31"/>
      <c r="T37" s="31"/>
      <c r="U37" s="31"/>
    </row>
    <row r="38" spans="1:21" ht="15.75" customHeight="1">
      <c r="A38" s="52"/>
      <c r="B38" s="52"/>
      <c r="C38" s="53"/>
      <c r="D38" s="31"/>
      <c r="E38" s="31"/>
      <c r="F38" s="31"/>
      <c r="G38" s="31"/>
      <c r="H38" s="31"/>
      <c r="I38" s="31"/>
      <c r="J38" s="31"/>
      <c r="K38" s="31"/>
      <c r="L38" s="31"/>
      <c r="M38" s="31"/>
      <c r="N38" s="31"/>
      <c r="O38" s="31"/>
      <c r="P38" s="31"/>
      <c r="Q38" s="31"/>
      <c r="R38" s="31"/>
      <c r="S38" s="31"/>
      <c r="T38" s="31"/>
      <c r="U38" s="31"/>
    </row>
    <row r="39" spans="1:21" ht="15.75" customHeight="1">
      <c r="A39" s="52"/>
      <c r="B39" s="52"/>
      <c r="C39" s="53"/>
      <c r="D39" s="31"/>
      <c r="E39" s="31"/>
      <c r="F39" s="31"/>
      <c r="G39" s="31"/>
      <c r="H39" s="31"/>
      <c r="I39" s="31"/>
      <c r="J39" s="31"/>
      <c r="K39" s="31"/>
      <c r="L39" s="31"/>
      <c r="M39" s="31"/>
      <c r="N39" s="31"/>
      <c r="O39" s="31"/>
      <c r="P39" s="31"/>
      <c r="Q39" s="31"/>
      <c r="R39" s="31"/>
      <c r="S39" s="31"/>
      <c r="T39" s="31"/>
      <c r="U39" s="31"/>
    </row>
    <row r="40" spans="1:21" ht="15.75" customHeight="1">
      <c r="A40" s="52"/>
      <c r="B40" s="52"/>
      <c r="C40" s="53"/>
      <c r="D40" s="31"/>
      <c r="E40" s="31"/>
      <c r="F40" s="31"/>
      <c r="G40" s="31"/>
      <c r="H40" s="31"/>
      <c r="I40" s="31"/>
      <c r="J40" s="31"/>
      <c r="K40" s="31"/>
      <c r="L40" s="31"/>
      <c r="M40" s="31"/>
      <c r="N40" s="31"/>
      <c r="O40" s="31"/>
      <c r="P40" s="31"/>
      <c r="Q40" s="31"/>
      <c r="R40" s="31"/>
      <c r="S40" s="31"/>
      <c r="T40" s="31"/>
      <c r="U40" s="31"/>
    </row>
    <row r="41" spans="1:21" ht="15.75" customHeight="1">
      <c r="A41" s="52"/>
      <c r="B41" s="52"/>
      <c r="C41" s="53"/>
      <c r="D41" s="31"/>
      <c r="E41" s="31"/>
      <c r="F41" s="31"/>
      <c r="G41" s="31"/>
      <c r="H41" s="31"/>
      <c r="I41" s="31"/>
      <c r="J41" s="31"/>
      <c r="K41" s="31"/>
      <c r="L41" s="31"/>
      <c r="M41" s="31"/>
      <c r="N41" s="31"/>
      <c r="O41" s="31"/>
      <c r="P41" s="31"/>
      <c r="Q41" s="31"/>
      <c r="R41" s="31"/>
      <c r="S41" s="31"/>
      <c r="T41" s="31"/>
      <c r="U41" s="31"/>
    </row>
    <row r="42" spans="1:21" ht="15.75" customHeight="1">
      <c r="A42" s="52"/>
      <c r="B42" s="52"/>
      <c r="C42" s="53"/>
      <c r="D42" s="31"/>
      <c r="E42" s="31"/>
      <c r="F42" s="31"/>
      <c r="G42" s="31"/>
      <c r="H42" s="31"/>
      <c r="I42" s="31"/>
      <c r="J42" s="31"/>
      <c r="K42" s="31"/>
      <c r="L42" s="31"/>
      <c r="M42" s="31"/>
      <c r="N42" s="31"/>
      <c r="O42" s="31"/>
      <c r="P42" s="31"/>
      <c r="Q42" s="31"/>
      <c r="R42" s="31"/>
      <c r="S42" s="31"/>
      <c r="T42" s="31"/>
      <c r="U42" s="31"/>
    </row>
    <row r="43" spans="1:21" ht="15.75" customHeight="1">
      <c r="A43" s="52"/>
      <c r="B43" s="52"/>
      <c r="C43" s="53"/>
      <c r="D43" s="31"/>
      <c r="E43" s="31"/>
      <c r="F43" s="31"/>
      <c r="G43" s="31"/>
      <c r="H43" s="31"/>
      <c r="I43" s="31"/>
      <c r="J43" s="31"/>
      <c r="K43" s="31"/>
      <c r="L43" s="31"/>
      <c r="M43" s="31"/>
      <c r="N43" s="31"/>
      <c r="O43" s="31"/>
      <c r="P43" s="31"/>
      <c r="Q43" s="31"/>
      <c r="R43" s="31"/>
      <c r="S43" s="31"/>
      <c r="T43" s="31"/>
      <c r="U43" s="31"/>
    </row>
    <row r="44" spans="1:21" ht="15.75" customHeight="1">
      <c r="A44" s="52"/>
      <c r="B44" s="52"/>
      <c r="C44" s="53"/>
      <c r="D44" s="31"/>
      <c r="E44" s="31"/>
      <c r="F44" s="31"/>
      <c r="G44" s="31"/>
      <c r="H44" s="31"/>
      <c r="I44" s="31"/>
      <c r="J44" s="31"/>
      <c r="K44" s="31"/>
      <c r="L44" s="31"/>
      <c r="M44" s="31"/>
      <c r="N44" s="31"/>
      <c r="O44" s="31"/>
      <c r="P44" s="31"/>
      <c r="Q44" s="31"/>
      <c r="R44" s="31"/>
      <c r="S44" s="31"/>
      <c r="T44" s="31"/>
      <c r="U44" s="31"/>
    </row>
    <row r="45" spans="1:21" ht="15.75" customHeight="1">
      <c r="A45" s="52"/>
      <c r="B45" s="52"/>
      <c r="C45" s="53"/>
      <c r="D45" s="31"/>
      <c r="E45" s="31"/>
      <c r="F45" s="31"/>
      <c r="G45" s="31"/>
      <c r="H45" s="31"/>
      <c r="I45" s="31"/>
      <c r="J45" s="31"/>
      <c r="K45" s="31"/>
      <c r="L45" s="31"/>
      <c r="M45" s="31"/>
      <c r="N45" s="31"/>
      <c r="O45" s="31"/>
      <c r="P45" s="31"/>
      <c r="Q45" s="31"/>
      <c r="R45" s="31"/>
      <c r="S45" s="31"/>
      <c r="T45" s="31"/>
      <c r="U45" s="31"/>
    </row>
    <row r="46" spans="1:21" ht="15.75" customHeight="1">
      <c r="A46" s="52"/>
      <c r="B46" s="52"/>
      <c r="C46" s="53"/>
      <c r="D46" s="31"/>
      <c r="E46" s="31"/>
      <c r="F46" s="31"/>
      <c r="G46" s="31"/>
      <c r="H46" s="31"/>
      <c r="I46" s="31"/>
      <c r="J46" s="31"/>
      <c r="K46" s="31"/>
      <c r="L46" s="31"/>
      <c r="M46" s="31"/>
      <c r="N46" s="31"/>
      <c r="O46" s="31"/>
      <c r="P46" s="31"/>
      <c r="Q46" s="31"/>
      <c r="R46" s="31"/>
      <c r="S46" s="31"/>
      <c r="T46" s="31"/>
      <c r="U46" s="31"/>
    </row>
    <row r="47" spans="1:21" ht="15.75" customHeight="1">
      <c r="A47" s="52"/>
      <c r="B47" s="52"/>
      <c r="C47" s="53"/>
      <c r="D47" s="31"/>
      <c r="E47" s="31"/>
      <c r="F47" s="31"/>
      <c r="G47" s="31"/>
      <c r="H47" s="31"/>
      <c r="I47" s="31"/>
      <c r="J47" s="31"/>
      <c r="K47" s="31"/>
      <c r="L47" s="31"/>
      <c r="M47" s="31"/>
      <c r="N47" s="31"/>
      <c r="O47" s="31"/>
      <c r="P47" s="31"/>
      <c r="Q47" s="31"/>
      <c r="R47" s="31"/>
      <c r="S47" s="31"/>
      <c r="T47" s="31"/>
      <c r="U47" s="31"/>
    </row>
    <row r="48" spans="1:21" ht="15.75" customHeight="1">
      <c r="A48" s="52"/>
      <c r="B48" s="52"/>
      <c r="C48" s="53"/>
      <c r="D48" s="31"/>
      <c r="E48" s="31"/>
      <c r="F48" s="31"/>
      <c r="G48" s="31"/>
      <c r="H48" s="31"/>
      <c r="I48" s="31"/>
      <c r="J48" s="31"/>
      <c r="K48" s="31"/>
      <c r="L48" s="31"/>
      <c r="M48" s="31"/>
      <c r="N48" s="31"/>
      <c r="O48" s="31"/>
      <c r="P48" s="31"/>
      <c r="Q48" s="31"/>
      <c r="R48" s="31"/>
      <c r="S48" s="31"/>
      <c r="T48" s="31"/>
      <c r="U48" s="31"/>
    </row>
    <row r="49" spans="1:21" ht="15.75" customHeight="1">
      <c r="A49" s="52"/>
      <c r="B49" s="52"/>
      <c r="C49" s="53"/>
      <c r="D49" s="31"/>
      <c r="E49" s="31"/>
      <c r="F49" s="31"/>
      <c r="G49" s="31"/>
      <c r="H49" s="31"/>
      <c r="I49" s="31"/>
      <c r="J49" s="31"/>
      <c r="K49" s="31"/>
      <c r="L49" s="31"/>
      <c r="M49" s="31"/>
      <c r="N49" s="31"/>
      <c r="O49" s="31"/>
      <c r="P49" s="31"/>
      <c r="Q49" s="31"/>
      <c r="R49" s="31"/>
      <c r="S49" s="31"/>
      <c r="T49" s="31"/>
      <c r="U49" s="31"/>
    </row>
    <row r="50" spans="1:21" ht="15.75" customHeight="1">
      <c r="A50" s="52"/>
      <c r="B50" s="52"/>
      <c r="C50" s="53"/>
      <c r="D50" s="31"/>
      <c r="E50" s="31"/>
      <c r="F50" s="31"/>
      <c r="G50" s="31"/>
      <c r="H50" s="31"/>
      <c r="I50" s="31"/>
      <c r="J50" s="31"/>
      <c r="K50" s="31"/>
      <c r="L50" s="31"/>
      <c r="M50" s="31"/>
      <c r="N50" s="31"/>
      <c r="O50" s="31"/>
      <c r="P50" s="31"/>
      <c r="Q50" s="31"/>
      <c r="R50" s="31"/>
      <c r="S50" s="31"/>
      <c r="T50" s="31"/>
      <c r="U50" s="31"/>
    </row>
    <row r="51" spans="1:21" ht="15.75" customHeight="1">
      <c r="A51" s="52"/>
      <c r="B51" s="52"/>
      <c r="C51" s="53"/>
      <c r="D51" s="31"/>
      <c r="E51" s="31"/>
      <c r="F51" s="31"/>
      <c r="G51" s="31"/>
      <c r="H51" s="31"/>
      <c r="I51" s="31"/>
      <c r="J51" s="31"/>
      <c r="K51" s="31"/>
      <c r="L51" s="31"/>
      <c r="M51" s="31"/>
      <c r="N51" s="31"/>
      <c r="O51" s="31"/>
      <c r="P51" s="31"/>
      <c r="Q51" s="31"/>
      <c r="R51" s="31"/>
      <c r="S51" s="31"/>
      <c r="T51" s="31"/>
      <c r="U51" s="31"/>
    </row>
    <row r="52" spans="1:21" ht="15.75" customHeight="1">
      <c r="A52" s="52"/>
      <c r="B52" s="52"/>
      <c r="C52" s="53"/>
      <c r="D52" s="31"/>
      <c r="E52" s="31"/>
      <c r="F52" s="31"/>
      <c r="G52" s="31"/>
      <c r="H52" s="31"/>
      <c r="I52" s="31"/>
      <c r="J52" s="31"/>
      <c r="K52" s="31"/>
      <c r="L52" s="31"/>
      <c r="M52" s="31"/>
      <c r="N52" s="31"/>
      <c r="O52" s="31"/>
      <c r="P52" s="31"/>
      <c r="Q52" s="31"/>
      <c r="R52" s="31"/>
      <c r="S52" s="31"/>
      <c r="T52" s="31"/>
      <c r="U52" s="31"/>
    </row>
    <row r="53" spans="1:21" ht="15.75" customHeight="1">
      <c r="A53" s="52"/>
      <c r="B53" s="52"/>
      <c r="C53" s="53"/>
      <c r="D53" s="31"/>
      <c r="E53" s="31"/>
      <c r="F53" s="31"/>
      <c r="G53" s="31"/>
      <c r="H53" s="31"/>
      <c r="I53" s="31"/>
      <c r="J53" s="31"/>
      <c r="K53" s="31"/>
      <c r="L53" s="31"/>
      <c r="M53" s="31"/>
      <c r="N53" s="31"/>
      <c r="O53" s="31"/>
      <c r="P53" s="31"/>
      <c r="Q53" s="31"/>
      <c r="R53" s="31"/>
      <c r="S53" s="31"/>
      <c r="T53" s="31"/>
      <c r="U53" s="31"/>
    </row>
    <row r="54" spans="1:21" ht="15.75" customHeight="1">
      <c r="A54" s="52"/>
      <c r="B54" s="52"/>
      <c r="C54" s="53"/>
      <c r="D54" s="31"/>
      <c r="E54" s="31"/>
      <c r="F54" s="31"/>
      <c r="G54" s="31"/>
      <c r="H54" s="31"/>
      <c r="I54" s="31"/>
      <c r="J54" s="31"/>
      <c r="K54" s="31"/>
      <c r="L54" s="31"/>
      <c r="M54" s="31"/>
      <c r="N54" s="31"/>
      <c r="O54" s="31"/>
      <c r="P54" s="31"/>
      <c r="Q54" s="31"/>
      <c r="R54" s="31"/>
      <c r="S54" s="31"/>
      <c r="T54" s="31"/>
      <c r="U54" s="31"/>
    </row>
    <row r="55" spans="1:21" ht="15.75" customHeight="1">
      <c r="A55" s="52"/>
      <c r="B55" s="52"/>
      <c r="C55" s="53"/>
      <c r="D55" s="31"/>
      <c r="E55" s="31"/>
      <c r="F55" s="31"/>
      <c r="G55" s="31"/>
      <c r="H55" s="31"/>
      <c r="I55" s="31"/>
      <c r="J55" s="31"/>
      <c r="K55" s="31"/>
      <c r="L55" s="31"/>
      <c r="M55" s="31"/>
      <c r="N55" s="31"/>
      <c r="O55" s="31"/>
      <c r="P55" s="31"/>
      <c r="Q55" s="31"/>
      <c r="R55" s="31"/>
      <c r="S55" s="31"/>
      <c r="T55" s="31"/>
      <c r="U55" s="31"/>
    </row>
    <row r="56" spans="1:21" ht="15.75" customHeight="1">
      <c r="A56" s="52"/>
      <c r="B56" s="52"/>
      <c r="C56" s="53"/>
      <c r="D56" s="31"/>
      <c r="E56" s="31"/>
      <c r="F56" s="31"/>
      <c r="G56" s="31"/>
      <c r="H56" s="31"/>
      <c r="I56" s="31"/>
      <c r="J56" s="31"/>
      <c r="K56" s="31"/>
      <c r="L56" s="31"/>
      <c r="M56" s="31"/>
      <c r="N56" s="31"/>
      <c r="O56" s="31"/>
      <c r="P56" s="31"/>
      <c r="Q56" s="31"/>
      <c r="R56" s="31"/>
      <c r="S56" s="31"/>
      <c r="T56" s="31"/>
      <c r="U56" s="31"/>
    </row>
    <row r="57" spans="1:21" ht="15.75" customHeight="1">
      <c r="A57" s="52"/>
      <c r="B57" s="52"/>
      <c r="C57" s="53"/>
      <c r="D57" s="31"/>
      <c r="E57" s="31"/>
      <c r="F57" s="31"/>
      <c r="G57" s="31"/>
      <c r="H57" s="31"/>
      <c r="I57" s="31"/>
      <c r="J57" s="31"/>
      <c r="K57" s="31"/>
      <c r="L57" s="31"/>
      <c r="M57" s="31"/>
      <c r="N57" s="31"/>
      <c r="O57" s="31"/>
      <c r="P57" s="31"/>
      <c r="Q57" s="31"/>
      <c r="R57" s="31"/>
      <c r="S57" s="31"/>
      <c r="T57" s="31"/>
      <c r="U57" s="31"/>
    </row>
    <row r="58" spans="1:21" ht="15.75" customHeight="1">
      <c r="A58" s="52"/>
      <c r="B58" s="52"/>
      <c r="C58" s="53"/>
      <c r="D58" s="31"/>
      <c r="E58" s="31"/>
      <c r="F58" s="31"/>
      <c r="G58" s="31"/>
      <c r="H58" s="31"/>
      <c r="I58" s="31"/>
      <c r="J58" s="31"/>
      <c r="K58" s="31"/>
      <c r="L58" s="31"/>
      <c r="M58" s="31"/>
      <c r="N58" s="31"/>
      <c r="O58" s="31"/>
      <c r="P58" s="31"/>
      <c r="Q58" s="31"/>
      <c r="R58" s="31"/>
      <c r="S58" s="31"/>
      <c r="T58" s="31"/>
      <c r="U58" s="31"/>
    </row>
    <row r="59" spans="1:21" ht="15.75" customHeight="1">
      <c r="A59" s="52"/>
      <c r="B59" s="52"/>
      <c r="C59" s="53"/>
      <c r="D59" s="31"/>
      <c r="E59" s="31"/>
      <c r="F59" s="31"/>
      <c r="G59" s="31"/>
      <c r="H59" s="31"/>
      <c r="I59" s="31"/>
      <c r="J59" s="31"/>
      <c r="K59" s="31"/>
      <c r="L59" s="31"/>
      <c r="M59" s="31"/>
      <c r="N59" s="31"/>
      <c r="O59" s="31"/>
      <c r="P59" s="31"/>
      <c r="Q59" s="31"/>
      <c r="R59" s="31"/>
      <c r="S59" s="31"/>
      <c r="T59" s="31"/>
      <c r="U59" s="31"/>
    </row>
    <row r="60" spans="1:21" ht="15.75" customHeight="1">
      <c r="A60" s="52"/>
      <c r="B60" s="52"/>
      <c r="C60" s="53"/>
      <c r="D60" s="31"/>
      <c r="E60" s="31"/>
      <c r="F60" s="31"/>
      <c r="G60" s="31"/>
      <c r="H60" s="31"/>
      <c r="I60" s="31"/>
      <c r="J60" s="31"/>
      <c r="K60" s="31"/>
      <c r="L60" s="31"/>
      <c r="M60" s="31"/>
      <c r="N60" s="31"/>
      <c r="O60" s="31"/>
      <c r="P60" s="31"/>
      <c r="Q60" s="31"/>
      <c r="R60" s="31"/>
      <c r="S60" s="31"/>
      <c r="T60" s="31"/>
      <c r="U60" s="31"/>
    </row>
    <row r="61" spans="1:21" ht="15.75" customHeight="1">
      <c r="A61" s="52"/>
      <c r="B61" s="52"/>
      <c r="C61" s="53"/>
      <c r="D61" s="31"/>
      <c r="E61" s="31"/>
      <c r="F61" s="31"/>
      <c r="G61" s="31"/>
      <c r="H61" s="31"/>
      <c r="I61" s="31"/>
      <c r="J61" s="31"/>
      <c r="K61" s="31"/>
      <c r="L61" s="31"/>
      <c r="M61" s="31"/>
      <c r="N61" s="31"/>
      <c r="O61" s="31"/>
      <c r="P61" s="31"/>
      <c r="Q61" s="31"/>
      <c r="R61" s="31"/>
      <c r="S61" s="31"/>
      <c r="T61" s="31"/>
      <c r="U61" s="31"/>
    </row>
    <row r="62" spans="1:21" ht="15.75" customHeight="1">
      <c r="A62" s="52"/>
      <c r="B62" s="52"/>
      <c r="C62" s="53"/>
      <c r="D62" s="31"/>
      <c r="E62" s="31"/>
      <c r="F62" s="31"/>
      <c r="G62" s="31"/>
      <c r="H62" s="31"/>
      <c r="I62" s="31"/>
      <c r="J62" s="31"/>
      <c r="K62" s="31"/>
      <c r="L62" s="31"/>
      <c r="M62" s="31"/>
      <c r="N62" s="31"/>
      <c r="O62" s="31"/>
      <c r="P62" s="31"/>
      <c r="Q62" s="31"/>
      <c r="R62" s="31"/>
      <c r="S62" s="31"/>
      <c r="T62" s="31"/>
      <c r="U62" s="31"/>
    </row>
    <row r="63" spans="1:21" ht="15.75" customHeight="1">
      <c r="A63" s="52"/>
      <c r="B63" s="52"/>
      <c r="C63" s="53"/>
      <c r="D63" s="31"/>
      <c r="E63" s="31"/>
      <c r="F63" s="31"/>
      <c r="G63" s="31"/>
      <c r="H63" s="31"/>
      <c r="I63" s="31"/>
      <c r="J63" s="31"/>
      <c r="K63" s="31"/>
      <c r="L63" s="31"/>
      <c r="M63" s="31"/>
      <c r="N63" s="31"/>
      <c r="O63" s="31"/>
      <c r="P63" s="31"/>
      <c r="Q63" s="31"/>
      <c r="R63" s="31"/>
      <c r="S63" s="31"/>
      <c r="T63" s="31"/>
      <c r="U63" s="31"/>
    </row>
    <row r="64" spans="1:21" ht="15.75" customHeight="1">
      <c r="A64" s="52"/>
      <c r="B64" s="52"/>
      <c r="C64" s="53"/>
      <c r="D64" s="31"/>
      <c r="E64" s="31"/>
      <c r="F64" s="31"/>
      <c r="G64" s="31"/>
      <c r="H64" s="31"/>
      <c r="I64" s="31"/>
      <c r="J64" s="31"/>
      <c r="K64" s="31"/>
      <c r="L64" s="31"/>
      <c r="M64" s="31"/>
      <c r="N64" s="31"/>
      <c r="O64" s="31"/>
      <c r="P64" s="31"/>
      <c r="Q64" s="31"/>
      <c r="R64" s="31"/>
      <c r="S64" s="31"/>
      <c r="T64" s="31"/>
      <c r="U64" s="31"/>
    </row>
    <row r="65" spans="1:21" ht="15.75" customHeight="1">
      <c r="A65" s="52"/>
      <c r="B65" s="52"/>
      <c r="C65" s="53"/>
      <c r="D65" s="31"/>
      <c r="E65" s="31"/>
      <c r="F65" s="31"/>
      <c r="G65" s="31"/>
      <c r="H65" s="31"/>
      <c r="I65" s="31"/>
      <c r="J65" s="31"/>
      <c r="K65" s="31"/>
      <c r="L65" s="31"/>
      <c r="M65" s="31"/>
      <c r="N65" s="31"/>
      <c r="O65" s="31"/>
      <c r="P65" s="31"/>
      <c r="Q65" s="31"/>
      <c r="R65" s="31"/>
      <c r="S65" s="31"/>
      <c r="T65" s="31"/>
      <c r="U65" s="31"/>
    </row>
    <row r="66" spans="1:21" ht="15.75" customHeight="1">
      <c r="A66" s="52"/>
      <c r="B66" s="52"/>
      <c r="C66" s="53"/>
      <c r="D66" s="31"/>
      <c r="E66" s="31"/>
      <c r="F66" s="31"/>
      <c r="G66" s="31"/>
      <c r="H66" s="31"/>
      <c r="I66" s="31"/>
      <c r="J66" s="31"/>
      <c r="K66" s="31"/>
      <c r="L66" s="31"/>
      <c r="M66" s="31"/>
      <c r="N66" s="31"/>
      <c r="O66" s="31"/>
      <c r="P66" s="31"/>
      <c r="Q66" s="31"/>
      <c r="R66" s="31"/>
      <c r="S66" s="31"/>
      <c r="T66" s="31"/>
      <c r="U66" s="31"/>
    </row>
    <row r="67" spans="1:21" ht="15.75" customHeight="1">
      <c r="A67" s="52"/>
      <c r="B67" s="52"/>
      <c r="C67" s="53"/>
      <c r="D67" s="31"/>
      <c r="E67" s="31"/>
      <c r="F67" s="31"/>
      <c r="G67" s="31"/>
      <c r="H67" s="31"/>
      <c r="I67" s="31"/>
      <c r="J67" s="31"/>
      <c r="K67" s="31"/>
      <c r="L67" s="31"/>
      <c r="M67" s="31"/>
      <c r="N67" s="31"/>
      <c r="O67" s="31"/>
      <c r="P67" s="31"/>
      <c r="Q67" s="31"/>
      <c r="R67" s="31"/>
      <c r="S67" s="31"/>
      <c r="T67" s="31"/>
      <c r="U67" s="31"/>
    </row>
    <row r="68" spans="1:21" ht="15.75" customHeight="1">
      <c r="A68" s="52"/>
      <c r="B68" s="52"/>
      <c r="C68" s="53"/>
      <c r="D68" s="31"/>
      <c r="E68" s="31"/>
      <c r="F68" s="31"/>
      <c r="G68" s="31"/>
      <c r="H68" s="31"/>
      <c r="I68" s="31"/>
      <c r="J68" s="31"/>
      <c r="K68" s="31"/>
      <c r="L68" s="31"/>
      <c r="M68" s="31"/>
      <c r="N68" s="31"/>
      <c r="O68" s="31"/>
      <c r="P68" s="31"/>
      <c r="Q68" s="31"/>
      <c r="R68" s="31"/>
      <c r="S68" s="31"/>
      <c r="T68" s="31"/>
      <c r="U68" s="31"/>
    </row>
    <row r="69" spans="1:21" ht="15.75" customHeight="1">
      <c r="A69" s="52"/>
      <c r="B69" s="52"/>
      <c r="C69" s="53"/>
      <c r="D69" s="31"/>
      <c r="E69" s="31"/>
      <c r="F69" s="31"/>
      <c r="G69" s="31"/>
      <c r="H69" s="31"/>
      <c r="I69" s="31"/>
      <c r="J69" s="31"/>
      <c r="K69" s="31"/>
      <c r="L69" s="31"/>
      <c r="M69" s="31"/>
      <c r="N69" s="31"/>
      <c r="O69" s="31"/>
      <c r="P69" s="31"/>
      <c r="Q69" s="31"/>
      <c r="R69" s="31"/>
      <c r="S69" s="31"/>
      <c r="T69" s="31"/>
      <c r="U69" s="31"/>
    </row>
    <row r="70" spans="1:21" ht="15.75" customHeight="1">
      <c r="A70" s="52"/>
      <c r="B70" s="52"/>
      <c r="C70" s="53"/>
      <c r="D70" s="31"/>
      <c r="E70" s="31"/>
      <c r="F70" s="31"/>
      <c r="G70" s="31"/>
      <c r="H70" s="31"/>
      <c r="I70" s="31"/>
      <c r="J70" s="31"/>
      <c r="K70" s="31"/>
      <c r="L70" s="31"/>
      <c r="M70" s="31"/>
      <c r="N70" s="31"/>
      <c r="O70" s="31"/>
      <c r="P70" s="31"/>
      <c r="Q70" s="31"/>
      <c r="R70" s="31"/>
      <c r="S70" s="31"/>
      <c r="T70" s="31"/>
      <c r="U70" s="31"/>
    </row>
    <row r="71" spans="1:21" ht="15.75" customHeight="1">
      <c r="A71" s="52"/>
      <c r="B71" s="52"/>
      <c r="C71" s="53"/>
      <c r="D71" s="31"/>
      <c r="E71" s="31"/>
      <c r="F71" s="31"/>
      <c r="G71" s="31"/>
      <c r="H71" s="31"/>
      <c r="I71" s="31"/>
      <c r="J71" s="31"/>
      <c r="K71" s="31"/>
      <c r="L71" s="31"/>
      <c r="M71" s="31"/>
      <c r="N71" s="31"/>
      <c r="O71" s="31"/>
      <c r="P71" s="31"/>
      <c r="Q71" s="31"/>
      <c r="R71" s="31"/>
      <c r="S71" s="31"/>
      <c r="T71" s="31"/>
      <c r="U71" s="31"/>
    </row>
    <row r="72" spans="1:21" ht="15.75" customHeight="1">
      <c r="A72" s="52"/>
      <c r="B72" s="52"/>
      <c r="C72" s="53"/>
      <c r="D72" s="31"/>
      <c r="E72" s="31"/>
      <c r="F72" s="31"/>
      <c r="G72" s="31"/>
      <c r="H72" s="31"/>
      <c r="I72" s="31"/>
      <c r="J72" s="31"/>
      <c r="K72" s="31"/>
      <c r="L72" s="31"/>
      <c r="M72" s="31"/>
      <c r="N72" s="31"/>
      <c r="O72" s="31"/>
      <c r="P72" s="31"/>
      <c r="Q72" s="31"/>
      <c r="R72" s="31"/>
      <c r="S72" s="31"/>
      <c r="T72" s="31"/>
      <c r="U72" s="31"/>
    </row>
    <row r="73" spans="1:21" ht="15.75" customHeight="1">
      <c r="A73" s="52"/>
      <c r="B73" s="52"/>
      <c r="C73" s="53"/>
      <c r="D73" s="31"/>
      <c r="E73" s="31"/>
      <c r="F73" s="31"/>
      <c r="G73" s="31"/>
      <c r="H73" s="31"/>
      <c r="I73" s="31"/>
      <c r="J73" s="31"/>
      <c r="K73" s="31"/>
      <c r="L73" s="31"/>
      <c r="M73" s="31"/>
      <c r="N73" s="31"/>
      <c r="O73" s="31"/>
      <c r="P73" s="31"/>
      <c r="Q73" s="31"/>
      <c r="R73" s="31"/>
      <c r="S73" s="31"/>
      <c r="T73" s="31"/>
      <c r="U73" s="31"/>
    </row>
    <row r="74" spans="1:21" ht="15.75" customHeight="1">
      <c r="A74" s="52"/>
      <c r="B74" s="52"/>
      <c r="C74" s="53"/>
      <c r="D74" s="31"/>
      <c r="E74" s="31"/>
      <c r="F74" s="31"/>
      <c r="G74" s="31"/>
      <c r="H74" s="31"/>
      <c r="I74" s="31"/>
      <c r="J74" s="31"/>
      <c r="K74" s="31"/>
      <c r="L74" s="31"/>
      <c r="M74" s="31"/>
      <c r="N74" s="31"/>
      <c r="O74" s="31"/>
      <c r="P74" s="31"/>
      <c r="Q74" s="31"/>
      <c r="R74" s="31"/>
      <c r="S74" s="31"/>
      <c r="T74" s="31"/>
      <c r="U74" s="31"/>
    </row>
    <row r="75" spans="1:21" ht="15.75" customHeight="1">
      <c r="A75" s="52"/>
      <c r="B75" s="52"/>
      <c r="C75" s="53"/>
      <c r="D75" s="31"/>
      <c r="E75" s="31"/>
      <c r="F75" s="31"/>
      <c r="G75" s="31"/>
      <c r="H75" s="31"/>
      <c r="I75" s="31"/>
      <c r="J75" s="31"/>
      <c r="K75" s="31"/>
      <c r="L75" s="31"/>
      <c r="M75" s="31"/>
      <c r="N75" s="31"/>
      <c r="O75" s="31"/>
      <c r="P75" s="31"/>
      <c r="Q75" s="31"/>
      <c r="R75" s="31"/>
      <c r="S75" s="31"/>
      <c r="T75" s="31"/>
      <c r="U75" s="31"/>
    </row>
    <row r="76" spans="1:21" ht="15.75" customHeight="1">
      <c r="A76" s="52"/>
      <c r="B76" s="52"/>
      <c r="C76" s="53"/>
      <c r="D76" s="31"/>
      <c r="E76" s="31"/>
      <c r="F76" s="31"/>
      <c r="G76" s="31"/>
      <c r="H76" s="31"/>
      <c r="I76" s="31"/>
      <c r="J76" s="31"/>
      <c r="K76" s="31"/>
      <c r="L76" s="31"/>
      <c r="M76" s="31"/>
      <c r="N76" s="31"/>
      <c r="O76" s="31"/>
      <c r="P76" s="31"/>
      <c r="Q76" s="31"/>
      <c r="R76" s="31"/>
      <c r="S76" s="31"/>
      <c r="T76" s="31"/>
      <c r="U76" s="31"/>
    </row>
    <row r="77" spans="1:21" ht="15.75" customHeight="1">
      <c r="A77" s="52"/>
      <c r="B77" s="52"/>
      <c r="C77" s="53"/>
      <c r="D77" s="31"/>
      <c r="E77" s="31"/>
      <c r="F77" s="31"/>
      <c r="G77" s="31"/>
      <c r="H77" s="31"/>
      <c r="I77" s="31"/>
      <c r="J77" s="31"/>
      <c r="K77" s="31"/>
      <c r="L77" s="31"/>
      <c r="M77" s="31"/>
      <c r="N77" s="31"/>
      <c r="O77" s="31"/>
      <c r="P77" s="31"/>
      <c r="Q77" s="31"/>
      <c r="R77" s="31"/>
      <c r="S77" s="31"/>
      <c r="T77" s="31"/>
      <c r="U77" s="31"/>
    </row>
    <row r="78" spans="1:21" ht="15.75" customHeight="1">
      <c r="A78" s="52"/>
      <c r="B78" s="52"/>
      <c r="C78" s="53"/>
      <c r="D78" s="31"/>
      <c r="E78" s="31"/>
      <c r="F78" s="31"/>
      <c r="G78" s="31"/>
      <c r="H78" s="31"/>
      <c r="I78" s="31"/>
      <c r="J78" s="31"/>
      <c r="K78" s="31"/>
      <c r="L78" s="31"/>
      <c r="M78" s="31"/>
      <c r="N78" s="31"/>
      <c r="O78" s="31"/>
      <c r="P78" s="31"/>
      <c r="Q78" s="31"/>
      <c r="R78" s="31"/>
      <c r="S78" s="31"/>
      <c r="T78" s="31"/>
      <c r="U78" s="31"/>
    </row>
    <row r="79" spans="1:21" ht="15.75" customHeight="1">
      <c r="A79" s="52"/>
      <c r="B79" s="52"/>
      <c r="C79" s="53"/>
      <c r="D79" s="31"/>
      <c r="E79" s="31"/>
      <c r="F79" s="31"/>
      <c r="G79" s="31"/>
      <c r="H79" s="31"/>
      <c r="I79" s="31"/>
      <c r="J79" s="31"/>
      <c r="K79" s="31"/>
      <c r="L79" s="31"/>
      <c r="M79" s="31"/>
      <c r="N79" s="31"/>
      <c r="O79" s="31"/>
      <c r="P79" s="31"/>
      <c r="Q79" s="31"/>
      <c r="R79" s="31"/>
      <c r="S79" s="31"/>
      <c r="T79" s="31"/>
      <c r="U79" s="31"/>
    </row>
    <row r="80" spans="1:21" ht="15.75" customHeight="1">
      <c r="A80" s="52"/>
      <c r="B80" s="52"/>
      <c r="C80" s="53"/>
      <c r="D80" s="31"/>
      <c r="E80" s="31"/>
      <c r="F80" s="31"/>
      <c r="G80" s="31"/>
      <c r="H80" s="31"/>
      <c r="I80" s="31"/>
      <c r="J80" s="31"/>
      <c r="K80" s="31"/>
      <c r="L80" s="31"/>
      <c r="M80" s="31"/>
      <c r="N80" s="31"/>
      <c r="O80" s="31"/>
      <c r="P80" s="31"/>
      <c r="Q80" s="31"/>
      <c r="R80" s="31"/>
      <c r="S80" s="31"/>
      <c r="T80" s="31"/>
      <c r="U80" s="31"/>
    </row>
    <row r="81" spans="1:21" ht="15.75" customHeight="1">
      <c r="A81" s="52"/>
      <c r="B81" s="52"/>
      <c r="C81" s="53"/>
      <c r="D81" s="31"/>
      <c r="E81" s="31"/>
      <c r="F81" s="31"/>
      <c r="G81" s="31"/>
      <c r="H81" s="31"/>
      <c r="I81" s="31"/>
      <c r="J81" s="31"/>
      <c r="K81" s="31"/>
      <c r="L81" s="31"/>
      <c r="M81" s="31"/>
      <c r="N81" s="31"/>
      <c r="O81" s="31"/>
      <c r="P81" s="31"/>
      <c r="Q81" s="31"/>
      <c r="R81" s="31"/>
      <c r="S81" s="31"/>
      <c r="T81" s="31"/>
      <c r="U81" s="31"/>
    </row>
    <row r="82" spans="1:21" ht="15.75" customHeight="1">
      <c r="A82" s="52"/>
      <c r="B82" s="52"/>
      <c r="C82" s="53"/>
      <c r="D82" s="31"/>
      <c r="E82" s="31"/>
      <c r="F82" s="31"/>
      <c r="G82" s="31"/>
      <c r="H82" s="31"/>
      <c r="I82" s="31"/>
      <c r="J82" s="31"/>
      <c r="K82" s="31"/>
      <c r="L82" s="31"/>
      <c r="M82" s="31"/>
      <c r="N82" s="31"/>
      <c r="O82" s="31"/>
      <c r="P82" s="31"/>
      <c r="Q82" s="31"/>
      <c r="R82" s="31"/>
      <c r="S82" s="31"/>
      <c r="T82" s="31"/>
      <c r="U82" s="31"/>
    </row>
    <row r="83" spans="1:21" ht="15.75" customHeight="1">
      <c r="A83" s="52"/>
      <c r="B83" s="52"/>
      <c r="C83" s="53"/>
      <c r="D83" s="31"/>
      <c r="E83" s="31"/>
      <c r="F83" s="31"/>
      <c r="G83" s="31"/>
      <c r="H83" s="31"/>
      <c r="I83" s="31"/>
      <c r="J83" s="31"/>
      <c r="K83" s="31"/>
      <c r="L83" s="31"/>
      <c r="M83" s="31"/>
      <c r="N83" s="31"/>
      <c r="O83" s="31"/>
      <c r="P83" s="31"/>
      <c r="Q83" s="31"/>
      <c r="R83" s="31"/>
      <c r="S83" s="31"/>
      <c r="T83" s="31"/>
      <c r="U83" s="31"/>
    </row>
    <row r="84" spans="1:21" ht="15.75" customHeight="1">
      <c r="A84" s="52"/>
      <c r="B84" s="52"/>
      <c r="C84" s="53"/>
      <c r="D84" s="31"/>
      <c r="E84" s="31"/>
      <c r="F84" s="31"/>
      <c r="G84" s="31"/>
      <c r="H84" s="31"/>
      <c r="I84" s="31"/>
      <c r="J84" s="31"/>
      <c r="K84" s="31"/>
      <c r="L84" s="31"/>
      <c r="M84" s="31"/>
      <c r="N84" s="31"/>
      <c r="O84" s="31"/>
      <c r="P84" s="31"/>
      <c r="Q84" s="31"/>
      <c r="R84" s="31"/>
      <c r="S84" s="31"/>
      <c r="T84" s="31"/>
      <c r="U84" s="31"/>
    </row>
    <row r="85" spans="1:21" ht="15.75" customHeight="1">
      <c r="A85" s="52"/>
      <c r="B85" s="52"/>
      <c r="C85" s="53"/>
      <c r="D85" s="31"/>
      <c r="E85" s="31"/>
      <c r="F85" s="31"/>
      <c r="G85" s="31"/>
      <c r="H85" s="31"/>
      <c r="I85" s="31"/>
      <c r="J85" s="31"/>
      <c r="K85" s="31"/>
      <c r="L85" s="31"/>
      <c r="M85" s="31"/>
      <c r="N85" s="31"/>
      <c r="O85" s="31"/>
      <c r="P85" s="31"/>
      <c r="Q85" s="31"/>
      <c r="R85" s="31"/>
      <c r="S85" s="31"/>
      <c r="T85" s="31"/>
      <c r="U85" s="31"/>
    </row>
    <row r="86" spans="1:21" ht="15.75" customHeight="1">
      <c r="A86" s="52"/>
      <c r="B86" s="52"/>
      <c r="C86" s="53"/>
      <c r="D86" s="31"/>
      <c r="E86" s="31"/>
      <c r="F86" s="31"/>
      <c r="G86" s="31"/>
      <c r="H86" s="31"/>
      <c r="I86" s="31"/>
      <c r="J86" s="31"/>
      <c r="K86" s="31"/>
      <c r="L86" s="31"/>
      <c r="M86" s="31"/>
      <c r="N86" s="31"/>
      <c r="O86" s="31"/>
      <c r="P86" s="31"/>
      <c r="Q86" s="31"/>
      <c r="R86" s="31"/>
      <c r="S86" s="31"/>
      <c r="T86" s="31"/>
      <c r="U86" s="31"/>
    </row>
    <row r="87" spans="1:21" ht="15.75" customHeight="1">
      <c r="A87" s="52"/>
      <c r="B87" s="52"/>
      <c r="C87" s="53"/>
      <c r="D87" s="31"/>
      <c r="E87" s="31"/>
      <c r="F87" s="31"/>
      <c r="G87" s="31"/>
      <c r="H87" s="31"/>
      <c r="I87" s="31"/>
      <c r="J87" s="31"/>
      <c r="K87" s="31"/>
      <c r="L87" s="31"/>
      <c r="M87" s="31"/>
      <c r="N87" s="31"/>
      <c r="O87" s="31"/>
      <c r="P87" s="31"/>
      <c r="Q87" s="31"/>
      <c r="R87" s="31"/>
      <c r="S87" s="31"/>
      <c r="T87" s="31"/>
      <c r="U87" s="31"/>
    </row>
    <row r="88" spans="1:21" ht="15.75" customHeight="1">
      <c r="A88" s="52"/>
      <c r="B88" s="52"/>
      <c r="C88" s="53"/>
      <c r="D88" s="31"/>
      <c r="E88" s="31"/>
      <c r="F88" s="31"/>
      <c r="G88" s="31"/>
      <c r="H88" s="31"/>
      <c r="I88" s="31"/>
      <c r="J88" s="31"/>
      <c r="K88" s="31"/>
      <c r="L88" s="31"/>
      <c r="M88" s="31"/>
      <c r="N88" s="31"/>
      <c r="O88" s="31"/>
      <c r="P88" s="31"/>
      <c r="Q88" s="31"/>
      <c r="R88" s="31"/>
      <c r="S88" s="31"/>
      <c r="T88" s="31"/>
      <c r="U88" s="31"/>
    </row>
    <row r="89" spans="1:21" ht="15.75" customHeight="1">
      <c r="A89" s="52"/>
      <c r="B89" s="52"/>
      <c r="C89" s="53"/>
      <c r="D89" s="31"/>
      <c r="E89" s="31"/>
      <c r="F89" s="31"/>
      <c r="G89" s="31"/>
      <c r="H89" s="31"/>
      <c r="I89" s="31"/>
      <c r="J89" s="31"/>
      <c r="K89" s="31"/>
      <c r="L89" s="31"/>
      <c r="M89" s="31"/>
      <c r="N89" s="31"/>
      <c r="O89" s="31"/>
      <c r="P89" s="31"/>
      <c r="Q89" s="31"/>
      <c r="R89" s="31"/>
      <c r="S89" s="31"/>
      <c r="T89" s="31"/>
      <c r="U89" s="31"/>
    </row>
    <row r="90" spans="1:21" ht="15.75" customHeight="1">
      <c r="A90" s="52"/>
      <c r="B90" s="52"/>
      <c r="C90" s="53"/>
      <c r="D90" s="31"/>
      <c r="E90" s="31"/>
      <c r="F90" s="31"/>
      <c r="G90" s="31"/>
      <c r="H90" s="31"/>
      <c r="I90" s="31"/>
      <c r="J90" s="31"/>
      <c r="K90" s="31"/>
      <c r="L90" s="31"/>
      <c r="M90" s="31"/>
      <c r="N90" s="31"/>
      <c r="O90" s="31"/>
      <c r="P90" s="31"/>
      <c r="Q90" s="31"/>
      <c r="R90" s="31"/>
      <c r="S90" s="31"/>
      <c r="T90" s="31"/>
      <c r="U90" s="31"/>
    </row>
    <row r="91" spans="1:21" ht="15.75" customHeight="1">
      <c r="A91" s="52"/>
      <c r="B91" s="52"/>
      <c r="C91" s="53"/>
      <c r="D91" s="31"/>
      <c r="E91" s="31"/>
      <c r="F91" s="31"/>
      <c r="G91" s="31"/>
      <c r="H91" s="31"/>
      <c r="I91" s="31"/>
      <c r="J91" s="31"/>
      <c r="K91" s="31"/>
      <c r="L91" s="31"/>
      <c r="M91" s="31"/>
      <c r="N91" s="31"/>
      <c r="O91" s="31"/>
      <c r="P91" s="31"/>
      <c r="Q91" s="31"/>
      <c r="R91" s="31"/>
      <c r="S91" s="31"/>
      <c r="T91" s="31"/>
      <c r="U91" s="31"/>
    </row>
    <row r="92" spans="1:21" ht="15.75" customHeight="1">
      <c r="A92" s="52"/>
      <c r="B92" s="52"/>
      <c r="C92" s="53"/>
      <c r="D92" s="31"/>
      <c r="E92" s="31"/>
      <c r="F92" s="31"/>
      <c r="G92" s="31"/>
      <c r="H92" s="31"/>
      <c r="I92" s="31"/>
      <c r="J92" s="31"/>
      <c r="K92" s="31"/>
      <c r="L92" s="31"/>
      <c r="M92" s="31"/>
      <c r="N92" s="31"/>
      <c r="O92" s="31"/>
      <c r="P92" s="31"/>
      <c r="Q92" s="31"/>
      <c r="R92" s="31"/>
      <c r="S92" s="31"/>
      <c r="T92" s="31"/>
      <c r="U92" s="31"/>
    </row>
    <row r="93" spans="1:21" ht="15.75" customHeight="1">
      <c r="A93" s="52"/>
      <c r="B93" s="52"/>
      <c r="C93" s="53"/>
      <c r="D93" s="31"/>
      <c r="E93" s="31"/>
      <c r="F93" s="31"/>
      <c r="G93" s="31"/>
      <c r="H93" s="31"/>
      <c r="I93" s="31"/>
      <c r="J93" s="31"/>
      <c r="K93" s="31"/>
      <c r="L93" s="31"/>
      <c r="M93" s="31"/>
      <c r="N93" s="31"/>
      <c r="O93" s="31"/>
      <c r="P93" s="31"/>
      <c r="Q93" s="31"/>
      <c r="R93" s="31"/>
      <c r="S93" s="31"/>
      <c r="T93" s="31"/>
      <c r="U93" s="31"/>
    </row>
    <row r="94" spans="1:21" ht="15.75" customHeight="1">
      <c r="A94" s="52"/>
      <c r="B94" s="52"/>
      <c r="C94" s="53"/>
      <c r="D94" s="31"/>
      <c r="E94" s="31"/>
      <c r="F94" s="31"/>
      <c r="G94" s="31"/>
      <c r="H94" s="31"/>
      <c r="I94" s="31"/>
      <c r="J94" s="31"/>
      <c r="K94" s="31"/>
      <c r="L94" s="31"/>
      <c r="M94" s="31"/>
      <c r="N94" s="31"/>
      <c r="O94" s="31"/>
      <c r="P94" s="31"/>
      <c r="Q94" s="31"/>
      <c r="R94" s="31"/>
      <c r="S94" s="31"/>
      <c r="T94" s="31"/>
      <c r="U94" s="31"/>
    </row>
    <row r="95" spans="1:21" ht="15.75" customHeight="1">
      <c r="A95" s="52"/>
      <c r="B95" s="52"/>
      <c r="C95" s="53"/>
      <c r="D95" s="31"/>
      <c r="E95" s="31"/>
      <c r="F95" s="31"/>
      <c r="G95" s="31"/>
      <c r="H95" s="31"/>
      <c r="I95" s="31"/>
      <c r="J95" s="31"/>
      <c r="K95" s="31"/>
      <c r="L95" s="31"/>
      <c r="M95" s="31"/>
      <c r="N95" s="31"/>
      <c r="O95" s="31"/>
      <c r="P95" s="31"/>
      <c r="Q95" s="31"/>
      <c r="R95" s="31"/>
      <c r="S95" s="31"/>
      <c r="T95" s="31"/>
      <c r="U95" s="31"/>
    </row>
    <row r="96" spans="1:21" ht="15.75" customHeight="1">
      <c r="A96" s="52"/>
      <c r="B96" s="52"/>
      <c r="C96" s="53"/>
      <c r="D96" s="31"/>
      <c r="E96" s="31"/>
      <c r="F96" s="31"/>
      <c r="G96" s="31"/>
      <c r="H96" s="31"/>
      <c r="I96" s="31"/>
      <c r="J96" s="31"/>
      <c r="K96" s="31"/>
      <c r="L96" s="31"/>
      <c r="M96" s="31"/>
      <c r="N96" s="31"/>
      <c r="O96" s="31"/>
      <c r="P96" s="31"/>
      <c r="Q96" s="31"/>
      <c r="R96" s="31"/>
      <c r="S96" s="31"/>
      <c r="T96" s="31"/>
      <c r="U96" s="31"/>
    </row>
    <row r="97" spans="1:21" ht="15.75" customHeight="1">
      <c r="A97" s="52"/>
      <c r="B97" s="52"/>
      <c r="C97" s="53"/>
      <c r="D97" s="31"/>
      <c r="E97" s="31"/>
      <c r="F97" s="31"/>
      <c r="G97" s="31"/>
      <c r="H97" s="31"/>
      <c r="I97" s="31"/>
      <c r="J97" s="31"/>
      <c r="K97" s="31"/>
      <c r="L97" s="31"/>
      <c r="M97" s="31"/>
      <c r="N97" s="31"/>
      <c r="O97" s="31"/>
      <c r="P97" s="31"/>
      <c r="Q97" s="31"/>
      <c r="R97" s="31"/>
      <c r="S97" s="31"/>
      <c r="T97" s="31"/>
      <c r="U97" s="31"/>
    </row>
    <row r="98" spans="1:21" ht="15.75" customHeight="1">
      <c r="A98" s="52"/>
      <c r="B98" s="52"/>
      <c r="C98" s="53"/>
      <c r="D98" s="31"/>
      <c r="E98" s="31"/>
      <c r="F98" s="31"/>
      <c r="G98" s="31"/>
      <c r="H98" s="31"/>
      <c r="I98" s="31"/>
      <c r="J98" s="31"/>
      <c r="K98" s="31"/>
      <c r="L98" s="31"/>
      <c r="M98" s="31"/>
      <c r="N98" s="31"/>
      <c r="O98" s="31"/>
      <c r="P98" s="31"/>
      <c r="Q98" s="31"/>
      <c r="R98" s="31"/>
      <c r="S98" s="31"/>
      <c r="T98" s="31"/>
      <c r="U98" s="31"/>
    </row>
    <row r="99" spans="1:21" ht="15.75" customHeight="1">
      <c r="A99" s="52"/>
      <c r="B99" s="52"/>
      <c r="C99" s="53"/>
      <c r="D99" s="31"/>
      <c r="E99" s="31"/>
      <c r="F99" s="31"/>
      <c r="G99" s="31"/>
      <c r="H99" s="31"/>
      <c r="I99" s="31"/>
      <c r="J99" s="31"/>
      <c r="K99" s="31"/>
      <c r="L99" s="31"/>
      <c r="M99" s="31"/>
      <c r="N99" s="31"/>
      <c r="O99" s="31"/>
      <c r="P99" s="31"/>
      <c r="Q99" s="31"/>
      <c r="R99" s="31"/>
      <c r="S99" s="31"/>
      <c r="T99" s="31"/>
      <c r="U99" s="31"/>
    </row>
    <row r="100" spans="1:21" ht="15.75" customHeight="1">
      <c r="A100" s="52"/>
      <c r="B100" s="52"/>
      <c r="C100" s="53"/>
      <c r="D100" s="31"/>
      <c r="E100" s="31"/>
      <c r="F100" s="31"/>
      <c r="G100" s="31"/>
      <c r="H100" s="31"/>
      <c r="I100" s="31"/>
      <c r="J100" s="31"/>
      <c r="K100" s="31"/>
      <c r="L100" s="31"/>
      <c r="M100" s="31"/>
      <c r="N100" s="31"/>
      <c r="O100" s="31"/>
      <c r="P100" s="31"/>
      <c r="Q100" s="31"/>
      <c r="R100" s="31"/>
      <c r="S100" s="31"/>
      <c r="T100" s="31"/>
      <c r="U100" s="31"/>
    </row>
    <row r="101" spans="1:21" ht="15.75" customHeight="1">
      <c r="A101" s="52"/>
      <c r="B101" s="52"/>
      <c r="C101" s="53"/>
      <c r="D101" s="31"/>
      <c r="E101" s="31"/>
      <c r="F101" s="31"/>
      <c r="G101" s="31"/>
      <c r="H101" s="31"/>
      <c r="I101" s="31"/>
      <c r="J101" s="31"/>
      <c r="K101" s="31"/>
      <c r="L101" s="31"/>
      <c r="M101" s="31"/>
      <c r="N101" s="31"/>
      <c r="O101" s="31"/>
      <c r="P101" s="31"/>
      <c r="Q101" s="31"/>
      <c r="R101" s="31"/>
      <c r="S101" s="31"/>
      <c r="T101" s="31"/>
      <c r="U101" s="31"/>
    </row>
    <row r="102" spans="1:21" ht="15.75" customHeight="1">
      <c r="A102" s="52"/>
      <c r="B102" s="52"/>
      <c r="C102" s="53"/>
      <c r="D102" s="31"/>
      <c r="E102" s="31"/>
      <c r="F102" s="31"/>
      <c r="G102" s="31"/>
      <c r="H102" s="31"/>
      <c r="I102" s="31"/>
      <c r="J102" s="31"/>
      <c r="K102" s="31"/>
      <c r="L102" s="31"/>
      <c r="M102" s="31"/>
      <c r="N102" s="31"/>
      <c r="O102" s="31"/>
      <c r="P102" s="31"/>
      <c r="Q102" s="31"/>
      <c r="R102" s="31"/>
      <c r="S102" s="31"/>
      <c r="T102" s="31"/>
      <c r="U102" s="31"/>
    </row>
    <row r="103" spans="1:21" ht="15.75" customHeight="1">
      <c r="A103" s="52"/>
      <c r="B103" s="52"/>
      <c r="C103" s="53"/>
      <c r="D103" s="31"/>
      <c r="E103" s="31"/>
      <c r="F103" s="31"/>
      <c r="G103" s="31"/>
      <c r="H103" s="31"/>
      <c r="I103" s="31"/>
      <c r="J103" s="31"/>
      <c r="K103" s="31"/>
      <c r="L103" s="31"/>
      <c r="M103" s="31"/>
      <c r="N103" s="31"/>
      <c r="O103" s="31"/>
      <c r="P103" s="31"/>
      <c r="Q103" s="31"/>
      <c r="R103" s="31"/>
      <c r="S103" s="31"/>
      <c r="T103" s="31"/>
      <c r="U103" s="31"/>
    </row>
    <row r="104" spans="1:21" ht="15.75" customHeight="1">
      <c r="A104" s="52"/>
      <c r="B104" s="52"/>
      <c r="C104" s="53"/>
      <c r="D104" s="31"/>
      <c r="E104" s="31"/>
      <c r="F104" s="31"/>
      <c r="G104" s="31"/>
      <c r="H104" s="31"/>
      <c r="I104" s="31"/>
      <c r="J104" s="31"/>
      <c r="K104" s="31"/>
      <c r="L104" s="31"/>
      <c r="M104" s="31"/>
      <c r="N104" s="31"/>
      <c r="O104" s="31"/>
      <c r="P104" s="31"/>
      <c r="Q104" s="31"/>
      <c r="R104" s="31"/>
      <c r="S104" s="31"/>
      <c r="T104" s="31"/>
      <c r="U104" s="31"/>
    </row>
    <row r="105" spans="1:21" ht="15.75" customHeight="1">
      <c r="A105" s="52"/>
      <c r="B105" s="52"/>
      <c r="C105" s="53"/>
      <c r="D105" s="31"/>
      <c r="E105" s="31"/>
      <c r="F105" s="31"/>
      <c r="G105" s="31"/>
      <c r="H105" s="31"/>
      <c r="I105" s="31"/>
      <c r="J105" s="31"/>
      <c r="K105" s="31"/>
      <c r="L105" s="31"/>
      <c r="M105" s="31"/>
      <c r="N105" s="31"/>
      <c r="O105" s="31"/>
      <c r="P105" s="31"/>
      <c r="Q105" s="31"/>
      <c r="R105" s="31"/>
      <c r="S105" s="31"/>
      <c r="T105" s="31"/>
      <c r="U105" s="31"/>
    </row>
    <row r="106" spans="1:21" ht="15.75" customHeight="1">
      <c r="A106" s="52"/>
      <c r="B106" s="52"/>
      <c r="C106" s="53"/>
      <c r="D106" s="31"/>
      <c r="E106" s="31"/>
      <c r="F106" s="31"/>
      <c r="G106" s="31"/>
      <c r="H106" s="31"/>
      <c r="I106" s="31"/>
      <c r="J106" s="31"/>
      <c r="K106" s="31"/>
      <c r="L106" s="31"/>
      <c r="M106" s="31"/>
      <c r="N106" s="31"/>
      <c r="O106" s="31"/>
      <c r="P106" s="31"/>
      <c r="Q106" s="31"/>
      <c r="R106" s="31"/>
      <c r="S106" s="31"/>
      <c r="T106" s="31"/>
      <c r="U106" s="31"/>
    </row>
    <row r="107" spans="1:21" ht="15.75" customHeight="1">
      <c r="A107" s="52"/>
      <c r="B107" s="52"/>
      <c r="C107" s="53"/>
      <c r="D107" s="31"/>
      <c r="E107" s="31"/>
      <c r="F107" s="31"/>
      <c r="G107" s="31"/>
      <c r="H107" s="31"/>
      <c r="I107" s="31"/>
      <c r="J107" s="31"/>
      <c r="K107" s="31"/>
      <c r="L107" s="31"/>
      <c r="M107" s="31"/>
      <c r="N107" s="31"/>
      <c r="O107" s="31"/>
      <c r="P107" s="31"/>
      <c r="Q107" s="31"/>
      <c r="R107" s="31"/>
      <c r="S107" s="31"/>
      <c r="T107" s="31"/>
      <c r="U107" s="31"/>
    </row>
    <row r="108" spans="1:21" ht="15.75" customHeight="1">
      <c r="A108" s="52"/>
      <c r="B108" s="52"/>
      <c r="C108" s="53"/>
      <c r="D108" s="31"/>
      <c r="E108" s="31"/>
      <c r="F108" s="31"/>
      <c r="G108" s="31"/>
      <c r="H108" s="31"/>
      <c r="I108" s="31"/>
      <c r="J108" s="31"/>
      <c r="K108" s="31"/>
      <c r="L108" s="31"/>
      <c r="M108" s="31"/>
      <c r="N108" s="31"/>
      <c r="O108" s="31"/>
      <c r="P108" s="31"/>
      <c r="Q108" s="31"/>
      <c r="R108" s="31"/>
      <c r="S108" s="31"/>
      <c r="T108" s="31"/>
      <c r="U108" s="31"/>
    </row>
    <row r="109" spans="1:21" ht="15.75" customHeight="1">
      <c r="A109" s="52"/>
      <c r="B109" s="52"/>
      <c r="C109" s="53"/>
      <c r="D109" s="31"/>
      <c r="E109" s="31"/>
      <c r="F109" s="31"/>
      <c r="G109" s="31"/>
      <c r="H109" s="31"/>
      <c r="I109" s="31"/>
      <c r="J109" s="31"/>
      <c r="K109" s="31"/>
      <c r="L109" s="31"/>
      <c r="M109" s="31"/>
      <c r="N109" s="31"/>
      <c r="O109" s="31"/>
      <c r="P109" s="31"/>
      <c r="Q109" s="31"/>
      <c r="R109" s="31"/>
      <c r="S109" s="31"/>
      <c r="T109" s="31"/>
      <c r="U109" s="31"/>
    </row>
    <row r="110" spans="1:21" ht="15.75" customHeight="1">
      <c r="A110" s="52"/>
      <c r="B110" s="52"/>
      <c r="C110" s="53"/>
      <c r="D110" s="31"/>
      <c r="E110" s="31"/>
      <c r="F110" s="31"/>
      <c r="G110" s="31"/>
      <c r="H110" s="31"/>
      <c r="I110" s="31"/>
      <c r="J110" s="31"/>
      <c r="K110" s="31"/>
      <c r="L110" s="31"/>
      <c r="M110" s="31"/>
      <c r="N110" s="31"/>
      <c r="O110" s="31"/>
      <c r="P110" s="31"/>
      <c r="Q110" s="31"/>
      <c r="R110" s="31"/>
      <c r="S110" s="31"/>
      <c r="T110" s="31"/>
      <c r="U110" s="31"/>
    </row>
    <row r="111" spans="1:21" ht="15.75" customHeight="1">
      <c r="A111" s="52"/>
      <c r="B111" s="52"/>
      <c r="C111" s="53"/>
      <c r="D111" s="31"/>
      <c r="E111" s="31"/>
      <c r="F111" s="31"/>
      <c r="G111" s="31"/>
      <c r="H111" s="31"/>
      <c r="I111" s="31"/>
      <c r="J111" s="31"/>
      <c r="K111" s="31"/>
      <c r="L111" s="31"/>
      <c r="M111" s="31"/>
      <c r="N111" s="31"/>
      <c r="O111" s="31"/>
      <c r="P111" s="31"/>
      <c r="Q111" s="31"/>
      <c r="R111" s="31"/>
      <c r="S111" s="31"/>
      <c r="T111" s="31"/>
      <c r="U111" s="31"/>
    </row>
    <row r="112" spans="1:21" ht="15.75" customHeight="1">
      <c r="A112" s="52"/>
      <c r="B112" s="52"/>
      <c r="C112" s="53"/>
      <c r="D112" s="31"/>
      <c r="E112" s="31"/>
      <c r="F112" s="31"/>
      <c r="G112" s="31"/>
      <c r="H112" s="31"/>
      <c r="I112" s="31"/>
      <c r="J112" s="31"/>
      <c r="K112" s="31"/>
      <c r="L112" s="31"/>
      <c r="M112" s="31"/>
      <c r="N112" s="31"/>
      <c r="O112" s="31"/>
      <c r="P112" s="31"/>
      <c r="Q112" s="31"/>
      <c r="R112" s="31"/>
      <c r="S112" s="31"/>
      <c r="T112" s="31"/>
      <c r="U112" s="31"/>
    </row>
    <row r="113" spans="1:21" ht="15.75" customHeight="1">
      <c r="A113" s="52"/>
      <c r="B113" s="52"/>
      <c r="C113" s="53"/>
      <c r="D113" s="31"/>
      <c r="E113" s="31"/>
      <c r="F113" s="31"/>
      <c r="G113" s="31"/>
      <c r="H113" s="31"/>
      <c r="I113" s="31"/>
      <c r="J113" s="31"/>
      <c r="K113" s="31"/>
      <c r="L113" s="31"/>
      <c r="M113" s="31"/>
      <c r="N113" s="31"/>
      <c r="O113" s="31"/>
      <c r="P113" s="31"/>
      <c r="Q113" s="31"/>
      <c r="R113" s="31"/>
      <c r="S113" s="31"/>
      <c r="T113" s="31"/>
      <c r="U113" s="31"/>
    </row>
    <row r="114" spans="1:21" ht="15.75" customHeight="1">
      <c r="A114" s="52"/>
      <c r="B114" s="52"/>
      <c r="C114" s="53"/>
      <c r="D114" s="31"/>
      <c r="E114" s="31"/>
      <c r="F114" s="31"/>
      <c r="G114" s="31"/>
      <c r="H114" s="31"/>
      <c r="I114" s="31"/>
      <c r="J114" s="31"/>
      <c r="K114" s="31"/>
      <c r="L114" s="31"/>
      <c r="M114" s="31"/>
      <c r="N114" s="31"/>
      <c r="O114" s="31"/>
      <c r="P114" s="31"/>
      <c r="Q114" s="31"/>
      <c r="R114" s="31"/>
      <c r="S114" s="31"/>
      <c r="T114" s="31"/>
      <c r="U114" s="31"/>
    </row>
    <row r="115" spans="1:21" ht="15.75" customHeight="1">
      <c r="A115" s="52"/>
      <c r="B115" s="52"/>
      <c r="C115" s="53"/>
      <c r="D115" s="31"/>
      <c r="E115" s="31"/>
      <c r="F115" s="31"/>
      <c r="G115" s="31"/>
      <c r="H115" s="31"/>
      <c r="I115" s="31"/>
      <c r="J115" s="31"/>
      <c r="K115" s="31"/>
      <c r="L115" s="31"/>
      <c r="M115" s="31"/>
      <c r="N115" s="31"/>
      <c r="O115" s="31"/>
      <c r="P115" s="31"/>
      <c r="Q115" s="31"/>
      <c r="R115" s="31"/>
      <c r="S115" s="31"/>
      <c r="T115" s="31"/>
      <c r="U115" s="31"/>
    </row>
    <row r="116" spans="1:21" ht="15.75" customHeight="1">
      <c r="A116" s="52"/>
      <c r="B116" s="52"/>
      <c r="C116" s="53"/>
      <c r="D116" s="31"/>
      <c r="E116" s="31"/>
      <c r="F116" s="31"/>
      <c r="G116" s="31"/>
      <c r="H116" s="31"/>
      <c r="I116" s="31"/>
      <c r="J116" s="31"/>
      <c r="K116" s="31"/>
      <c r="L116" s="31"/>
      <c r="M116" s="31"/>
      <c r="N116" s="31"/>
      <c r="O116" s="31"/>
      <c r="P116" s="31"/>
      <c r="Q116" s="31"/>
      <c r="R116" s="31"/>
      <c r="S116" s="31"/>
      <c r="T116" s="31"/>
      <c r="U116" s="31"/>
    </row>
    <row r="117" spans="1:21" ht="15.75" customHeight="1">
      <c r="A117" s="52"/>
      <c r="B117" s="52"/>
      <c r="C117" s="53"/>
      <c r="D117" s="31"/>
      <c r="E117" s="31"/>
      <c r="F117" s="31"/>
      <c r="G117" s="31"/>
      <c r="H117" s="31"/>
      <c r="I117" s="31"/>
      <c r="J117" s="31"/>
      <c r="K117" s="31"/>
      <c r="L117" s="31"/>
      <c r="M117" s="31"/>
      <c r="N117" s="31"/>
      <c r="O117" s="31"/>
      <c r="P117" s="31"/>
      <c r="Q117" s="31"/>
      <c r="R117" s="31"/>
      <c r="S117" s="31"/>
      <c r="T117" s="31"/>
      <c r="U117" s="31"/>
    </row>
    <row r="118" spans="1:21" ht="15.75" customHeight="1">
      <c r="A118" s="52"/>
      <c r="B118" s="52"/>
      <c r="C118" s="53"/>
      <c r="D118" s="31"/>
      <c r="E118" s="31"/>
      <c r="F118" s="31"/>
      <c r="G118" s="31"/>
      <c r="H118" s="31"/>
      <c r="I118" s="31"/>
      <c r="J118" s="31"/>
      <c r="K118" s="31"/>
      <c r="L118" s="31"/>
      <c r="M118" s="31"/>
      <c r="N118" s="31"/>
      <c r="O118" s="31"/>
      <c r="P118" s="31"/>
      <c r="Q118" s="31"/>
      <c r="R118" s="31"/>
      <c r="S118" s="31"/>
      <c r="T118" s="31"/>
      <c r="U118" s="31"/>
    </row>
    <row r="119" spans="1:21" ht="15.75" customHeight="1">
      <c r="A119" s="52"/>
      <c r="B119" s="52"/>
      <c r="C119" s="53"/>
      <c r="D119" s="31"/>
      <c r="E119" s="31"/>
      <c r="F119" s="31"/>
      <c r="G119" s="31"/>
      <c r="H119" s="31"/>
      <c r="I119" s="31"/>
      <c r="J119" s="31"/>
      <c r="K119" s="31"/>
      <c r="L119" s="31"/>
      <c r="M119" s="31"/>
      <c r="N119" s="31"/>
      <c r="O119" s="31"/>
      <c r="P119" s="31"/>
      <c r="Q119" s="31"/>
      <c r="R119" s="31"/>
      <c r="S119" s="31"/>
      <c r="T119" s="31"/>
      <c r="U119" s="31"/>
    </row>
    <row r="120" spans="1:21" ht="15.75" customHeight="1">
      <c r="A120" s="52"/>
      <c r="B120" s="52"/>
      <c r="C120" s="53"/>
      <c r="D120" s="31"/>
      <c r="E120" s="31"/>
      <c r="F120" s="31"/>
      <c r="G120" s="31"/>
      <c r="H120" s="31"/>
      <c r="I120" s="31"/>
      <c r="J120" s="31"/>
      <c r="K120" s="31"/>
      <c r="L120" s="31"/>
      <c r="M120" s="31"/>
      <c r="N120" s="31"/>
      <c r="O120" s="31"/>
      <c r="P120" s="31"/>
      <c r="Q120" s="31"/>
      <c r="R120" s="31"/>
      <c r="S120" s="31"/>
      <c r="T120" s="31"/>
      <c r="U120" s="31"/>
    </row>
    <row r="121" spans="1:21" ht="15.75" customHeight="1">
      <c r="A121" s="52"/>
      <c r="B121" s="52"/>
      <c r="C121" s="53"/>
      <c r="D121" s="31"/>
      <c r="E121" s="31"/>
      <c r="F121" s="31"/>
      <c r="G121" s="31"/>
      <c r="H121" s="31"/>
      <c r="I121" s="31"/>
      <c r="J121" s="31"/>
      <c r="K121" s="31"/>
      <c r="L121" s="31"/>
      <c r="M121" s="31"/>
      <c r="N121" s="31"/>
      <c r="O121" s="31"/>
      <c r="P121" s="31"/>
      <c r="Q121" s="31"/>
      <c r="R121" s="31"/>
      <c r="S121" s="31"/>
      <c r="T121" s="31"/>
      <c r="U121" s="31"/>
    </row>
    <row r="122" spans="1:21" ht="15.75" customHeight="1">
      <c r="A122" s="52"/>
      <c r="B122" s="52"/>
      <c r="C122" s="53"/>
      <c r="D122" s="31"/>
      <c r="E122" s="31"/>
      <c r="F122" s="31"/>
      <c r="G122" s="31"/>
      <c r="H122" s="31"/>
      <c r="I122" s="31"/>
      <c r="J122" s="31"/>
      <c r="K122" s="31"/>
      <c r="L122" s="31"/>
      <c r="M122" s="31"/>
      <c r="N122" s="31"/>
      <c r="O122" s="31"/>
      <c r="P122" s="31"/>
      <c r="Q122" s="31"/>
      <c r="R122" s="31"/>
      <c r="S122" s="31"/>
      <c r="T122" s="31"/>
      <c r="U122" s="31"/>
    </row>
    <row r="123" spans="1:21" ht="15.75" customHeight="1">
      <c r="A123" s="52"/>
      <c r="B123" s="52"/>
      <c r="C123" s="53"/>
      <c r="D123" s="31"/>
      <c r="E123" s="31"/>
      <c r="F123" s="31"/>
      <c r="G123" s="31"/>
      <c r="H123" s="31"/>
      <c r="I123" s="31"/>
      <c r="J123" s="31"/>
      <c r="K123" s="31"/>
      <c r="L123" s="31"/>
      <c r="M123" s="31"/>
      <c r="N123" s="31"/>
      <c r="O123" s="31"/>
      <c r="P123" s="31"/>
      <c r="Q123" s="31"/>
      <c r="R123" s="31"/>
      <c r="S123" s="31"/>
      <c r="T123" s="31"/>
      <c r="U123" s="31"/>
    </row>
    <row r="124" spans="1:21" ht="15.75" customHeight="1">
      <c r="A124" s="52"/>
      <c r="B124" s="52"/>
      <c r="C124" s="53"/>
      <c r="D124" s="31"/>
      <c r="E124" s="31"/>
      <c r="F124" s="31"/>
      <c r="G124" s="31"/>
      <c r="H124" s="31"/>
      <c r="I124" s="31"/>
      <c r="J124" s="31"/>
      <c r="K124" s="31"/>
      <c r="L124" s="31"/>
      <c r="M124" s="31"/>
      <c r="N124" s="31"/>
      <c r="O124" s="31"/>
      <c r="P124" s="31"/>
      <c r="Q124" s="31"/>
      <c r="R124" s="31"/>
      <c r="S124" s="31"/>
      <c r="T124" s="31"/>
      <c r="U124" s="31"/>
    </row>
    <row r="125" spans="1:21" ht="15.75" customHeight="1">
      <c r="A125" s="52"/>
      <c r="B125" s="52"/>
      <c r="C125" s="53"/>
      <c r="D125" s="31"/>
      <c r="E125" s="31"/>
      <c r="F125" s="31"/>
      <c r="G125" s="31"/>
      <c r="H125" s="31"/>
      <c r="I125" s="31"/>
      <c r="J125" s="31"/>
      <c r="K125" s="31"/>
      <c r="L125" s="31"/>
      <c r="M125" s="31"/>
      <c r="N125" s="31"/>
      <c r="O125" s="31"/>
      <c r="P125" s="31"/>
      <c r="Q125" s="31"/>
      <c r="R125" s="31"/>
      <c r="S125" s="31"/>
      <c r="T125" s="31"/>
      <c r="U125" s="31"/>
    </row>
    <row r="126" spans="1:21" ht="15.75" customHeight="1">
      <c r="A126" s="52"/>
      <c r="B126" s="52"/>
      <c r="C126" s="53"/>
      <c r="D126" s="31"/>
      <c r="E126" s="31"/>
      <c r="F126" s="31"/>
      <c r="G126" s="31"/>
      <c r="H126" s="31"/>
      <c r="I126" s="31"/>
      <c r="J126" s="31"/>
      <c r="K126" s="31"/>
      <c r="L126" s="31"/>
      <c r="M126" s="31"/>
      <c r="N126" s="31"/>
      <c r="O126" s="31"/>
      <c r="P126" s="31"/>
      <c r="Q126" s="31"/>
      <c r="R126" s="31"/>
      <c r="S126" s="31"/>
      <c r="T126" s="31"/>
      <c r="U126" s="31"/>
    </row>
    <row r="127" spans="1:21" ht="15.75" customHeight="1">
      <c r="A127" s="52"/>
      <c r="B127" s="52"/>
      <c r="C127" s="53"/>
      <c r="D127" s="31"/>
      <c r="E127" s="31"/>
      <c r="F127" s="31"/>
      <c r="G127" s="31"/>
      <c r="H127" s="31"/>
      <c r="I127" s="31"/>
      <c r="J127" s="31"/>
      <c r="K127" s="31"/>
      <c r="L127" s="31"/>
      <c r="M127" s="31"/>
      <c r="N127" s="31"/>
      <c r="O127" s="31"/>
      <c r="P127" s="31"/>
      <c r="Q127" s="31"/>
      <c r="R127" s="31"/>
      <c r="S127" s="31"/>
      <c r="T127" s="31"/>
      <c r="U127" s="31"/>
    </row>
    <row r="128" spans="1:21" ht="15.75" customHeight="1">
      <c r="A128" s="52"/>
      <c r="B128" s="52"/>
      <c r="C128" s="53"/>
      <c r="D128" s="31"/>
      <c r="E128" s="31"/>
      <c r="F128" s="31"/>
      <c r="G128" s="31"/>
      <c r="H128" s="31"/>
      <c r="I128" s="31"/>
      <c r="J128" s="31"/>
      <c r="K128" s="31"/>
      <c r="L128" s="31"/>
      <c r="M128" s="31"/>
      <c r="N128" s="31"/>
      <c r="O128" s="31"/>
      <c r="P128" s="31"/>
      <c r="Q128" s="31"/>
      <c r="R128" s="31"/>
      <c r="S128" s="31"/>
      <c r="T128" s="31"/>
      <c r="U128" s="31"/>
    </row>
    <row r="129" spans="1:21" ht="15.75" customHeight="1">
      <c r="A129" s="52"/>
      <c r="B129" s="52"/>
      <c r="C129" s="53"/>
      <c r="D129" s="31"/>
      <c r="E129" s="31"/>
      <c r="F129" s="31"/>
      <c r="G129" s="31"/>
      <c r="H129" s="31"/>
      <c r="I129" s="31"/>
      <c r="J129" s="31"/>
      <c r="K129" s="31"/>
      <c r="L129" s="31"/>
      <c r="M129" s="31"/>
      <c r="N129" s="31"/>
      <c r="O129" s="31"/>
      <c r="P129" s="31"/>
      <c r="Q129" s="31"/>
      <c r="R129" s="31"/>
      <c r="S129" s="31"/>
      <c r="T129" s="31"/>
      <c r="U129" s="31"/>
    </row>
    <row r="130" spans="1:21" ht="15.75" customHeight="1">
      <c r="A130" s="52"/>
      <c r="B130" s="52"/>
      <c r="C130" s="53"/>
      <c r="D130" s="31"/>
      <c r="E130" s="31"/>
      <c r="F130" s="31"/>
      <c r="G130" s="31"/>
      <c r="H130" s="31"/>
      <c r="I130" s="31"/>
      <c r="J130" s="31"/>
      <c r="K130" s="31"/>
      <c r="L130" s="31"/>
      <c r="M130" s="31"/>
      <c r="N130" s="31"/>
      <c r="O130" s="31"/>
      <c r="P130" s="31"/>
      <c r="Q130" s="31"/>
      <c r="R130" s="31"/>
      <c r="S130" s="31"/>
      <c r="T130" s="31"/>
      <c r="U130" s="31"/>
    </row>
    <row r="131" spans="1:21" ht="15.75" customHeight="1">
      <c r="A131" s="52"/>
      <c r="B131" s="52"/>
      <c r="C131" s="53"/>
      <c r="D131" s="31"/>
      <c r="E131" s="31"/>
      <c r="F131" s="31"/>
      <c r="G131" s="31"/>
      <c r="H131" s="31"/>
      <c r="I131" s="31"/>
      <c r="J131" s="31"/>
      <c r="K131" s="31"/>
      <c r="L131" s="31"/>
      <c r="M131" s="31"/>
      <c r="N131" s="31"/>
      <c r="O131" s="31"/>
      <c r="P131" s="31"/>
      <c r="Q131" s="31"/>
      <c r="R131" s="31"/>
      <c r="S131" s="31"/>
      <c r="T131" s="31"/>
      <c r="U131" s="31"/>
    </row>
    <row r="132" spans="1:21" ht="15.75" customHeight="1">
      <c r="A132" s="52"/>
      <c r="B132" s="52"/>
      <c r="C132" s="53"/>
      <c r="D132" s="31"/>
      <c r="E132" s="31"/>
      <c r="F132" s="31"/>
      <c r="G132" s="31"/>
      <c r="H132" s="31"/>
      <c r="I132" s="31"/>
      <c r="J132" s="31"/>
      <c r="K132" s="31"/>
      <c r="L132" s="31"/>
      <c r="M132" s="31"/>
      <c r="N132" s="31"/>
      <c r="O132" s="31"/>
      <c r="P132" s="31"/>
      <c r="Q132" s="31"/>
      <c r="R132" s="31"/>
      <c r="S132" s="31"/>
      <c r="T132" s="31"/>
      <c r="U132" s="31"/>
    </row>
    <row r="133" spans="1:21" ht="15.75" customHeight="1">
      <c r="A133" s="52"/>
      <c r="B133" s="52"/>
      <c r="C133" s="53"/>
      <c r="D133" s="31"/>
      <c r="E133" s="31"/>
      <c r="F133" s="31"/>
      <c r="G133" s="31"/>
      <c r="H133" s="31"/>
      <c r="I133" s="31"/>
      <c r="J133" s="31"/>
      <c r="K133" s="31"/>
      <c r="L133" s="31"/>
      <c r="M133" s="31"/>
      <c r="N133" s="31"/>
      <c r="O133" s="31"/>
      <c r="P133" s="31"/>
      <c r="Q133" s="31"/>
      <c r="R133" s="31"/>
      <c r="S133" s="31"/>
      <c r="T133" s="31"/>
      <c r="U133" s="31"/>
    </row>
    <row r="134" spans="1:21" ht="15.75" customHeight="1">
      <c r="A134" s="52"/>
      <c r="B134" s="52"/>
      <c r="C134" s="53"/>
      <c r="D134" s="31"/>
      <c r="E134" s="31"/>
      <c r="F134" s="31"/>
      <c r="G134" s="31"/>
      <c r="H134" s="31"/>
      <c r="I134" s="31"/>
      <c r="J134" s="31"/>
      <c r="K134" s="31"/>
      <c r="L134" s="31"/>
      <c r="M134" s="31"/>
      <c r="N134" s="31"/>
      <c r="O134" s="31"/>
      <c r="P134" s="31"/>
      <c r="Q134" s="31"/>
      <c r="R134" s="31"/>
      <c r="S134" s="31"/>
      <c r="T134" s="31"/>
      <c r="U134" s="31"/>
    </row>
    <row r="135" spans="1:21" ht="15.75" customHeight="1">
      <c r="A135" s="52"/>
      <c r="B135" s="52"/>
      <c r="C135" s="53"/>
      <c r="D135" s="31"/>
      <c r="E135" s="31"/>
      <c r="F135" s="31"/>
      <c r="G135" s="31"/>
      <c r="H135" s="31"/>
      <c r="I135" s="31"/>
      <c r="J135" s="31"/>
      <c r="K135" s="31"/>
      <c r="L135" s="31"/>
      <c r="M135" s="31"/>
      <c r="N135" s="31"/>
      <c r="O135" s="31"/>
      <c r="P135" s="31"/>
      <c r="Q135" s="31"/>
      <c r="R135" s="31"/>
      <c r="S135" s="31"/>
      <c r="T135" s="31"/>
      <c r="U135" s="31"/>
    </row>
    <row r="136" spans="1:21" ht="15.75" customHeight="1">
      <c r="A136" s="52"/>
      <c r="B136" s="52"/>
      <c r="C136" s="53"/>
      <c r="D136" s="31"/>
      <c r="E136" s="31"/>
      <c r="F136" s="31"/>
      <c r="G136" s="31"/>
      <c r="H136" s="31"/>
      <c r="I136" s="31"/>
      <c r="J136" s="31"/>
      <c r="K136" s="31"/>
      <c r="L136" s="31"/>
      <c r="M136" s="31"/>
      <c r="N136" s="31"/>
      <c r="O136" s="31"/>
      <c r="P136" s="31"/>
      <c r="Q136" s="31"/>
      <c r="R136" s="31"/>
      <c r="S136" s="31"/>
      <c r="T136" s="31"/>
      <c r="U136" s="31"/>
    </row>
    <row r="137" spans="1:21" ht="15.75" customHeight="1">
      <c r="A137" s="52"/>
      <c r="B137" s="52"/>
      <c r="C137" s="53"/>
      <c r="D137" s="31"/>
      <c r="E137" s="31"/>
      <c r="F137" s="31"/>
      <c r="G137" s="31"/>
      <c r="H137" s="31"/>
      <c r="I137" s="31"/>
      <c r="J137" s="31"/>
      <c r="K137" s="31"/>
      <c r="L137" s="31"/>
      <c r="M137" s="31"/>
      <c r="N137" s="31"/>
      <c r="O137" s="31"/>
      <c r="P137" s="31"/>
      <c r="Q137" s="31"/>
      <c r="R137" s="31"/>
      <c r="S137" s="31"/>
      <c r="T137" s="31"/>
      <c r="U137" s="31"/>
    </row>
    <row r="138" spans="1:21" ht="15.75" customHeight="1">
      <c r="A138" s="52"/>
      <c r="B138" s="52"/>
      <c r="C138" s="53"/>
      <c r="D138" s="31"/>
      <c r="E138" s="31"/>
      <c r="F138" s="31"/>
      <c r="G138" s="31"/>
      <c r="H138" s="31"/>
      <c r="I138" s="31"/>
      <c r="J138" s="31"/>
      <c r="K138" s="31"/>
      <c r="L138" s="31"/>
      <c r="M138" s="31"/>
      <c r="N138" s="31"/>
      <c r="O138" s="31"/>
      <c r="P138" s="31"/>
      <c r="Q138" s="31"/>
      <c r="R138" s="31"/>
      <c r="S138" s="31"/>
      <c r="T138" s="31"/>
      <c r="U138" s="31"/>
    </row>
    <row r="139" spans="1:21" ht="15.75" customHeight="1">
      <c r="A139" s="52"/>
      <c r="B139" s="52"/>
      <c r="C139" s="53"/>
      <c r="D139" s="31"/>
      <c r="E139" s="31"/>
      <c r="F139" s="31"/>
      <c r="G139" s="31"/>
      <c r="H139" s="31"/>
      <c r="I139" s="31"/>
      <c r="J139" s="31"/>
      <c r="K139" s="31"/>
      <c r="L139" s="31"/>
      <c r="M139" s="31"/>
      <c r="N139" s="31"/>
      <c r="O139" s="31"/>
      <c r="P139" s="31"/>
      <c r="Q139" s="31"/>
      <c r="R139" s="31"/>
      <c r="S139" s="31"/>
      <c r="T139" s="31"/>
      <c r="U139" s="31"/>
    </row>
    <row r="140" spans="1:21" ht="15.75" customHeight="1">
      <c r="A140" s="52"/>
      <c r="B140" s="52"/>
      <c r="C140" s="53"/>
      <c r="D140" s="31"/>
      <c r="E140" s="31"/>
      <c r="F140" s="31"/>
      <c r="G140" s="31"/>
      <c r="H140" s="31"/>
      <c r="I140" s="31"/>
      <c r="J140" s="31"/>
      <c r="K140" s="31"/>
      <c r="L140" s="31"/>
      <c r="M140" s="31"/>
      <c r="N140" s="31"/>
      <c r="O140" s="31"/>
      <c r="P140" s="31"/>
      <c r="Q140" s="31"/>
      <c r="R140" s="31"/>
      <c r="S140" s="31"/>
      <c r="T140" s="31"/>
      <c r="U140" s="31"/>
    </row>
    <row r="141" spans="1:21" ht="15.75" customHeight="1">
      <c r="A141" s="52"/>
      <c r="B141" s="52"/>
      <c r="C141" s="53"/>
      <c r="D141" s="31"/>
      <c r="E141" s="31"/>
      <c r="F141" s="31"/>
      <c r="G141" s="31"/>
      <c r="H141" s="31"/>
      <c r="I141" s="31"/>
      <c r="J141" s="31"/>
      <c r="K141" s="31"/>
      <c r="L141" s="31"/>
      <c r="M141" s="31"/>
      <c r="N141" s="31"/>
      <c r="O141" s="31"/>
      <c r="P141" s="31"/>
      <c r="Q141" s="31"/>
      <c r="R141" s="31"/>
      <c r="S141" s="31"/>
      <c r="T141" s="31"/>
      <c r="U141" s="31"/>
    </row>
    <row r="142" spans="1:21" ht="15.75" customHeight="1">
      <c r="A142" s="52"/>
      <c r="B142" s="52"/>
      <c r="C142" s="53"/>
      <c r="D142" s="31"/>
      <c r="E142" s="31"/>
      <c r="F142" s="31"/>
      <c r="G142" s="31"/>
      <c r="H142" s="31"/>
      <c r="I142" s="31"/>
      <c r="J142" s="31"/>
      <c r="K142" s="31"/>
      <c r="L142" s="31"/>
      <c r="M142" s="31"/>
      <c r="N142" s="31"/>
      <c r="O142" s="31"/>
      <c r="P142" s="31"/>
      <c r="Q142" s="31"/>
      <c r="R142" s="31"/>
      <c r="S142" s="31"/>
      <c r="T142" s="31"/>
      <c r="U142" s="31"/>
    </row>
    <row r="143" spans="1:21" ht="15.75" customHeight="1">
      <c r="A143" s="52"/>
      <c r="B143" s="52"/>
      <c r="C143" s="53"/>
      <c r="D143" s="31"/>
      <c r="E143" s="31"/>
      <c r="F143" s="31"/>
      <c r="G143" s="31"/>
      <c r="H143" s="31"/>
      <c r="I143" s="31"/>
      <c r="J143" s="31"/>
      <c r="K143" s="31"/>
      <c r="L143" s="31"/>
      <c r="M143" s="31"/>
      <c r="N143" s="31"/>
      <c r="O143" s="31"/>
      <c r="P143" s="31"/>
      <c r="Q143" s="31"/>
      <c r="R143" s="31"/>
      <c r="S143" s="31"/>
      <c r="T143" s="31"/>
      <c r="U143" s="31"/>
    </row>
    <row r="144" spans="1:21" ht="15.75" customHeight="1">
      <c r="A144" s="52"/>
      <c r="B144" s="52"/>
      <c r="C144" s="53"/>
      <c r="D144" s="31"/>
      <c r="E144" s="31"/>
      <c r="F144" s="31"/>
      <c r="G144" s="31"/>
      <c r="H144" s="31"/>
      <c r="I144" s="31"/>
      <c r="J144" s="31"/>
      <c r="K144" s="31"/>
      <c r="L144" s="31"/>
      <c r="M144" s="31"/>
      <c r="N144" s="31"/>
      <c r="O144" s="31"/>
      <c r="P144" s="31"/>
      <c r="Q144" s="31"/>
      <c r="R144" s="31"/>
      <c r="S144" s="31"/>
      <c r="T144" s="31"/>
      <c r="U144" s="31"/>
    </row>
    <row r="145" spans="1:21" ht="15.75" customHeight="1">
      <c r="A145" s="52"/>
      <c r="B145" s="52"/>
      <c r="C145" s="53"/>
      <c r="D145" s="31"/>
      <c r="E145" s="31"/>
      <c r="F145" s="31"/>
      <c r="G145" s="31"/>
      <c r="H145" s="31"/>
      <c r="I145" s="31"/>
      <c r="J145" s="31"/>
      <c r="K145" s="31"/>
      <c r="L145" s="31"/>
      <c r="M145" s="31"/>
      <c r="N145" s="31"/>
      <c r="O145" s="31"/>
      <c r="P145" s="31"/>
      <c r="Q145" s="31"/>
      <c r="R145" s="31"/>
      <c r="S145" s="31"/>
      <c r="T145" s="31"/>
      <c r="U145" s="31"/>
    </row>
    <row r="146" spans="1:21" ht="15.75" customHeight="1">
      <c r="A146" s="52"/>
      <c r="B146" s="52"/>
      <c r="C146" s="53"/>
      <c r="D146" s="31"/>
      <c r="E146" s="31"/>
      <c r="F146" s="31"/>
      <c r="G146" s="31"/>
      <c r="H146" s="31"/>
      <c r="I146" s="31"/>
      <c r="J146" s="31"/>
      <c r="K146" s="31"/>
      <c r="L146" s="31"/>
      <c r="M146" s="31"/>
      <c r="N146" s="31"/>
      <c r="O146" s="31"/>
      <c r="P146" s="31"/>
      <c r="Q146" s="31"/>
      <c r="R146" s="31"/>
      <c r="S146" s="31"/>
      <c r="T146" s="31"/>
      <c r="U146" s="31"/>
    </row>
    <row r="147" spans="1:21" ht="15.75" customHeight="1">
      <c r="A147" s="52"/>
      <c r="B147" s="52"/>
      <c r="C147" s="53"/>
      <c r="D147" s="31"/>
      <c r="E147" s="31"/>
      <c r="F147" s="31"/>
      <c r="G147" s="31"/>
      <c r="H147" s="31"/>
      <c r="I147" s="31"/>
      <c r="J147" s="31"/>
      <c r="K147" s="31"/>
      <c r="L147" s="31"/>
      <c r="M147" s="31"/>
      <c r="N147" s="31"/>
      <c r="O147" s="31"/>
      <c r="P147" s="31"/>
      <c r="Q147" s="31"/>
      <c r="R147" s="31"/>
      <c r="S147" s="31"/>
      <c r="T147" s="31"/>
      <c r="U147" s="31"/>
    </row>
    <row r="148" spans="1:21" ht="15.75" customHeight="1">
      <c r="A148" s="52"/>
      <c r="B148" s="52"/>
      <c r="C148" s="53"/>
      <c r="D148" s="31"/>
      <c r="E148" s="31"/>
      <c r="F148" s="31"/>
      <c r="G148" s="31"/>
      <c r="H148" s="31"/>
      <c r="I148" s="31"/>
      <c r="J148" s="31"/>
      <c r="K148" s="31"/>
      <c r="L148" s="31"/>
      <c r="M148" s="31"/>
      <c r="N148" s="31"/>
      <c r="O148" s="31"/>
      <c r="P148" s="31"/>
      <c r="Q148" s="31"/>
      <c r="R148" s="31"/>
      <c r="S148" s="31"/>
      <c r="T148" s="31"/>
      <c r="U148" s="31"/>
    </row>
    <row r="149" spans="1:21" ht="15.75" customHeight="1">
      <c r="A149" s="52"/>
      <c r="B149" s="52"/>
      <c r="C149" s="53"/>
      <c r="D149" s="31"/>
      <c r="E149" s="31"/>
      <c r="F149" s="31"/>
      <c r="G149" s="31"/>
      <c r="H149" s="31"/>
      <c r="I149" s="31"/>
      <c r="J149" s="31"/>
      <c r="K149" s="31"/>
      <c r="L149" s="31"/>
      <c r="M149" s="31"/>
      <c r="N149" s="31"/>
      <c r="O149" s="31"/>
      <c r="P149" s="31"/>
      <c r="Q149" s="31"/>
      <c r="R149" s="31"/>
      <c r="S149" s="31"/>
      <c r="T149" s="31"/>
      <c r="U149" s="31"/>
    </row>
    <row r="150" spans="1:21" ht="15.75" customHeight="1">
      <c r="A150" s="52"/>
      <c r="B150" s="52"/>
      <c r="C150" s="53"/>
      <c r="D150" s="31"/>
      <c r="E150" s="31"/>
      <c r="F150" s="31"/>
      <c r="G150" s="31"/>
      <c r="H150" s="31"/>
      <c r="I150" s="31"/>
      <c r="J150" s="31"/>
      <c r="K150" s="31"/>
      <c r="L150" s="31"/>
      <c r="M150" s="31"/>
      <c r="N150" s="31"/>
      <c r="O150" s="31"/>
      <c r="P150" s="31"/>
      <c r="Q150" s="31"/>
      <c r="R150" s="31"/>
      <c r="S150" s="31"/>
      <c r="T150" s="31"/>
      <c r="U150" s="31"/>
    </row>
    <row r="151" spans="1:21" ht="15.75" customHeight="1">
      <c r="A151" s="52"/>
      <c r="B151" s="52"/>
      <c r="C151" s="53"/>
      <c r="D151" s="31"/>
      <c r="E151" s="31"/>
      <c r="F151" s="31"/>
      <c r="G151" s="31"/>
      <c r="H151" s="31"/>
      <c r="I151" s="31"/>
      <c r="J151" s="31"/>
      <c r="K151" s="31"/>
      <c r="L151" s="31"/>
      <c r="M151" s="31"/>
      <c r="N151" s="31"/>
      <c r="O151" s="31"/>
      <c r="P151" s="31"/>
      <c r="Q151" s="31"/>
      <c r="R151" s="31"/>
      <c r="S151" s="31"/>
      <c r="T151" s="31"/>
      <c r="U151" s="31"/>
    </row>
    <row r="152" spans="1:21" ht="15.75" customHeight="1">
      <c r="A152" s="52"/>
      <c r="B152" s="52"/>
      <c r="C152" s="53"/>
      <c r="D152" s="31"/>
      <c r="E152" s="31"/>
      <c r="F152" s="31"/>
      <c r="G152" s="31"/>
      <c r="H152" s="31"/>
      <c r="I152" s="31"/>
      <c r="J152" s="31"/>
      <c r="K152" s="31"/>
      <c r="L152" s="31"/>
      <c r="M152" s="31"/>
      <c r="N152" s="31"/>
      <c r="O152" s="31"/>
      <c r="P152" s="31"/>
      <c r="Q152" s="31"/>
      <c r="R152" s="31"/>
      <c r="S152" s="31"/>
      <c r="T152" s="31"/>
      <c r="U152" s="31"/>
    </row>
    <row r="153" spans="1:21" ht="15.75" customHeight="1">
      <c r="A153" s="52"/>
      <c r="B153" s="52"/>
      <c r="C153" s="53"/>
      <c r="D153" s="31"/>
      <c r="E153" s="31"/>
      <c r="F153" s="31"/>
      <c r="G153" s="31"/>
      <c r="H153" s="31"/>
      <c r="I153" s="31"/>
      <c r="J153" s="31"/>
      <c r="K153" s="31"/>
      <c r="L153" s="31"/>
      <c r="M153" s="31"/>
      <c r="N153" s="31"/>
      <c r="O153" s="31"/>
      <c r="P153" s="31"/>
      <c r="Q153" s="31"/>
      <c r="R153" s="31"/>
      <c r="S153" s="31"/>
      <c r="T153" s="31"/>
      <c r="U153" s="31"/>
    </row>
    <row r="154" spans="1:21" ht="15.75" customHeight="1">
      <c r="A154" s="52"/>
      <c r="B154" s="52"/>
      <c r="C154" s="53"/>
      <c r="D154" s="31"/>
      <c r="E154" s="31"/>
      <c r="F154" s="31"/>
      <c r="G154" s="31"/>
      <c r="H154" s="31"/>
      <c r="I154" s="31"/>
      <c r="J154" s="31"/>
      <c r="K154" s="31"/>
      <c r="L154" s="31"/>
      <c r="M154" s="31"/>
      <c r="N154" s="31"/>
      <c r="O154" s="31"/>
      <c r="P154" s="31"/>
      <c r="Q154" s="31"/>
      <c r="R154" s="31"/>
      <c r="S154" s="31"/>
      <c r="T154" s="31"/>
      <c r="U154" s="31"/>
    </row>
    <row r="155" spans="1:21" ht="15.75" customHeight="1">
      <c r="A155" s="52"/>
      <c r="B155" s="52"/>
      <c r="C155" s="53"/>
      <c r="D155" s="31"/>
      <c r="E155" s="31"/>
      <c r="F155" s="31"/>
      <c r="G155" s="31"/>
      <c r="H155" s="31"/>
      <c r="I155" s="31"/>
      <c r="J155" s="31"/>
      <c r="K155" s="31"/>
      <c r="L155" s="31"/>
      <c r="M155" s="31"/>
      <c r="N155" s="31"/>
      <c r="O155" s="31"/>
      <c r="P155" s="31"/>
      <c r="Q155" s="31"/>
      <c r="R155" s="31"/>
      <c r="S155" s="31"/>
      <c r="T155" s="31"/>
      <c r="U155" s="31"/>
    </row>
    <row r="156" spans="1:21" ht="15.75" customHeight="1">
      <c r="A156" s="52"/>
      <c r="B156" s="52"/>
      <c r="C156" s="53"/>
      <c r="D156" s="31"/>
      <c r="E156" s="31"/>
      <c r="F156" s="31"/>
      <c r="G156" s="31"/>
      <c r="H156" s="31"/>
      <c r="I156" s="31"/>
      <c r="J156" s="31"/>
      <c r="K156" s="31"/>
      <c r="L156" s="31"/>
      <c r="M156" s="31"/>
      <c r="N156" s="31"/>
      <c r="O156" s="31"/>
      <c r="P156" s="31"/>
      <c r="Q156" s="31"/>
      <c r="R156" s="31"/>
      <c r="S156" s="31"/>
      <c r="T156" s="31"/>
      <c r="U156" s="31"/>
    </row>
    <row r="157" spans="1:21" ht="15.75" customHeight="1">
      <c r="A157" s="52"/>
      <c r="B157" s="52"/>
      <c r="C157" s="53"/>
      <c r="D157" s="31"/>
      <c r="E157" s="31"/>
      <c r="F157" s="31"/>
      <c r="G157" s="31"/>
      <c r="H157" s="31"/>
      <c r="I157" s="31"/>
      <c r="J157" s="31"/>
      <c r="K157" s="31"/>
      <c r="L157" s="31"/>
      <c r="M157" s="31"/>
      <c r="N157" s="31"/>
      <c r="O157" s="31"/>
      <c r="P157" s="31"/>
      <c r="Q157" s="31"/>
      <c r="R157" s="31"/>
      <c r="S157" s="31"/>
      <c r="T157" s="31"/>
      <c r="U157" s="31"/>
    </row>
    <row r="158" spans="1:21" ht="15.75" customHeight="1">
      <c r="A158" s="52"/>
      <c r="B158" s="52"/>
      <c r="C158" s="53"/>
      <c r="D158" s="31"/>
      <c r="E158" s="31"/>
      <c r="F158" s="31"/>
      <c r="G158" s="31"/>
      <c r="H158" s="31"/>
      <c r="I158" s="31"/>
      <c r="J158" s="31"/>
      <c r="K158" s="31"/>
      <c r="L158" s="31"/>
      <c r="M158" s="31"/>
      <c r="N158" s="31"/>
      <c r="O158" s="31"/>
      <c r="P158" s="31"/>
      <c r="Q158" s="31"/>
      <c r="R158" s="31"/>
      <c r="S158" s="31"/>
      <c r="T158" s="31"/>
      <c r="U158" s="31"/>
    </row>
    <row r="159" spans="1:21" ht="15.75" customHeight="1">
      <c r="A159" s="52"/>
      <c r="B159" s="52"/>
      <c r="C159" s="53"/>
      <c r="D159" s="31"/>
      <c r="E159" s="31"/>
      <c r="F159" s="31"/>
      <c r="G159" s="31"/>
      <c r="H159" s="31"/>
      <c r="I159" s="31"/>
      <c r="J159" s="31"/>
      <c r="K159" s="31"/>
      <c r="L159" s="31"/>
      <c r="M159" s="31"/>
      <c r="N159" s="31"/>
      <c r="O159" s="31"/>
      <c r="P159" s="31"/>
      <c r="Q159" s="31"/>
      <c r="R159" s="31"/>
      <c r="S159" s="31"/>
      <c r="T159" s="31"/>
      <c r="U159" s="31"/>
    </row>
    <row r="160" spans="1:21" ht="15.75" customHeight="1">
      <c r="A160" s="52"/>
      <c r="B160" s="52"/>
      <c r="C160" s="53"/>
      <c r="D160" s="31"/>
      <c r="E160" s="31"/>
      <c r="F160" s="31"/>
      <c r="G160" s="31"/>
      <c r="H160" s="31"/>
      <c r="I160" s="31"/>
      <c r="J160" s="31"/>
      <c r="K160" s="31"/>
      <c r="L160" s="31"/>
      <c r="M160" s="31"/>
      <c r="N160" s="31"/>
      <c r="O160" s="31"/>
      <c r="P160" s="31"/>
      <c r="Q160" s="31"/>
      <c r="R160" s="31"/>
      <c r="S160" s="31"/>
      <c r="T160" s="31"/>
      <c r="U160" s="31"/>
    </row>
    <row r="161" spans="1:21" ht="15.75" customHeight="1">
      <c r="A161" s="52"/>
      <c r="B161" s="52"/>
      <c r="C161" s="53"/>
      <c r="D161" s="31"/>
      <c r="E161" s="31"/>
      <c r="F161" s="31"/>
      <c r="G161" s="31"/>
      <c r="H161" s="31"/>
      <c r="I161" s="31"/>
      <c r="J161" s="31"/>
      <c r="K161" s="31"/>
      <c r="L161" s="31"/>
      <c r="M161" s="31"/>
      <c r="N161" s="31"/>
      <c r="O161" s="31"/>
      <c r="P161" s="31"/>
      <c r="Q161" s="31"/>
      <c r="R161" s="31"/>
      <c r="S161" s="31"/>
      <c r="T161" s="31"/>
      <c r="U161" s="31"/>
    </row>
    <row r="162" spans="1:21" ht="15.75" customHeight="1">
      <c r="A162" s="52"/>
      <c r="B162" s="52"/>
      <c r="C162" s="53"/>
      <c r="D162" s="31"/>
      <c r="E162" s="31"/>
      <c r="F162" s="31"/>
      <c r="G162" s="31"/>
      <c r="H162" s="31"/>
      <c r="I162" s="31"/>
      <c r="J162" s="31"/>
      <c r="K162" s="31"/>
      <c r="L162" s="31"/>
      <c r="M162" s="31"/>
      <c r="N162" s="31"/>
      <c r="O162" s="31"/>
      <c r="P162" s="31"/>
      <c r="Q162" s="31"/>
      <c r="R162" s="31"/>
      <c r="S162" s="31"/>
      <c r="T162" s="31"/>
      <c r="U162" s="31"/>
    </row>
    <row r="163" spans="1:21" ht="15.75" customHeight="1">
      <c r="A163" s="52"/>
      <c r="B163" s="52"/>
      <c r="C163" s="53"/>
      <c r="D163" s="31"/>
      <c r="E163" s="31"/>
      <c r="F163" s="31"/>
      <c r="G163" s="31"/>
      <c r="H163" s="31"/>
      <c r="I163" s="31"/>
      <c r="J163" s="31"/>
      <c r="K163" s="31"/>
      <c r="L163" s="31"/>
      <c r="M163" s="31"/>
      <c r="N163" s="31"/>
      <c r="O163" s="31"/>
      <c r="P163" s="31"/>
      <c r="Q163" s="31"/>
      <c r="R163" s="31"/>
      <c r="S163" s="31"/>
      <c r="T163" s="31"/>
      <c r="U163" s="31"/>
    </row>
    <row r="164" spans="1:21" ht="15.75" customHeight="1">
      <c r="A164" s="52"/>
      <c r="B164" s="52"/>
      <c r="C164" s="53"/>
      <c r="D164" s="31"/>
      <c r="E164" s="31"/>
      <c r="F164" s="31"/>
      <c r="G164" s="31"/>
      <c r="H164" s="31"/>
      <c r="I164" s="31"/>
      <c r="J164" s="31"/>
      <c r="K164" s="31"/>
      <c r="L164" s="31"/>
      <c r="M164" s="31"/>
      <c r="N164" s="31"/>
      <c r="O164" s="31"/>
      <c r="P164" s="31"/>
      <c r="Q164" s="31"/>
      <c r="R164" s="31"/>
      <c r="S164" s="31"/>
      <c r="T164" s="31"/>
      <c r="U164" s="31"/>
    </row>
    <row r="165" spans="1:21" ht="15.75" customHeight="1">
      <c r="A165" s="52"/>
      <c r="B165" s="52"/>
      <c r="C165" s="53"/>
      <c r="D165" s="31"/>
      <c r="E165" s="31"/>
      <c r="F165" s="31"/>
      <c r="G165" s="31"/>
      <c r="H165" s="31"/>
      <c r="I165" s="31"/>
      <c r="J165" s="31"/>
      <c r="K165" s="31"/>
      <c r="L165" s="31"/>
      <c r="M165" s="31"/>
      <c r="N165" s="31"/>
      <c r="O165" s="31"/>
      <c r="P165" s="31"/>
      <c r="Q165" s="31"/>
      <c r="R165" s="31"/>
      <c r="S165" s="31"/>
      <c r="T165" s="31"/>
      <c r="U165" s="31"/>
    </row>
    <row r="166" spans="1:21" ht="15.75" customHeight="1">
      <c r="A166" s="52"/>
      <c r="B166" s="52"/>
      <c r="C166" s="53"/>
      <c r="D166" s="31"/>
      <c r="E166" s="31"/>
      <c r="F166" s="31"/>
      <c r="G166" s="31"/>
      <c r="H166" s="31"/>
      <c r="I166" s="31"/>
      <c r="J166" s="31"/>
      <c r="K166" s="31"/>
      <c r="L166" s="31"/>
      <c r="M166" s="31"/>
      <c r="N166" s="31"/>
      <c r="O166" s="31"/>
      <c r="P166" s="31"/>
      <c r="Q166" s="31"/>
      <c r="R166" s="31"/>
      <c r="S166" s="31"/>
      <c r="T166" s="31"/>
      <c r="U166" s="31"/>
    </row>
    <row r="167" spans="1:21" ht="15.75" customHeight="1">
      <c r="A167" s="52"/>
      <c r="B167" s="52"/>
      <c r="C167" s="53"/>
      <c r="D167" s="31"/>
      <c r="E167" s="31"/>
      <c r="F167" s="31"/>
      <c r="G167" s="31"/>
      <c r="H167" s="31"/>
      <c r="I167" s="31"/>
      <c r="J167" s="31"/>
      <c r="K167" s="31"/>
      <c r="L167" s="31"/>
      <c r="M167" s="31"/>
      <c r="N167" s="31"/>
      <c r="O167" s="31"/>
      <c r="P167" s="31"/>
      <c r="Q167" s="31"/>
      <c r="R167" s="31"/>
      <c r="S167" s="31"/>
      <c r="T167" s="31"/>
      <c r="U167" s="31"/>
    </row>
    <row r="168" spans="1:21" ht="15.75" customHeight="1">
      <c r="A168" s="52"/>
      <c r="B168" s="52"/>
      <c r="C168" s="53"/>
      <c r="D168" s="31"/>
      <c r="E168" s="31"/>
      <c r="F168" s="31"/>
      <c r="G168" s="31"/>
      <c r="H168" s="31"/>
      <c r="I168" s="31"/>
      <c r="J168" s="31"/>
      <c r="K168" s="31"/>
      <c r="L168" s="31"/>
      <c r="M168" s="31"/>
      <c r="N168" s="31"/>
      <c r="O168" s="31"/>
      <c r="P168" s="31"/>
      <c r="Q168" s="31"/>
      <c r="R168" s="31"/>
      <c r="S168" s="31"/>
      <c r="T168" s="31"/>
      <c r="U168" s="31"/>
    </row>
    <row r="169" spans="1:21" ht="15.75" customHeight="1">
      <c r="A169" s="52"/>
      <c r="B169" s="52"/>
      <c r="C169" s="53"/>
      <c r="D169" s="31"/>
      <c r="E169" s="31"/>
      <c r="F169" s="31"/>
      <c r="G169" s="31"/>
      <c r="H169" s="31"/>
      <c r="I169" s="31"/>
      <c r="J169" s="31"/>
      <c r="K169" s="31"/>
      <c r="L169" s="31"/>
      <c r="M169" s="31"/>
      <c r="N169" s="31"/>
      <c r="O169" s="31"/>
      <c r="P169" s="31"/>
      <c r="Q169" s="31"/>
      <c r="R169" s="31"/>
      <c r="S169" s="31"/>
      <c r="T169" s="31"/>
      <c r="U169" s="31"/>
    </row>
    <row r="170" spans="1:21" ht="15.75" customHeight="1">
      <c r="A170" s="52"/>
      <c r="B170" s="52"/>
      <c r="C170" s="53"/>
      <c r="D170" s="31"/>
      <c r="E170" s="31"/>
      <c r="F170" s="31"/>
      <c r="G170" s="31"/>
      <c r="H170" s="31"/>
      <c r="I170" s="31"/>
      <c r="J170" s="31"/>
      <c r="K170" s="31"/>
      <c r="L170" s="31"/>
      <c r="M170" s="31"/>
      <c r="N170" s="31"/>
      <c r="O170" s="31"/>
      <c r="P170" s="31"/>
      <c r="Q170" s="31"/>
      <c r="R170" s="31"/>
      <c r="S170" s="31"/>
      <c r="T170" s="31"/>
      <c r="U170" s="31"/>
    </row>
    <row r="171" spans="1:21" ht="15.75" customHeight="1">
      <c r="A171" s="52"/>
      <c r="B171" s="52"/>
      <c r="C171" s="53"/>
      <c r="D171" s="31"/>
      <c r="E171" s="31"/>
      <c r="F171" s="31"/>
      <c r="G171" s="31"/>
      <c r="H171" s="31"/>
      <c r="I171" s="31"/>
      <c r="J171" s="31"/>
      <c r="K171" s="31"/>
      <c r="L171" s="31"/>
      <c r="M171" s="31"/>
      <c r="N171" s="31"/>
      <c r="O171" s="31"/>
      <c r="P171" s="31"/>
      <c r="Q171" s="31"/>
      <c r="R171" s="31"/>
      <c r="S171" s="31"/>
      <c r="T171" s="31"/>
      <c r="U171" s="31"/>
    </row>
    <row r="172" spans="1:21" ht="15.75" customHeight="1">
      <c r="A172" s="52"/>
      <c r="B172" s="52"/>
      <c r="C172" s="53"/>
      <c r="D172" s="31"/>
      <c r="E172" s="31"/>
      <c r="F172" s="31"/>
      <c r="G172" s="31"/>
      <c r="H172" s="31"/>
      <c r="I172" s="31"/>
      <c r="J172" s="31"/>
      <c r="K172" s="31"/>
      <c r="L172" s="31"/>
      <c r="M172" s="31"/>
      <c r="N172" s="31"/>
      <c r="O172" s="31"/>
      <c r="P172" s="31"/>
      <c r="Q172" s="31"/>
      <c r="R172" s="31"/>
      <c r="S172" s="31"/>
      <c r="T172" s="31"/>
      <c r="U172" s="31"/>
    </row>
    <row r="173" spans="1:21" ht="15.75" customHeight="1">
      <c r="A173" s="52"/>
      <c r="B173" s="52"/>
      <c r="C173" s="53"/>
      <c r="D173" s="31"/>
      <c r="E173" s="31"/>
      <c r="F173" s="31"/>
      <c r="G173" s="31"/>
      <c r="H173" s="31"/>
      <c r="I173" s="31"/>
      <c r="J173" s="31"/>
      <c r="K173" s="31"/>
      <c r="L173" s="31"/>
      <c r="M173" s="31"/>
      <c r="N173" s="31"/>
      <c r="O173" s="31"/>
      <c r="P173" s="31"/>
      <c r="Q173" s="31"/>
      <c r="R173" s="31"/>
      <c r="S173" s="31"/>
      <c r="T173" s="31"/>
      <c r="U173" s="31"/>
    </row>
    <row r="174" spans="1:21" ht="15.75" customHeight="1">
      <c r="A174" s="52"/>
      <c r="B174" s="52"/>
      <c r="C174" s="53"/>
      <c r="D174" s="31"/>
      <c r="E174" s="31"/>
      <c r="F174" s="31"/>
      <c r="G174" s="31"/>
      <c r="H174" s="31"/>
      <c r="I174" s="31"/>
      <c r="J174" s="31"/>
      <c r="K174" s="31"/>
      <c r="L174" s="31"/>
      <c r="M174" s="31"/>
      <c r="N174" s="31"/>
      <c r="O174" s="31"/>
      <c r="P174" s="31"/>
      <c r="Q174" s="31"/>
      <c r="R174" s="31"/>
      <c r="S174" s="31"/>
      <c r="T174" s="31"/>
      <c r="U174" s="31"/>
    </row>
    <row r="175" spans="1:21" ht="15.75" customHeight="1">
      <c r="A175" s="52"/>
      <c r="B175" s="52"/>
      <c r="C175" s="53"/>
      <c r="D175" s="31"/>
      <c r="E175" s="31"/>
      <c r="F175" s="31"/>
      <c r="G175" s="31"/>
      <c r="H175" s="31"/>
      <c r="I175" s="31"/>
      <c r="J175" s="31"/>
      <c r="K175" s="31"/>
      <c r="L175" s="31"/>
      <c r="M175" s="31"/>
      <c r="N175" s="31"/>
      <c r="O175" s="31"/>
      <c r="P175" s="31"/>
      <c r="Q175" s="31"/>
      <c r="R175" s="31"/>
      <c r="S175" s="31"/>
      <c r="T175" s="31"/>
      <c r="U175" s="31"/>
    </row>
    <row r="176" spans="1:21" ht="15.75" customHeight="1">
      <c r="A176" s="52"/>
      <c r="B176" s="52"/>
      <c r="C176" s="53"/>
      <c r="D176" s="31"/>
      <c r="E176" s="31"/>
      <c r="F176" s="31"/>
      <c r="G176" s="31"/>
      <c r="H176" s="31"/>
      <c r="I176" s="31"/>
      <c r="J176" s="31"/>
      <c r="K176" s="31"/>
      <c r="L176" s="31"/>
      <c r="M176" s="31"/>
      <c r="N176" s="31"/>
      <c r="O176" s="31"/>
      <c r="P176" s="31"/>
      <c r="Q176" s="31"/>
      <c r="R176" s="31"/>
      <c r="S176" s="31"/>
      <c r="T176" s="31"/>
      <c r="U176" s="31"/>
    </row>
    <row r="177" spans="1:21" ht="15.75" customHeight="1">
      <c r="A177" s="52"/>
      <c r="B177" s="52"/>
      <c r="C177" s="53"/>
      <c r="D177" s="31"/>
      <c r="E177" s="31"/>
      <c r="F177" s="31"/>
      <c r="G177" s="31"/>
      <c r="H177" s="31"/>
      <c r="I177" s="31"/>
      <c r="J177" s="31"/>
      <c r="K177" s="31"/>
      <c r="L177" s="31"/>
      <c r="M177" s="31"/>
      <c r="N177" s="31"/>
      <c r="O177" s="31"/>
      <c r="P177" s="31"/>
      <c r="Q177" s="31"/>
      <c r="R177" s="31"/>
      <c r="S177" s="31"/>
      <c r="T177" s="31"/>
      <c r="U177" s="31"/>
    </row>
    <row r="178" spans="1:21" ht="15.75" customHeight="1">
      <c r="A178" s="52"/>
      <c r="B178" s="52"/>
      <c r="C178" s="53"/>
      <c r="D178" s="31"/>
      <c r="E178" s="31"/>
      <c r="F178" s="31"/>
      <c r="G178" s="31"/>
      <c r="H178" s="31"/>
      <c r="I178" s="31"/>
      <c r="J178" s="31"/>
      <c r="K178" s="31"/>
      <c r="L178" s="31"/>
      <c r="M178" s="31"/>
      <c r="N178" s="31"/>
      <c r="O178" s="31"/>
      <c r="P178" s="31"/>
      <c r="Q178" s="31"/>
      <c r="R178" s="31"/>
      <c r="S178" s="31"/>
      <c r="T178" s="31"/>
      <c r="U178" s="31"/>
    </row>
    <row r="179" spans="1:21" ht="15.75" customHeight="1">
      <c r="A179" s="52"/>
      <c r="B179" s="52"/>
      <c r="C179" s="53"/>
      <c r="D179" s="31"/>
      <c r="E179" s="31"/>
      <c r="F179" s="31"/>
      <c r="G179" s="31"/>
      <c r="H179" s="31"/>
      <c r="I179" s="31"/>
      <c r="J179" s="31"/>
      <c r="K179" s="31"/>
      <c r="L179" s="31"/>
      <c r="M179" s="31"/>
      <c r="N179" s="31"/>
      <c r="O179" s="31"/>
      <c r="P179" s="31"/>
      <c r="Q179" s="31"/>
      <c r="R179" s="31"/>
      <c r="S179" s="31"/>
      <c r="T179" s="31"/>
      <c r="U179" s="31"/>
    </row>
    <row r="180" spans="1:21" ht="15.75" customHeight="1">
      <c r="A180" s="52"/>
      <c r="B180" s="52"/>
      <c r="C180" s="53"/>
      <c r="D180" s="31"/>
      <c r="E180" s="31"/>
      <c r="F180" s="31"/>
      <c r="G180" s="31"/>
      <c r="H180" s="31"/>
      <c r="I180" s="31"/>
      <c r="J180" s="31"/>
      <c r="K180" s="31"/>
      <c r="L180" s="31"/>
      <c r="M180" s="31"/>
      <c r="N180" s="31"/>
      <c r="O180" s="31"/>
      <c r="P180" s="31"/>
      <c r="Q180" s="31"/>
      <c r="R180" s="31"/>
      <c r="S180" s="31"/>
      <c r="T180" s="31"/>
      <c r="U180" s="31"/>
    </row>
    <row r="181" spans="1:21" ht="15.75" customHeight="1">
      <c r="A181" s="52"/>
      <c r="B181" s="52"/>
      <c r="C181" s="53"/>
      <c r="D181" s="31"/>
      <c r="E181" s="31"/>
      <c r="F181" s="31"/>
      <c r="G181" s="31"/>
      <c r="H181" s="31"/>
      <c r="I181" s="31"/>
      <c r="J181" s="31"/>
      <c r="K181" s="31"/>
      <c r="L181" s="31"/>
      <c r="M181" s="31"/>
      <c r="N181" s="31"/>
      <c r="O181" s="31"/>
      <c r="P181" s="31"/>
      <c r="Q181" s="31"/>
      <c r="R181" s="31"/>
      <c r="S181" s="31"/>
      <c r="T181" s="31"/>
      <c r="U181" s="31"/>
    </row>
    <row r="182" spans="1:21" ht="15.75" customHeight="1">
      <c r="A182" s="52"/>
      <c r="B182" s="52"/>
      <c r="C182" s="53"/>
      <c r="D182" s="31"/>
      <c r="E182" s="31"/>
      <c r="F182" s="31"/>
      <c r="G182" s="31"/>
      <c r="H182" s="31"/>
      <c r="I182" s="31"/>
      <c r="J182" s="31"/>
      <c r="K182" s="31"/>
      <c r="L182" s="31"/>
      <c r="M182" s="31"/>
      <c r="N182" s="31"/>
      <c r="O182" s="31"/>
      <c r="P182" s="31"/>
      <c r="Q182" s="31"/>
      <c r="R182" s="31"/>
      <c r="S182" s="31"/>
      <c r="T182" s="31"/>
      <c r="U182" s="31"/>
    </row>
    <row r="183" spans="1:21" ht="15.75" customHeight="1">
      <c r="A183" s="52"/>
      <c r="B183" s="52"/>
      <c r="C183" s="53"/>
      <c r="D183" s="31"/>
      <c r="E183" s="31"/>
      <c r="F183" s="31"/>
      <c r="G183" s="31"/>
      <c r="H183" s="31"/>
      <c r="I183" s="31"/>
      <c r="J183" s="31"/>
      <c r="K183" s="31"/>
      <c r="L183" s="31"/>
      <c r="M183" s="31"/>
      <c r="N183" s="31"/>
      <c r="O183" s="31"/>
      <c r="P183" s="31"/>
      <c r="Q183" s="31"/>
      <c r="R183" s="31"/>
      <c r="S183" s="31"/>
      <c r="T183" s="31"/>
      <c r="U183" s="31"/>
    </row>
    <row r="184" spans="1:21" ht="15.75" customHeight="1">
      <c r="A184" s="52"/>
      <c r="B184" s="52"/>
      <c r="C184" s="53"/>
      <c r="D184" s="31"/>
      <c r="E184" s="31"/>
      <c r="F184" s="31"/>
      <c r="G184" s="31"/>
      <c r="H184" s="31"/>
      <c r="I184" s="31"/>
      <c r="J184" s="31"/>
      <c r="K184" s="31"/>
      <c r="L184" s="31"/>
      <c r="M184" s="31"/>
      <c r="N184" s="31"/>
      <c r="O184" s="31"/>
      <c r="P184" s="31"/>
      <c r="Q184" s="31"/>
      <c r="R184" s="31"/>
      <c r="S184" s="31"/>
      <c r="T184" s="31"/>
      <c r="U184" s="31"/>
    </row>
    <row r="185" spans="1:21" ht="15.75" customHeight="1">
      <c r="A185" s="52"/>
      <c r="B185" s="52"/>
      <c r="C185" s="53"/>
      <c r="D185" s="31"/>
      <c r="E185" s="31"/>
      <c r="F185" s="31"/>
      <c r="G185" s="31"/>
      <c r="H185" s="31"/>
      <c r="I185" s="31"/>
      <c r="J185" s="31"/>
      <c r="K185" s="31"/>
      <c r="L185" s="31"/>
      <c r="M185" s="31"/>
      <c r="N185" s="31"/>
      <c r="O185" s="31"/>
      <c r="P185" s="31"/>
      <c r="Q185" s="31"/>
      <c r="R185" s="31"/>
      <c r="S185" s="31"/>
      <c r="T185" s="31"/>
      <c r="U185" s="31"/>
    </row>
    <row r="186" spans="1:21" ht="15.75" customHeight="1">
      <c r="A186" s="52"/>
      <c r="B186" s="52"/>
      <c r="C186" s="53"/>
      <c r="D186" s="31"/>
      <c r="E186" s="31"/>
      <c r="F186" s="31"/>
      <c r="G186" s="31"/>
      <c r="H186" s="31"/>
      <c r="I186" s="31"/>
      <c r="J186" s="31"/>
      <c r="K186" s="31"/>
      <c r="L186" s="31"/>
      <c r="M186" s="31"/>
      <c r="N186" s="31"/>
      <c r="O186" s="31"/>
      <c r="P186" s="31"/>
      <c r="Q186" s="31"/>
      <c r="R186" s="31"/>
      <c r="S186" s="31"/>
      <c r="T186" s="31"/>
      <c r="U186" s="31"/>
    </row>
    <row r="187" spans="1:21" ht="15.75" customHeight="1">
      <c r="A187" s="52"/>
      <c r="B187" s="52"/>
      <c r="C187" s="53"/>
      <c r="D187" s="31"/>
      <c r="E187" s="31"/>
      <c r="F187" s="31"/>
      <c r="G187" s="31"/>
      <c r="H187" s="31"/>
      <c r="I187" s="31"/>
      <c r="J187" s="31"/>
      <c r="K187" s="31"/>
      <c r="L187" s="31"/>
      <c r="M187" s="31"/>
      <c r="N187" s="31"/>
      <c r="O187" s="31"/>
      <c r="P187" s="31"/>
      <c r="Q187" s="31"/>
      <c r="R187" s="31"/>
      <c r="S187" s="31"/>
      <c r="T187" s="31"/>
      <c r="U187" s="31"/>
    </row>
    <row r="188" spans="1:21" ht="15.75" customHeight="1">
      <c r="A188" s="52"/>
      <c r="B188" s="52"/>
      <c r="C188" s="53"/>
      <c r="D188" s="31"/>
      <c r="E188" s="31"/>
      <c r="F188" s="31"/>
      <c r="G188" s="31"/>
      <c r="H188" s="31"/>
      <c r="I188" s="31"/>
      <c r="J188" s="31"/>
      <c r="K188" s="31"/>
      <c r="L188" s="31"/>
      <c r="M188" s="31"/>
      <c r="N188" s="31"/>
      <c r="O188" s="31"/>
      <c r="P188" s="31"/>
      <c r="Q188" s="31"/>
      <c r="R188" s="31"/>
      <c r="S188" s="31"/>
      <c r="T188" s="31"/>
      <c r="U188" s="31"/>
    </row>
    <row r="189" spans="1:21" ht="15.75" customHeight="1">
      <c r="A189" s="52"/>
      <c r="B189" s="52"/>
      <c r="C189" s="53"/>
      <c r="D189" s="31"/>
      <c r="E189" s="31"/>
      <c r="F189" s="31"/>
      <c r="G189" s="31"/>
      <c r="H189" s="31"/>
      <c r="I189" s="31"/>
      <c r="J189" s="31"/>
      <c r="K189" s="31"/>
      <c r="L189" s="31"/>
      <c r="M189" s="31"/>
      <c r="N189" s="31"/>
      <c r="O189" s="31"/>
      <c r="P189" s="31"/>
      <c r="Q189" s="31"/>
      <c r="R189" s="31"/>
      <c r="S189" s="31"/>
      <c r="T189" s="31"/>
      <c r="U189" s="31"/>
    </row>
    <row r="190" spans="1:21" ht="15.75" customHeight="1">
      <c r="A190" s="52"/>
      <c r="B190" s="52"/>
      <c r="C190" s="53"/>
      <c r="D190" s="31"/>
      <c r="E190" s="31"/>
      <c r="F190" s="31"/>
      <c r="G190" s="31"/>
      <c r="H190" s="31"/>
      <c r="I190" s="31"/>
      <c r="J190" s="31"/>
      <c r="K190" s="31"/>
      <c r="L190" s="31"/>
      <c r="M190" s="31"/>
      <c r="N190" s="31"/>
      <c r="O190" s="31"/>
      <c r="P190" s="31"/>
      <c r="Q190" s="31"/>
      <c r="R190" s="31"/>
      <c r="S190" s="31"/>
      <c r="T190" s="31"/>
      <c r="U190" s="31"/>
    </row>
    <row r="191" spans="1:21" ht="15.75" customHeight="1">
      <c r="A191" s="52"/>
      <c r="B191" s="52"/>
      <c r="C191" s="53"/>
      <c r="D191" s="31"/>
      <c r="E191" s="31"/>
      <c r="F191" s="31"/>
      <c r="G191" s="31"/>
      <c r="H191" s="31"/>
      <c r="I191" s="31"/>
      <c r="J191" s="31"/>
      <c r="K191" s="31"/>
      <c r="L191" s="31"/>
      <c r="M191" s="31"/>
      <c r="N191" s="31"/>
      <c r="O191" s="31"/>
      <c r="P191" s="31"/>
      <c r="Q191" s="31"/>
      <c r="R191" s="31"/>
      <c r="S191" s="31"/>
      <c r="T191" s="31"/>
      <c r="U191" s="31"/>
    </row>
    <row r="192" spans="1:21" ht="15.75" customHeight="1">
      <c r="A192" s="52"/>
      <c r="B192" s="52"/>
      <c r="C192" s="53"/>
      <c r="D192" s="31"/>
      <c r="E192" s="31"/>
      <c r="F192" s="31"/>
      <c r="G192" s="31"/>
      <c r="H192" s="31"/>
      <c r="I192" s="31"/>
      <c r="J192" s="31"/>
      <c r="K192" s="31"/>
      <c r="L192" s="31"/>
      <c r="M192" s="31"/>
      <c r="N192" s="31"/>
      <c r="O192" s="31"/>
      <c r="P192" s="31"/>
      <c r="Q192" s="31"/>
      <c r="R192" s="31"/>
      <c r="S192" s="31"/>
      <c r="T192" s="31"/>
      <c r="U192" s="31"/>
    </row>
    <row r="193" spans="1:21" ht="15.75" customHeight="1">
      <c r="A193" s="52"/>
      <c r="B193" s="52"/>
      <c r="C193" s="53"/>
      <c r="D193" s="31"/>
      <c r="E193" s="31"/>
      <c r="F193" s="31"/>
      <c r="G193" s="31"/>
      <c r="H193" s="31"/>
      <c r="I193" s="31"/>
      <c r="J193" s="31"/>
      <c r="K193" s="31"/>
      <c r="L193" s="31"/>
      <c r="M193" s="31"/>
      <c r="N193" s="31"/>
      <c r="O193" s="31"/>
      <c r="P193" s="31"/>
      <c r="Q193" s="31"/>
      <c r="R193" s="31"/>
      <c r="S193" s="31"/>
      <c r="T193" s="31"/>
      <c r="U193" s="31"/>
    </row>
    <row r="194" spans="1:21" ht="15.75" customHeight="1">
      <c r="A194" s="52"/>
      <c r="B194" s="52"/>
      <c r="C194" s="53"/>
      <c r="D194" s="31"/>
      <c r="E194" s="31"/>
      <c r="F194" s="31"/>
      <c r="G194" s="31"/>
      <c r="H194" s="31"/>
      <c r="I194" s="31"/>
      <c r="J194" s="31"/>
      <c r="K194" s="31"/>
      <c r="L194" s="31"/>
      <c r="M194" s="31"/>
      <c r="N194" s="31"/>
      <c r="O194" s="31"/>
      <c r="P194" s="31"/>
      <c r="Q194" s="31"/>
      <c r="R194" s="31"/>
      <c r="S194" s="31"/>
      <c r="T194" s="31"/>
      <c r="U194" s="31"/>
    </row>
    <row r="195" spans="1:21" ht="15.75" customHeight="1">
      <c r="A195" s="52"/>
      <c r="B195" s="52"/>
      <c r="C195" s="53"/>
      <c r="D195" s="31"/>
      <c r="E195" s="31"/>
      <c r="F195" s="31"/>
      <c r="G195" s="31"/>
      <c r="H195" s="31"/>
      <c r="I195" s="31"/>
      <c r="J195" s="31"/>
      <c r="K195" s="31"/>
      <c r="L195" s="31"/>
      <c r="M195" s="31"/>
      <c r="N195" s="31"/>
      <c r="O195" s="31"/>
      <c r="P195" s="31"/>
      <c r="Q195" s="31"/>
      <c r="R195" s="31"/>
      <c r="S195" s="31"/>
      <c r="T195" s="31"/>
      <c r="U195" s="31"/>
    </row>
    <row r="196" spans="1:21" ht="15.75" customHeight="1">
      <c r="A196" s="52"/>
      <c r="B196" s="52"/>
      <c r="C196" s="53"/>
      <c r="D196" s="31"/>
      <c r="E196" s="31"/>
      <c r="F196" s="31"/>
      <c r="G196" s="31"/>
      <c r="H196" s="31"/>
      <c r="I196" s="31"/>
      <c r="J196" s="31"/>
      <c r="K196" s="31"/>
      <c r="L196" s="31"/>
      <c r="M196" s="31"/>
      <c r="N196" s="31"/>
      <c r="O196" s="31"/>
      <c r="P196" s="31"/>
      <c r="Q196" s="31"/>
      <c r="R196" s="31"/>
      <c r="S196" s="31"/>
      <c r="T196" s="31"/>
      <c r="U196" s="31"/>
    </row>
    <row r="197" spans="1:21" ht="15.75" customHeight="1">
      <c r="A197" s="52"/>
      <c r="B197" s="52"/>
      <c r="C197" s="53"/>
      <c r="D197" s="31"/>
      <c r="E197" s="31"/>
      <c r="F197" s="31"/>
      <c r="G197" s="31"/>
      <c r="H197" s="31"/>
      <c r="I197" s="31"/>
      <c r="J197" s="31"/>
      <c r="K197" s="31"/>
      <c r="L197" s="31"/>
      <c r="M197" s="31"/>
      <c r="N197" s="31"/>
      <c r="O197" s="31"/>
      <c r="P197" s="31"/>
      <c r="Q197" s="31"/>
      <c r="R197" s="31"/>
      <c r="S197" s="31"/>
      <c r="T197" s="31"/>
      <c r="U197" s="31"/>
    </row>
    <row r="198" spans="1:21" ht="15.75" customHeight="1">
      <c r="A198" s="52"/>
      <c r="B198" s="52"/>
      <c r="C198" s="53"/>
      <c r="D198" s="31"/>
      <c r="E198" s="31"/>
      <c r="F198" s="31"/>
      <c r="G198" s="31"/>
      <c r="H198" s="31"/>
      <c r="I198" s="31"/>
      <c r="J198" s="31"/>
      <c r="K198" s="31"/>
      <c r="L198" s="31"/>
      <c r="M198" s="31"/>
      <c r="N198" s="31"/>
      <c r="O198" s="31"/>
      <c r="P198" s="31"/>
      <c r="Q198" s="31"/>
      <c r="R198" s="31"/>
      <c r="S198" s="31"/>
      <c r="T198" s="31"/>
      <c r="U198" s="31"/>
    </row>
    <row r="199" spans="1:21" ht="15.75" customHeight="1">
      <c r="A199" s="52"/>
      <c r="B199" s="52"/>
      <c r="C199" s="53"/>
      <c r="D199" s="31"/>
      <c r="E199" s="31"/>
      <c r="F199" s="31"/>
      <c r="G199" s="31"/>
      <c r="H199" s="31"/>
      <c r="I199" s="31"/>
      <c r="J199" s="31"/>
      <c r="K199" s="31"/>
      <c r="L199" s="31"/>
      <c r="M199" s="31"/>
      <c r="N199" s="31"/>
      <c r="O199" s="31"/>
      <c r="P199" s="31"/>
      <c r="Q199" s="31"/>
      <c r="R199" s="31"/>
      <c r="S199" s="31"/>
      <c r="T199" s="31"/>
      <c r="U199" s="31"/>
    </row>
    <row r="200" spans="1:21" ht="15.75" customHeight="1">
      <c r="A200" s="52"/>
      <c r="B200" s="52"/>
      <c r="C200" s="53"/>
      <c r="D200" s="31"/>
      <c r="E200" s="31"/>
      <c r="F200" s="31"/>
      <c r="G200" s="31"/>
      <c r="H200" s="31"/>
      <c r="I200" s="31"/>
      <c r="J200" s="31"/>
      <c r="K200" s="31"/>
      <c r="L200" s="31"/>
      <c r="M200" s="31"/>
      <c r="N200" s="31"/>
      <c r="O200" s="31"/>
      <c r="P200" s="31"/>
      <c r="Q200" s="31"/>
      <c r="R200" s="31"/>
      <c r="S200" s="31"/>
      <c r="T200" s="31"/>
      <c r="U200" s="31"/>
    </row>
    <row r="201" spans="1:21" ht="15.75" customHeight="1">
      <c r="A201" s="52"/>
      <c r="B201" s="52"/>
      <c r="C201" s="53"/>
      <c r="D201" s="31"/>
      <c r="E201" s="31"/>
      <c r="F201" s="31"/>
      <c r="G201" s="31"/>
      <c r="H201" s="31"/>
      <c r="I201" s="31"/>
      <c r="J201" s="31"/>
      <c r="K201" s="31"/>
      <c r="L201" s="31"/>
      <c r="M201" s="31"/>
      <c r="N201" s="31"/>
      <c r="O201" s="31"/>
      <c r="P201" s="31"/>
      <c r="Q201" s="31"/>
      <c r="R201" s="31"/>
      <c r="S201" s="31"/>
      <c r="T201" s="31"/>
      <c r="U201" s="31"/>
    </row>
    <row r="202" spans="1:21" ht="15.75" customHeight="1">
      <c r="A202" s="52"/>
      <c r="B202" s="52"/>
      <c r="C202" s="53"/>
      <c r="D202" s="31"/>
      <c r="E202" s="31"/>
      <c r="F202" s="31"/>
      <c r="G202" s="31"/>
      <c r="H202" s="31"/>
      <c r="I202" s="31"/>
      <c r="J202" s="31"/>
      <c r="K202" s="31"/>
      <c r="L202" s="31"/>
      <c r="M202" s="31"/>
      <c r="N202" s="31"/>
      <c r="O202" s="31"/>
      <c r="P202" s="31"/>
      <c r="Q202" s="31"/>
      <c r="R202" s="31"/>
      <c r="S202" s="31"/>
      <c r="T202" s="31"/>
      <c r="U202" s="31"/>
    </row>
    <row r="203" spans="1:21" ht="15.75" customHeight="1">
      <c r="A203" s="52"/>
      <c r="B203" s="52"/>
      <c r="C203" s="53"/>
      <c r="D203" s="31"/>
      <c r="E203" s="31"/>
      <c r="F203" s="31"/>
      <c r="G203" s="31"/>
      <c r="H203" s="31"/>
      <c r="I203" s="31"/>
      <c r="J203" s="31"/>
      <c r="K203" s="31"/>
      <c r="L203" s="31"/>
      <c r="M203" s="31"/>
      <c r="N203" s="31"/>
      <c r="O203" s="31"/>
      <c r="P203" s="31"/>
      <c r="Q203" s="31"/>
      <c r="R203" s="31"/>
      <c r="S203" s="31"/>
      <c r="T203" s="31"/>
      <c r="U203" s="31"/>
    </row>
    <row r="204" spans="1:21" ht="15.75" customHeight="1">
      <c r="A204" s="52"/>
      <c r="B204" s="52"/>
      <c r="C204" s="53"/>
      <c r="D204" s="31"/>
      <c r="E204" s="31"/>
      <c r="F204" s="31"/>
      <c r="G204" s="31"/>
      <c r="H204" s="31"/>
      <c r="I204" s="31"/>
      <c r="J204" s="31"/>
      <c r="K204" s="31"/>
      <c r="L204" s="31"/>
      <c r="M204" s="31"/>
      <c r="N204" s="31"/>
      <c r="O204" s="31"/>
      <c r="P204" s="31"/>
      <c r="Q204" s="31"/>
      <c r="R204" s="31"/>
      <c r="S204" s="31"/>
      <c r="T204" s="31"/>
      <c r="U204" s="31"/>
    </row>
    <row r="205" spans="1:21" ht="15.75" customHeight="1">
      <c r="A205" s="52"/>
      <c r="B205" s="52"/>
      <c r="C205" s="53"/>
      <c r="D205" s="31"/>
      <c r="E205" s="31"/>
      <c r="F205" s="31"/>
      <c r="G205" s="31"/>
      <c r="H205" s="31"/>
      <c r="I205" s="31"/>
      <c r="J205" s="31"/>
      <c r="K205" s="31"/>
      <c r="L205" s="31"/>
      <c r="M205" s="31"/>
      <c r="N205" s="31"/>
      <c r="O205" s="31"/>
      <c r="P205" s="31"/>
      <c r="Q205" s="31"/>
      <c r="R205" s="31"/>
      <c r="S205" s="31"/>
      <c r="T205" s="31"/>
      <c r="U205" s="31"/>
    </row>
    <row r="206" spans="1:21" ht="15.75" customHeight="1">
      <c r="A206" s="52"/>
      <c r="B206" s="52"/>
      <c r="C206" s="53"/>
      <c r="D206" s="31"/>
      <c r="E206" s="31"/>
      <c r="F206" s="31"/>
      <c r="G206" s="31"/>
      <c r="H206" s="31"/>
      <c r="I206" s="31"/>
      <c r="J206" s="31"/>
      <c r="K206" s="31"/>
      <c r="L206" s="31"/>
      <c r="M206" s="31"/>
      <c r="N206" s="31"/>
      <c r="O206" s="31"/>
      <c r="P206" s="31"/>
      <c r="Q206" s="31"/>
      <c r="R206" s="31"/>
      <c r="S206" s="31"/>
      <c r="T206" s="31"/>
      <c r="U206" s="31"/>
    </row>
    <row r="207" spans="1:21" ht="15.75" customHeight="1">
      <c r="A207" s="52"/>
      <c r="B207" s="52"/>
      <c r="C207" s="53"/>
      <c r="D207" s="31"/>
      <c r="E207" s="31"/>
      <c r="F207" s="31"/>
      <c r="G207" s="31"/>
      <c r="H207" s="31"/>
      <c r="I207" s="31"/>
      <c r="J207" s="31"/>
      <c r="K207" s="31"/>
      <c r="L207" s="31"/>
      <c r="M207" s="31"/>
      <c r="N207" s="31"/>
      <c r="O207" s="31"/>
      <c r="P207" s="31"/>
      <c r="Q207" s="31"/>
      <c r="R207" s="31"/>
      <c r="S207" s="31"/>
      <c r="T207" s="31"/>
      <c r="U207" s="31"/>
    </row>
    <row r="208" spans="1:21" ht="15.75" customHeight="1">
      <c r="A208" s="52"/>
      <c r="B208" s="52"/>
      <c r="C208" s="53"/>
      <c r="D208" s="31"/>
      <c r="E208" s="31"/>
      <c r="F208" s="31"/>
      <c r="G208" s="31"/>
      <c r="H208" s="31"/>
      <c r="I208" s="31"/>
      <c r="J208" s="31"/>
      <c r="K208" s="31"/>
      <c r="L208" s="31"/>
      <c r="M208" s="31"/>
      <c r="N208" s="31"/>
      <c r="O208" s="31"/>
      <c r="P208" s="31"/>
      <c r="Q208" s="31"/>
      <c r="R208" s="31"/>
      <c r="S208" s="31"/>
      <c r="T208" s="31"/>
      <c r="U208" s="31"/>
    </row>
    <row r="209" spans="1:21" ht="15.75" customHeight="1">
      <c r="A209" s="52"/>
      <c r="B209" s="52"/>
      <c r="C209" s="53"/>
      <c r="D209" s="31"/>
      <c r="E209" s="31"/>
      <c r="F209" s="31"/>
      <c r="G209" s="31"/>
      <c r="H209" s="31"/>
      <c r="I209" s="31"/>
      <c r="J209" s="31"/>
      <c r="K209" s="31"/>
      <c r="L209" s="31"/>
      <c r="M209" s="31"/>
      <c r="N209" s="31"/>
      <c r="O209" s="31"/>
      <c r="P209" s="31"/>
      <c r="Q209" s="31"/>
      <c r="R209" s="31"/>
      <c r="S209" s="31"/>
      <c r="T209" s="31"/>
      <c r="U209" s="31"/>
    </row>
    <row r="210" spans="1:21" ht="15.75" customHeight="1">
      <c r="A210" s="52"/>
      <c r="B210" s="52"/>
      <c r="C210" s="53"/>
      <c r="D210" s="31"/>
      <c r="E210" s="31"/>
      <c r="F210" s="31"/>
      <c r="G210" s="31"/>
      <c r="H210" s="31"/>
      <c r="I210" s="31"/>
      <c r="J210" s="31"/>
      <c r="K210" s="31"/>
      <c r="L210" s="31"/>
      <c r="M210" s="31"/>
      <c r="N210" s="31"/>
      <c r="O210" s="31"/>
      <c r="P210" s="31"/>
      <c r="Q210" s="31"/>
      <c r="R210" s="31"/>
      <c r="S210" s="31"/>
      <c r="T210" s="31"/>
      <c r="U210" s="31"/>
    </row>
    <row r="211" spans="1:21" ht="15.75" customHeight="1">
      <c r="A211" s="52"/>
      <c r="B211" s="52"/>
      <c r="C211" s="53"/>
      <c r="D211" s="31"/>
      <c r="E211" s="31"/>
      <c r="F211" s="31"/>
      <c r="G211" s="31"/>
      <c r="H211" s="31"/>
      <c r="I211" s="31"/>
      <c r="J211" s="31"/>
      <c r="K211" s="31"/>
      <c r="L211" s="31"/>
      <c r="M211" s="31"/>
      <c r="N211" s="31"/>
      <c r="O211" s="31"/>
      <c r="P211" s="31"/>
      <c r="Q211" s="31"/>
      <c r="R211" s="31"/>
      <c r="S211" s="31"/>
      <c r="T211" s="31"/>
      <c r="U211" s="31"/>
    </row>
    <row r="212" spans="1:21" ht="15.75" customHeight="1">
      <c r="A212" s="52"/>
      <c r="B212" s="52"/>
      <c r="C212" s="53"/>
      <c r="D212" s="31"/>
      <c r="E212" s="31"/>
      <c r="F212" s="31"/>
      <c r="G212" s="31"/>
      <c r="H212" s="31"/>
      <c r="I212" s="31"/>
      <c r="J212" s="31"/>
      <c r="K212" s="31"/>
      <c r="L212" s="31"/>
      <c r="M212" s="31"/>
      <c r="N212" s="31"/>
      <c r="O212" s="31"/>
      <c r="P212" s="31"/>
      <c r="Q212" s="31"/>
      <c r="R212" s="31"/>
      <c r="S212" s="31"/>
      <c r="T212" s="31"/>
      <c r="U212" s="31"/>
    </row>
    <row r="213" spans="1:21" ht="15.75" customHeight="1">
      <c r="A213" s="52"/>
      <c r="B213" s="52"/>
      <c r="C213" s="53"/>
      <c r="D213" s="31"/>
      <c r="E213" s="31"/>
      <c r="F213" s="31"/>
      <c r="G213" s="31"/>
      <c r="H213" s="31"/>
      <c r="I213" s="31"/>
      <c r="J213" s="31"/>
      <c r="K213" s="31"/>
      <c r="L213" s="31"/>
      <c r="M213" s="31"/>
      <c r="N213" s="31"/>
      <c r="O213" s="31"/>
      <c r="P213" s="31"/>
      <c r="Q213" s="31"/>
      <c r="R213" s="31"/>
      <c r="S213" s="31"/>
      <c r="T213" s="31"/>
      <c r="U213" s="31"/>
    </row>
    <row r="214" spans="1:21" ht="15.75" customHeight="1">
      <c r="A214" s="52"/>
      <c r="B214" s="52"/>
      <c r="C214" s="53"/>
      <c r="D214" s="31"/>
      <c r="E214" s="31"/>
      <c r="F214" s="31"/>
      <c r="G214" s="31"/>
      <c r="H214" s="31"/>
      <c r="I214" s="31"/>
      <c r="J214" s="31"/>
      <c r="K214" s="31"/>
      <c r="L214" s="31"/>
      <c r="M214" s="31"/>
      <c r="N214" s="31"/>
      <c r="O214" s="31"/>
      <c r="P214" s="31"/>
      <c r="Q214" s="31"/>
      <c r="R214" s="31"/>
      <c r="S214" s="31"/>
      <c r="T214" s="31"/>
      <c r="U214" s="31"/>
    </row>
    <row r="215" spans="1:21" ht="15.75" customHeight="1">
      <c r="A215" s="52"/>
      <c r="B215" s="52"/>
      <c r="C215" s="53"/>
      <c r="D215" s="31"/>
      <c r="E215" s="31"/>
      <c r="F215" s="31"/>
      <c r="G215" s="31"/>
      <c r="H215" s="31"/>
      <c r="I215" s="31"/>
      <c r="J215" s="31"/>
      <c r="K215" s="31"/>
      <c r="L215" s="31"/>
      <c r="M215" s="31"/>
      <c r="N215" s="31"/>
      <c r="O215" s="31"/>
      <c r="P215" s="31"/>
      <c r="Q215" s="31"/>
      <c r="R215" s="31"/>
      <c r="S215" s="31"/>
      <c r="T215" s="31"/>
      <c r="U215" s="31"/>
    </row>
    <row r="216" spans="1:21" ht="15.75" customHeight="1">
      <c r="A216" s="52"/>
      <c r="B216" s="52"/>
      <c r="C216" s="53"/>
      <c r="D216" s="31"/>
      <c r="E216" s="31"/>
      <c r="F216" s="31"/>
      <c r="G216" s="31"/>
      <c r="H216" s="31"/>
      <c r="I216" s="31"/>
      <c r="J216" s="31"/>
      <c r="K216" s="31"/>
      <c r="L216" s="31"/>
      <c r="M216" s="31"/>
      <c r="N216" s="31"/>
      <c r="O216" s="31"/>
      <c r="P216" s="31"/>
      <c r="Q216" s="31"/>
      <c r="R216" s="31"/>
      <c r="S216" s="31"/>
      <c r="T216" s="31"/>
      <c r="U216" s="31"/>
    </row>
    <row r="217" spans="1:21" ht="15.75" customHeight="1">
      <c r="A217" s="52"/>
      <c r="B217" s="52"/>
      <c r="C217" s="53"/>
      <c r="D217" s="31"/>
      <c r="E217" s="31"/>
      <c r="F217" s="31"/>
      <c r="G217" s="31"/>
      <c r="H217" s="31"/>
      <c r="I217" s="31"/>
      <c r="J217" s="31"/>
      <c r="K217" s="31"/>
      <c r="L217" s="31"/>
      <c r="M217" s="31"/>
      <c r="N217" s="31"/>
      <c r="O217" s="31"/>
      <c r="P217" s="31"/>
      <c r="Q217" s="31"/>
      <c r="R217" s="31"/>
      <c r="S217" s="31"/>
      <c r="T217" s="31"/>
      <c r="U217" s="31"/>
    </row>
    <row r="218" spans="1:21" ht="15.75" customHeight="1">
      <c r="A218" s="52"/>
      <c r="B218" s="52"/>
      <c r="C218" s="53"/>
      <c r="D218" s="31"/>
      <c r="E218" s="31"/>
      <c r="F218" s="31"/>
      <c r="G218" s="31"/>
      <c r="H218" s="31"/>
      <c r="I218" s="31"/>
      <c r="J218" s="31"/>
      <c r="K218" s="31"/>
      <c r="L218" s="31"/>
      <c r="M218" s="31"/>
      <c r="N218" s="31"/>
      <c r="O218" s="31"/>
      <c r="P218" s="31"/>
      <c r="Q218" s="31"/>
      <c r="R218" s="31"/>
      <c r="S218" s="31"/>
      <c r="T218" s="31"/>
      <c r="U218" s="31"/>
    </row>
    <row r="219" spans="1:21" ht="15.75" customHeight="1">
      <c r="A219" s="52"/>
      <c r="B219" s="52"/>
      <c r="C219" s="53"/>
      <c r="D219" s="31"/>
      <c r="E219" s="31"/>
      <c r="F219" s="31"/>
      <c r="G219" s="31"/>
      <c r="H219" s="31"/>
      <c r="I219" s="31"/>
      <c r="J219" s="31"/>
      <c r="K219" s="31"/>
      <c r="L219" s="31"/>
      <c r="M219" s="31"/>
      <c r="N219" s="31"/>
      <c r="O219" s="31"/>
      <c r="P219" s="31"/>
      <c r="Q219" s="31"/>
      <c r="R219" s="31"/>
      <c r="S219" s="31"/>
      <c r="T219" s="31"/>
      <c r="U219" s="31"/>
    </row>
    <row r="220" spans="1:21" ht="15.75" customHeight="1">
      <c r="A220" s="52"/>
      <c r="B220" s="52"/>
      <c r="C220" s="53"/>
      <c r="D220" s="31"/>
      <c r="E220" s="31"/>
      <c r="F220" s="31"/>
      <c r="G220" s="31"/>
      <c r="H220" s="31"/>
      <c r="I220" s="31"/>
      <c r="J220" s="31"/>
      <c r="K220" s="31"/>
      <c r="L220" s="31"/>
      <c r="M220" s="31"/>
      <c r="N220" s="31"/>
      <c r="O220" s="31"/>
      <c r="P220" s="31"/>
      <c r="Q220" s="31"/>
      <c r="R220" s="31"/>
      <c r="S220" s="31"/>
      <c r="T220" s="31"/>
      <c r="U220" s="31"/>
    </row>
    <row r="221" spans="1:21" ht="15.75" customHeight="1">
      <c r="A221" s="54"/>
      <c r="B221" s="54"/>
      <c r="C221" s="55"/>
    </row>
    <row r="222" spans="1:21" ht="15.75" customHeight="1">
      <c r="A222" s="54"/>
      <c r="B222" s="54"/>
      <c r="C222" s="55"/>
    </row>
    <row r="223" spans="1:21" ht="15.75" customHeight="1">
      <c r="A223" s="54"/>
      <c r="B223" s="54"/>
      <c r="C223" s="55"/>
    </row>
    <row r="224" spans="1:21" ht="15.75" customHeight="1">
      <c r="A224" s="54"/>
      <c r="B224" s="54"/>
      <c r="C224" s="55"/>
    </row>
    <row r="225" spans="1:3" ht="15.75" customHeight="1">
      <c r="A225" s="54"/>
      <c r="B225" s="54"/>
      <c r="C225" s="55"/>
    </row>
    <row r="226" spans="1:3" ht="15.75" customHeight="1">
      <c r="A226" s="54"/>
      <c r="B226" s="54"/>
      <c r="C226" s="55"/>
    </row>
    <row r="227" spans="1:3" ht="15.75" customHeight="1">
      <c r="A227" s="54"/>
      <c r="B227" s="54"/>
      <c r="C227" s="55"/>
    </row>
    <row r="228" spans="1:3" ht="15.75" customHeight="1">
      <c r="A228" s="54"/>
      <c r="B228" s="54"/>
      <c r="C228" s="55"/>
    </row>
    <row r="229" spans="1:3" ht="15.75" customHeight="1">
      <c r="A229" s="54"/>
      <c r="B229" s="54"/>
      <c r="C229" s="55"/>
    </row>
    <row r="230" spans="1:3" ht="15.75" customHeight="1">
      <c r="A230" s="54"/>
      <c r="B230" s="54"/>
      <c r="C230" s="55"/>
    </row>
    <row r="231" spans="1:3" ht="15.75" customHeight="1">
      <c r="A231" s="54"/>
      <c r="B231" s="54"/>
      <c r="C231" s="55"/>
    </row>
    <row r="232" spans="1:3" ht="15.75" customHeight="1">
      <c r="A232" s="54"/>
      <c r="B232" s="54"/>
      <c r="C232" s="55"/>
    </row>
    <row r="233" spans="1:3" ht="15.75" customHeight="1">
      <c r="A233" s="54"/>
      <c r="B233" s="54"/>
      <c r="C233" s="55"/>
    </row>
    <row r="234" spans="1:3" ht="15.75" customHeight="1">
      <c r="A234" s="54"/>
      <c r="B234" s="54"/>
      <c r="C234" s="55"/>
    </row>
    <row r="235" spans="1:3" ht="15.75" customHeight="1">
      <c r="A235" s="54"/>
      <c r="B235" s="54"/>
      <c r="C235" s="55"/>
    </row>
    <row r="236" spans="1:3" ht="15.75" customHeight="1">
      <c r="A236" s="54"/>
      <c r="B236" s="54"/>
      <c r="C236" s="55"/>
    </row>
    <row r="237" spans="1:3" ht="15.75" customHeight="1">
      <c r="A237" s="54"/>
      <c r="B237" s="54"/>
      <c r="C237" s="55"/>
    </row>
    <row r="238" spans="1:3" ht="15.75" customHeight="1">
      <c r="A238" s="54"/>
      <c r="B238" s="54"/>
      <c r="C238" s="55"/>
    </row>
    <row r="239" spans="1:3" ht="15.75" customHeight="1">
      <c r="A239" s="54"/>
      <c r="B239" s="54"/>
      <c r="C239" s="55"/>
    </row>
    <row r="240" spans="1:3" ht="15.75" customHeight="1">
      <c r="A240" s="54"/>
      <c r="B240" s="54"/>
      <c r="C240" s="55"/>
    </row>
    <row r="241" spans="1:3" ht="15.75" customHeight="1">
      <c r="A241" s="54"/>
      <c r="B241" s="54"/>
      <c r="C241" s="55"/>
    </row>
    <row r="242" spans="1:3" ht="15.75" customHeight="1">
      <c r="A242" s="54"/>
      <c r="B242" s="54"/>
      <c r="C242" s="55"/>
    </row>
    <row r="243" spans="1:3" ht="15.75" customHeight="1">
      <c r="A243" s="54"/>
      <c r="B243" s="54"/>
      <c r="C243" s="55"/>
    </row>
    <row r="244" spans="1:3" ht="15.75" customHeight="1">
      <c r="A244" s="54"/>
      <c r="B244" s="54"/>
      <c r="C244" s="55"/>
    </row>
    <row r="245" spans="1:3" ht="15.75" customHeight="1">
      <c r="A245" s="54"/>
      <c r="B245" s="54"/>
      <c r="C245" s="55"/>
    </row>
    <row r="246" spans="1:3" ht="15.75" customHeight="1">
      <c r="A246" s="54"/>
      <c r="B246" s="54"/>
      <c r="C246" s="55"/>
    </row>
    <row r="247" spans="1:3" ht="15.75" customHeight="1">
      <c r="A247" s="54"/>
      <c r="B247" s="54"/>
      <c r="C247" s="55"/>
    </row>
    <row r="248" spans="1:3" ht="15.75" customHeight="1">
      <c r="A248" s="54"/>
      <c r="B248" s="54"/>
      <c r="C248" s="55"/>
    </row>
    <row r="249" spans="1:3" ht="15.75" customHeight="1">
      <c r="A249" s="54"/>
      <c r="B249" s="54"/>
      <c r="C249" s="55"/>
    </row>
    <row r="250" spans="1:3" ht="15.75" customHeight="1">
      <c r="A250" s="54"/>
      <c r="B250" s="54"/>
      <c r="C250" s="55"/>
    </row>
    <row r="251" spans="1:3" ht="15.75" customHeight="1">
      <c r="A251" s="54"/>
      <c r="B251" s="54"/>
      <c r="C251" s="55"/>
    </row>
    <row r="252" spans="1:3" ht="15.75" customHeight="1">
      <c r="A252" s="54"/>
      <c r="B252" s="54"/>
      <c r="C252" s="55"/>
    </row>
    <row r="253" spans="1:3" ht="15.75" customHeight="1">
      <c r="A253" s="54"/>
      <c r="B253" s="54"/>
      <c r="C253" s="55"/>
    </row>
    <row r="254" spans="1:3" ht="15.75" customHeight="1">
      <c r="A254" s="54"/>
      <c r="B254" s="54"/>
      <c r="C254" s="55"/>
    </row>
    <row r="255" spans="1:3" ht="15.75" customHeight="1">
      <c r="A255" s="54"/>
      <c r="B255" s="54"/>
      <c r="C255" s="55"/>
    </row>
    <row r="256" spans="1:3" ht="15.75" customHeight="1">
      <c r="A256" s="54"/>
      <c r="B256" s="54"/>
      <c r="C256" s="55"/>
    </row>
    <row r="257" spans="1:3" ht="15.75" customHeight="1">
      <c r="A257" s="54"/>
      <c r="B257" s="54"/>
      <c r="C257" s="55"/>
    </row>
    <row r="258" spans="1:3" ht="15.75" customHeight="1">
      <c r="A258" s="54"/>
      <c r="B258" s="54"/>
      <c r="C258" s="55"/>
    </row>
    <row r="259" spans="1:3" ht="15.75" customHeight="1">
      <c r="A259" s="54"/>
      <c r="B259" s="54"/>
      <c r="C259" s="55"/>
    </row>
    <row r="260" spans="1:3" ht="15.75" customHeight="1">
      <c r="A260" s="54"/>
      <c r="B260" s="54"/>
      <c r="C260" s="55"/>
    </row>
    <row r="261" spans="1:3" ht="15.75" customHeight="1">
      <c r="A261" s="54"/>
      <c r="B261" s="54"/>
      <c r="C261" s="55"/>
    </row>
    <row r="262" spans="1:3" ht="15.75" customHeight="1">
      <c r="A262" s="54"/>
      <c r="B262" s="54"/>
      <c r="C262" s="55"/>
    </row>
    <row r="263" spans="1:3" ht="15.75" customHeight="1">
      <c r="A263" s="54"/>
      <c r="B263" s="54"/>
      <c r="C263" s="55"/>
    </row>
    <row r="264" spans="1:3" ht="15.75" customHeight="1">
      <c r="A264" s="54"/>
      <c r="B264" s="54"/>
      <c r="C264" s="55"/>
    </row>
    <row r="265" spans="1:3" ht="15.75" customHeight="1">
      <c r="A265" s="54"/>
      <c r="B265" s="54"/>
      <c r="C265" s="55"/>
    </row>
    <row r="266" spans="1:3" ht="15.75" customHeight="1">
      <c r="A266" s="54"/>
      <c r="B266" s="54"/>
      <c r="C266" s="55"/>
    </row>
    <row r="267" spans="1:3" ht="15.75" customHeight="1">
      <c r="A267" s="54"/>
      <c r="B267" s="54"/>
      <c r="C267" s="55"/>
    </row>
    <row r="268" spans="1:3" ht="15.75" customHeight="1">
      <c r="A268" s="54"/>
      <c r="B268" s="54"/>
      <c r="C268" s="55"/>
    </row>
    <row r="269" spans="1:3" ht="15.75" customHeight="1">
      <c r="A269" s="54"/>
      <c r="B269" s="54"/>
      <c r="C269" s="55"/>
    </row>
    <row r="270" spans="1:3" ht="15.75" customHeight="1">
      <c r="A270" s="54"/>
      <c r="B270" s="54"/>
      <c r="C270" s="55"/>
    </row>
    <row r="271" spans="1:3" ht="15.75" customHeight="1">
      <c r="A271" s="54"/>
      <c r="B271" s="54"/>
      <c r="C271" s="55"/>
    </row>
    <row r="272" spans="1:3" ht="15.75" customHeight="1">
      <c r="A272" s="54"/>
      <c r="B272" s="54"/>
      <c r="C272" s="55"/>
    </row>
    <row r="273" spans="1:3" ht="15.75" customHeight="1">
      <c r="A273" s="54"/>
      <c r="B273" s="54"/>
      <c r="C273" s="55"/>
    </row>
    <row r="274" spans="1:3" ht="15.75" customHeight="1">
      <c r="A274" s="54"/>
      <c r="B274" s="54"/>
      <c r="C274" s="55"/>
    </row>
    <row r="275" spans="1:3" ht="15.75" customHeight="1">
      <c r="A275" s="54"/>
      <c r="B275" s="54"/>
      <c r="C275" s="55"/>
    </row>
    <row r="276" spans="1:3" ht="15.75" customHeight="1">
      <c r="A276" s="54"/>
      <c r="B276" s="54"/>
      <c r="C276" s="55"/>
    </row>
    <row r="277" spans="1:3" ht="15.75" customHeight="1">
      <c r="A277" s="54"/>
      <c r="B277" s="54"/>
      <c r="C277" s="55"/>
    </row>
    <row r="278" spans="1:3" ht="15.75" customHeight="1">
      <c r="A278" s="54"/>
      <c r="B278" s="54"/>
      <c r="C278" s="55"/>
    </row>
    <row r="279" spans="1:3" ht="15.75" customHeight="1">
      <c r="A279" s="54"/>
      <c r="B279" s="54"/>
      <c r="C279" s="55"/>
    </row>
    <row r="280" spans="1:3" ht="15.75" customHeight="1">
      <c r="A280" s="54"/>
      <c r="B280" s="54"/>
      <c r="C280" s="55"/>
    </row>
    <row r="281" spans="1:3" ht="15.75" customHeight="1">
      <c r="A281" s="54"/>
      <c r="B281" s="54"/>
      <c r="C281" s="55"/>
    </row>
    <row r="282" spans="1:3" ht="15.75" customHeight="1">
      <c r="A282" s="54"/>
      <c r="B282" s="54"/>
      <c r="C282" s="55"/>
    </row>
    <row r="283" spans="1:3" ht="15.75" customHeight="1">
      <c r="A283" s="54"/>
      <c r="B283" s="54"/>
      <c r="C283" s="55"/>
    </row>
    <row r="284" spans="1:3" ht="15.75" customHeight="1">
      <c r="A284" s="54"/>
      <c r="B284" s="54"/>
      <c r="C284" s="55"/>
    </row>
    <row r="285" spans="1:3" ht="15.75" customHeight="1">
      <c r="A285" s="54"/>
      <c r="B285" s="54"/>
      <c r="C285" s="55"/>
    </row>
    <row r="286" spans="1:3" ht="15.75" customHeight="1">
      <c r="A286" s="54"/>
      <c r="B286" s="54"/>
      <c r="C286" s="55"/>
    </row>
    <row r="287" spans="1:3" ht="15.75" customHeight="1">
      <c r="A287" s="54"/>
      <c r="B287" s="54"/>
      <c r="C287" s="55"/>
    </row>
    <row r="288" spans="1:3" ht="15.75" customHeight="1">
      <c r="A288" s="54"/>
      <c r="B288" s="54"/>
      <c r="C288" s="55"/>
    </row>
    <row r="289" spans="1:3" ht="15.75" customHeight="1">
      <c r="A289" s="54"/>
      <c r="B289" s="54"/>
      <c r="C289" s="55"/>
    </row>
    <row r="290" spans="1:3" ht="15.75" customHeight="1">
      <c r="A290" s="54"/>
      <c r="B290" s="54"/>
      <c r="C290" s="55"/>
    </row>
    <row r="291" spans="1:3" ht="15.75" customHeight="1">
      <c r="A291" s="54"/>
      <c r="B291" s="54"/>
      <c r="C291" s="55"/>
    </row>
    <row r="292" spans="1:3" ht="15.75" customHeight="1">
      <c r="A292" s="54"/>
      <c r="B292" s="54"/>
      <c r="C292" s="55"/>
    </row>
    <row r="293" spans="1:3" ht="15.75" customHeight="1">
      <c r="A293" s="54"/>
      <c r="B293" s="54"/>
      <c r="C293" s="55"/>
    </row>
    <row r="294" spans="1:3" ht="15.75" customHeight="1">
      <c r="A294" s="54"/>
      <c r="B294" s="54"/>
      <c r="C294" s="55"/>
    </row>
    <row r="295" spans="1:3" ht="15.75" customHeight="1">
      <c r="A295" s="54"/>
      <c r="B295" s="54"/>
      <c r="C295" s="55"/>
    </row>
    <row r="296" spans="1:3" ht="15.75" customHeight="1">
      <c r="A296" s="54"/>
      <c r="B296" s="54"/>
      <c r="C296" s="55"/>
    </row>
    <row r="297" spans="1:3" ht="15.75" customHeight="1">
      <c r="A297" s="54"/>
      <c r="B297" s="54"/>
      <c r="C297" s="55"/>
    </row>
    <row r="298" spans="1:3" ht="15.75" customHeight="1">
      <c r="A298" s="54"/>
      <c r="B298" s="54"/>
      <c r="C298" s="55"/>
    </row>
    <row r="299" spans="1:3" ht="15.75" customHeight="1">
      <c r="A299" s="54"/>
      <c r="B299" s="54"/>
      <c r="C299" s="55"/>
    </row>
    <row r="300" spans="1:3" ht="15.75" customHeight="1">
      <c r="A300" s="54"/>
      <c r="B300" s="54"/>
      <c r="C300" s="55"/>
    </row>
    <row r="301" spans="1:3" ht="15.75" customHeight="1">
      <c r="A301" s="54"/>
      <c r="B301" s="54"/>
      <c r="C301" s="55"/>
    </row>
    <row r="302" spans="1:3" ht="15.75" customHeight="1">
      <c r="A302" s="54"/>
      <c r="B302" s="54"/>
      <c r="C302" s="55"/>
    </row>
    <row r="303" spans="1:3" ht="15.75" customHeight="1">
      <c r="A303" s="54"/>
      <c r="B303" s="54"/>
      <c r="C303" s="55"/>
    </row>
    <row r="304" spans="1:3" ht="15.75" customHeight="1">
      <c r="A304" s="54"/>
      <c r="B304" s="54"/>
      <c r="C304" s="55"/>
    </row>
    <row r="305" spans="1:3" ht="15.75" customHeight="1">
      <c r="A305" s="54"/>
      <c r="B305" s="54"/>
      <c r="C305" s="55"/>
    </row>
    <row r="306" spans="1:3" ht="15.75" customHeight="1">
      <c r="A306" s="54"/>
      <c r="B306" s="54"/>
      <c r="C306" s="55"/>
    </row>
    <row r="307" spans="1:3" ht="15.75" customHeight="1">
      <c r="A307" s="54"/>
      <c r="B307" s="54"/>
      <c r="C307" s="55"/>
    </row>
    <row r="308" spans="1:3" ht="15.75" customHeight="1">
      <c r="A308" s="54"/>
      <c r="B308" s="54"/>
      <c r="C308" s="55"/>
    </row>
    <row r="309" spans="1:3" ht="15.75" customHeight="1">
      <c r="A309" s="54"/>
      <c r="B309" s="54"/>
      <c r="C309" s="55"/>
    </row>
    <row r="310" spans="1:3" ht="15.75" customHeight="1">
      <c r="A310" s="54"/>
      <c r="B310" s="54"/>
      <c r="C310" s="55"/>
    </row>
    <row r="311" spans="1:3" ht="15.75" customHeight="1">
      <c r="A311" s="54"/>
      <c r="B311" s="54"/>
      <c r="C311" s="55"/>
    </row>
    <row r="312" spans="1:3" ht="15.75" customHeight="1">
      <c r="A312" s="54"/>
      <c r="B312" s="54"/>
      <c r="C312" s="55"/>
    </row>
    <row r="313" spans="1:3" ht="15.75" customHeight="1">
      <c r="A313" s="54"/>
      <c r="B313" s="54"/>
      <c r="C313" s="55"/>
    </row>
    <row r="314" spans="1:3" ht="15.75" customHeight="1">
      <c r="A314" s="54"/>
      <c r="B314" s="54"/>
      <c r="C314" s="55"/>
    </row>
    <row r="315" spans="1:3" ht="15.75" customHeight="1">
      <c r="A315" s="54"/>
      <c r="B315" s="54"/>
      <c r="C315" s="55"/>
    </row>
    <row r="316" spans="1:3" ht="15.75" customHeight="1">
      <c r="A316" s="54"/>
      <c r="B316" s="54"/>
      <c r="C316" s="55"/>
    </row>
    <row r="317" spans="1:3" ht="15.75" customHeight="1">
      <c r="A317" s="54"/>
      <c r="B317" s="54"/>
      <c r="C317" s="55"/>
    </row>
    <row r="318" spans="1:3" ht="15.75" customHeight="1">
      <c r="A318" s="54"/>
      <c r="B318" s="54"/>
      <c r="C318" s="55"/>
    </row>
    <row r="319" spans="1:3" ht="15.75" customHeight="1">
      <c r="A319" s="54"/>
      <c r="B319" s="54"/>
      <c r="C319" s="55"/>
    </row>
    <row r="320" spans="1:3" ht="15.75" customHeight="1">
      <c r="A320" s="54"/>
      <c r="B320" s="54"/>
      <c r="C320" s="55"/>
    </row>
    <row r="321" spans="1:3" ht="15.75" customHeight="1">
      <c r="A321" s="54"/>
      <c r="B321" s="54"/>
      <c r="C321" s="55"/>
    </row>
    <row r="322" spans="1:3" ht="15.75" customHeight="1">
      <c r="A322" s="54"/>
      <c r="B322" s="54"/>
      <c r="C322" s="55"/>
    </row>
    <row r="323" spans="1:3" ht="15.75" customHeight="1">
      <c r="A323" s="54"/>
      <c r="B323" s="54"/>
      <c r="C323" s="55"/>
    </row>
    <row r="324" spans="1:3" ht="15.75" customHeight="1">
      <c r="A324" s="54"/>
      <c r="B324" s="54"/>
      <c r="C324" s="55"/>
    </row>
    <row r="325" spans="1:3" ht="15.75" customHeight="1">
      <c r="A325" s="54"/>
      <c r="B325" s="54"/>
      <c r="C325" s="55"/>
    </row>
    <row r="326" spans="1:3" ht="15.75" customHeight="1">
      <c r="A326" s="54"/>
      <c r="B326" s="54"/>
      <c r="C326" s="55"/>
    </row>
    <row r="327" spans="1:3" ht="15.75" customHeight="1">
      <c r="A327" s="54"/>
      <c r="B327" s="54"/>
      <c r="C327" s="55"/>
    </row>
    <row r="328" spans="1:3" ht="15.75" customHeight="1">
      <c r="A328" s="54"/>
      <c r="B328" s="54"/>
      <c r="C328" s="55"/>
    </row>
    <row r="329" spans="1:3" ht="15.75" customHeight="1">
      <c r="A329" s="54"/>
      <c r="B329" s="54"/>
      <c r="C329" s="55"/>
    </row>
    <row r="330" spans="1:3" ht="15.75" customHeight="1">
      <c r="A330" s="54"/>
      <c r="B330" s="54"/>
      <c r="C330" s="55"/>
    </row>
    <row r="331" spans="1:3" ht="15.75" customHeight="1">
      <c r="A331" s="54"/>
      <c r="B331" s="54"/>
      <c r="C331" s="55"/>
    </row>
    <row r="332" spans="1:3" ht="15.75" customHeight="1">
      <c r="A332" s="54"/>
      <c r="B332" s="54"/>
      <c r="C332" s="55"/>
    </row>
    <row r="333" spans="1:3" ht="15.75" customHeight="1">
      <c r="A333" s="54"/>
      <c r="B333" s="54"/>
      <c r="C333" s="55"/>
    </row>
    <row r="334" spans="1:3" ht="15.75" customHeight="1">
      <c r="A334" s="54"/>
      <c r="B334" s="54"/>
      <c r="C334" s="55"/>
    </row>
    <row r="335" spans="1:3" ht="15.75" customHeight="1">
      <c r="A335" s="54"/>
      <c r="B335" s="54"/>
      <c r="C335" s="55"/>
    </row>
    <row r="336" spans="1:3" ht="15.75" customHeight="1">
      <c r="A336" s="54"/>
      <c r="B336" s="54"/>
      <c r="C336" s="55"/>
    </row>
    <row r="337" spans="1:3" ht="15.75" customHeight="1">
      <c r="A337" s="54"/>
      <c r="B337" s="54"/>
      <c r="C337" s="55"/>
    </row>
    <row r="338" spans="1:3" ht="15.75" customHeight="1">
      <c r="A338" s="54"/>
      <c r="B338" s="54"/>
      <c r="C338" s="55"/>
    </row>
    <row r="339" spans="1:3" ht="15.75" customHeight="1">
      <c r="A339" s="54"/>
      <c r="B339" s="54"/>
      <c r="C339" s="55"/>
    </row>
    <row r="340" spans="1:3" ht="15.75" customHeight="1">
      <c r="A340" s="54"/>
      <c r="B340" s="54"/>
      <c r="C340" s="55"/>
    </row>
    <row r="341" spans="1:3" ht="15.75" customHeight="1">
      <c r="A341" s="54"/>
      <c r="B341" s="54"/>
      <c r="C341" s="55"/>
    </row>
    <row r="342" spans="1:3" ht="15.75" customHeight="1">
      <c r="A342" s="54"/>
      <c r="B342" s="54"/>
      <c r="C342" s="55"/>
    </row>
    <row r="343" spans="1:3" ht="15.75" customHeight="1">
      <c r="A343" s="54"/>
      <c r="B343" s="54"/>
      <c r="C343" s="55"/>
    </row>
    <row r="344" spans="1:3" ht="15.75" customHeight="1">
      <c r="A344" s="54"/>
      <c r="B344" s="54"/>
      <c r="C344" s="55"/>
    </row>
    <row r="345" spans="1:3" ht="15.75" customHeight="1">
      <c r="A345" s="54"/>
      <c r="B345" s="54"/>
      <c r="C345" s="55"/>
    </row>
    <row r="346" spans="1:3" ht="15.75" customHeight="1">
      <c r="A346" s="54"/>
      <c r="B346" s="54"/>
      <c r="C346" s="55"/>
    </row>
    <row r="347" spans="1:3" ht="15.75" customHeight="1">
      <c r="A347" s="54"/>
      <c r="B347" s="54"/>
      <c r="C347" s="55"/>
    </row>
    <row r="348" spans="1:3" ht="15.75" customHeight="1">
      <c r="A348" s="54"/>
      <c r="B348" s="54"/>
      <c r="C348" s="55"/>
    </row>
    <row r="349" spans="1:3" ht="15.75" customHeight="1">
      <c r="A349" s="54"/>
      <c r="B349" s="54"/>
      <c r="C349" s="55"/>
    </row>
    <row r="350" spans="1:3" ht="15.75" customHeight="1">
      <c r="A350" s="54"/>
      <c r="B350" s="54"/>
      <c r="C350" s="55"/>
    </row>
    <row r="351" spans="1:3" ht="15.75" customHeight="1">
      <c r="A351" s="54"/>
      <c r="B351" s="54"/>
      <c r="C351" s="55"/>
    </row>
    <row r="352" spans="1:3" ht="15.75" customHeight="1">
      <c r="A352" s="54"/>
      <c r="B352" s="54"/>
      <c r="C352" s="55"/>
    </row>
    <row r="353" spans="1:3" ht="15.75" customHeight="1">
      <c r="A353" s="54"/>
      <c r="B353" s="54"/>
      <c r="C353" s="55"/>
    </row>
    <row r="354" spans="1:3" ht="15.75" customHeight="1">
      <c r="A354" s="54"/>
      <c r="B354" s="54"/>
      <c r="C354" s="55"/>
    </row>
    <row r="355" spans="1:3" ht="15.75" customHeight="1">
      <c r="A355" s="54"/>
      <c r="B355" s="54"/>
      <c r="C355" s="55"/>
    </row>
    <row r="356" spans="1:3" ht="15.75" customHeight="1">
      <c r="A356" s="54"/>
      <c r="B356" s="54"/>
      <c r="C356" s="55"/>
    </row>
    <row r="357" spans="1:3" ht="15.75" customHeight="1">
      <c r="A357" s="54"/>
      <c r="B357" s="54"/>
      <c r="C357" s="55"/>
    </row>
    <row r="358" spans="1:3" ht="15.75" customHeight="1">
      <c r="A358" s="54"/>
      <c r="B358" s="54"/>
      <c r="C358" s="55"/>
    </row>
    <row r="359" spans="1:3" ht="15.75" customHeight="1">
      <c r="A359" s="54"/>
      <c r="B359" s="54"/>
      <c r="C359" s="55"/>
    </row>
    <row r="360" spans="1:3" ht="15.75" customHeight="1">
      <c r="A360" s="54"/>
      <c r="B360" s="54"/>
      <c r="C360" s="55"/>
    </row>
    <row r="361" spans="1:3" ht="15.75" customHeight="1">
      <c r="A361" s="54"/>
      <c r="B361" s="54"/>
      <c r="C361" s="55"/>
    </row>
    <row r="362" spans="1:3" ht="15.75" customHeight="1">
      <c r="A362" s="54"/>
      <c r="B362" s="54"/>
      <c r="C362" s="55"/>
    </row>
    <row r="363" spans="1:3" ht="15.75" customHeight="1">
      <c r="A363" s="54"/>
      <c r="B363" s="54"/>
      <c r="C363" s="55"/>
    </row>
    <row r="364" spans="1:3" ht="15.75" customHeight="1">
      <c r="A364" s="54"/>
      <c r="B364" s="54"/>
      <c r="C364" s="55"/>
    </row>
    <row r="365" spans="1:3" ht="15.75" customHeight="1">
      <c r="A365" s="54"/>
      <c r="B365" s="54"/>
      <c r="C365" s="55"/>
    </row>
    <row r="366" spans="1:3" ht="15.75" customHeight="1">
      <c r="A366" s="54"/>
      <c r="B366" s="54"/>
      <c r="C366" s="55"/>
    </row>
    <row r="367" spans="1:3" ht="15.75" customHeight="1">
      <c r="A367" s="54"/>
      <c r="B367" s="54"/>
      <c r="C367" s="55"/>
    </row>
    <row r="368" spans="1:3" ht="15.75" customHeight="1">
      <c r="A368" s="54"/>
      <c r="B368" s="54"/>
      <c r="C368" s="55"/>
    </row>
    <row r="369" spans="1:3" ht="15.75" customHeight="1">
      <c r="A369" s="54"/>
      <c r="B369" s="54"/>
      <c r="C369" s="55"/>
    </row>
    <row r="370" spans="1:3" ht="15.75" customHeight="1">
      <c r="A370" s="54"/>
      <c r="B370" s="54"/>
      <c r="C370" s="55"/>
    </row>
    <row r="371" spans="1:3" ht="15.75" customHeight="1">
      <c r="A371" s="54"/>
      <c r="B371" s="54"/>
      <c r="C371" s="55"/>
    </row>
    <row r="372" spans="1:3" ht="15.75" customHeight="1">
      <c r="A372" s="54"/>
      <c r="B372" s="54"/>
      <c r="C372" s="55"/>
    </row>
    <row r="373" spans="1:3" ht="15.75" customHeight="1">
      <c r="A373" s="54"/>
      <c r="B373" s="54"/>
      <c r="C373" s="55"/>
    </row>
    <row r="374" spans="1:3" ht="15.75" customHeight="1">
      <c r="A374" s="54"/>
      <c r="B374" s="54"/>
      <c r="C374" s="55"/>
    </row>
    <row r="375" spans="1:3" ht="15.75" customHeight="1">
      <c r="A375" s="54"/>
      <c r="B375" s="54"/>
      <c r="C375" s="55"/>
    </row>
    <row r="376" spans="1:3" ht="15.75" customHeight="1">
      <c r="A376" s="54"/>
      <c r="B376" s="54"/>
      <c r="C376" s="55"/>
    </row>
    <row r="377" spans="1:3" ht="15.75" customHeight="1">
      <c r="A377" s="54"/>
      <c r="B377" s="54"/>
      <c r="C377" s="55"/>
    </row>
    <row r="378" spans="1:3" ht="15.75" customHeight="1">
      <c r="A378" s="54"/>
      <c r="B378" s="54"/>
      <c r="C378" s="55"/>
    </row>
    <row r="379" spans="1:3" ht="15.75" customHeight="1">
      <c r="A379" s="54"/>
      <c r="B379" s="54"/>
      <c r="C379" s="55"/>
    </row>
    <row r="380" spans="1:3" ht="15.75" customHeight="1">
      <c r="A380" s="54"/>
      <c r="B380" s="54"/>
      <c r="C380" s="55"/>
    </row>
    <row r="381" spans="1:3" ht="15.75" customHeight="1">
      <c r="A381" s="54"/>
      <c r="B381" s="54"/>
      <c r="C381" s="55"/>
    </row>
    <row r="382" spans="1:3" ht="15.75" customHeight="1">
      <c r="A382" s="54"/>
      <c r="B382" s="54"/>
      <c r="C382" s="55"/>
    </row>
    <row r="383" spans="1:3" ht="15.75" customHeight="1">
      <c r="A383" s="54"/>
      <c r="B383" s="54"/>
      <c r="C383" s="55"/>
    </row>
    <row r="384" spans="1:3" ht="15.75" customHeight="1">
      <c r="A384" s="54"/>
      <c r="B384" s="54"/>
      <c r="C384" s="55"/>
    </row>
    <row r="385" spans="1:3" ht="15.75" customHeight="1">
      <c r="A385" s="54"/>
      <c r="B385" s="54"/>
      <c r="C385" s="55"/>
    </row>
    <row r="386" spans="1:3" ht="15.75" customHeight="1">
      <c r="A386" s="54"/>
      <c r="B386" s="54"/>
      <c r="C386" s="55"/>
    </row>
    <row r="387" spans="1:3" ht="15.75" customHeight="1">
      <c r="A387" s="54"/>
      <c r="B387" s="54"/>
      <c r="C387" s="55"/>
    </row>
    <row r="388" spans="1:3" ht="15.75" customHeight="1">
      <c r="A388" s="54"/>
      <c r="B388" s="54"/>
      <c r="C388" s="55"/>
    </row>
    <row r="389" spans="1:3" ht="15.75" customHeight="1">
      <c r="A389" s="54"/>
      <c r="B389" s="54"/>
      <c r="C389" s="55"/>
    </row>
    <row r="390" spans="1:3" ht="15.75" customHeight="1">
      <c r="A390" s="54"/>
      <c r="B390" s="54"/>
      <c r="C390" s="55"/>
    </row>
    <row r="391" spans="1:3" ht="15.75" customHeight="1">
      <c r="A391" s="54"/>
      <c r="B391" s="54"/>
      <c r="C391" s="55"/>
    </row>
    <row r="392" spans="1:3" ht="15.75" customHeight="1">
      <c r="A392" s="54"/>
      <c r="B392" s="54"/>
      <c r="C392" s="55"/>
    </row>
    <row r="393" spans="1:3" ht="15.75" customHeight="1">
      <c r="A393" s="54"/>
      <c r="B393" s="54"/>
      <c r="C393" s="55"/>
    </row>
    <row r="394" spans="1:3" ht="15.75" customHeight="1">
      <c r="A394" s="54"/>
      <c r="B394" s="54"/>
      <c r="C394" s="55"/>
    </row>
    <row r="395" spans="1:3" ht="15.75" customHeight="1">
      <c r="A395" s="54"/>
      <c r="B395" s="54"/>
      <c r="C395" s="55"/>
    </row>
    <row r="396" spans="1:3" ht="15.75" customHeight="1">
      <c r="A396" s="54"/>
      <c r="B396" s="54"/>
      <c r="C396" s="55"/>
    </row>
    <row r="397" spans="1:3" ht="15.75" customHeight="1">
      <c r="A397" s="54"/>
      <c r="B397" s="54"/>
      <c r="C397" s="55"/>
    </row>
    <row r="398" spans="1:3" ht="15.75" customHeight="1">
      <c r="A398" s="54"/>
      <c r="B398" s="54"/>
      <c r="C398" s="55"/>
    </row>
    <row r="399" spans="1:3" ht="15.75" customHeight="1">
      <c r="A399" s="54"/>
      <c r="B399" s="54"/>
      <c r="C399" s="55"/>
    </row>
    <row r="400" spans="1:3" ht="15.75" customHeight="1">
      <c r="A400" s="54"/>
      <c r="B400" s="54"/>
      <c r="C400" s="55"/>
    </row>
    <row r="401" spans="1:3" ht="15.75" customHeight="1">
      <c r="A401" s="54"/>
      <c r="B401" s="54"/>
      <c r="C401" s="55"/>
    </row>
    <row r="402" spans="1:3" ht="15.75" customHeight="1">
      <c r="A402" s="54"/>
      <c r="B402" s="54"/>
      <c r="C402" s="55"/>
    </row>
    <row r="403" spans="1:3" ht="15.75" customHeight="1">
      <c r="A403" s="54"/>
      <c r="B403" s="54"/>
      <c r="C403" s="55"/>
    </row>
    <row r="404" spans="1:3" ht="15.75" customHeight="1">
      <c r="A404" s="54"/>
      <c r="B404" s="54"/>
      <c r="C404" s="55"/>
    </row>
    <row r="405" spans="1:3" ht="15.75" customHeight="1">
      <c r="A405" s="54"/>
      <c r="B405" s="54"/>
      <c r="C405" s="55"/>
    </row>
    <row r="406" spans="1:3" ht="15.75" customHeight="1">
      <c r="A406" s="54"/>
      <c r="B406" s="54"/>
      <c r="C406" s="55"/>
    </row>
    <row r="407" spans="1:3" ht="15.75" customHeight="1">
      <c r="A407" s="54"/>
      <c r="B407" s="54"/>
      <c r="C407" s="55"/>
    </row>
    <row r="408" spans="1:3" ht="15.75" customHeight="1">
      <c r="A408" s="54"/>
      <c r="B408" s="54"/>
      <c r="C408" s="55"/>
    </row>
    <row r="409" spans="1:3" ht="15.75" customHeight="1">
      <c r="A409" s="54"/>
      <c r="B409" s="54"/>
      <c r="C409" s="55"/>
    </row>
    <row r="410" spans="1:3" ht="15.75" customHeight="1">
      <c r="A410" s="54"/>
      <c r="B410" s="54"/>
      <c r="C410" s="55"/>
    </row>
    <row r="411" spans="1:3" ht="15.75" customHeight="1">
      <c r="A411" s="54"/>
      <c r="B411" s="54"/>
      <c r="C411" s="55"/>
    </row>
    <row r="412" spans="1:3" ht="15.75" customHeight="1">
      <c r="A412" s="54"/>
      <c r="B412" s="54"/>
      <c r="C412" s="55"/>
    </row>
    <row r="413" spans="1:3" ht="15.75" customHeight="1">
      <c r="A413" s="54"/>
      <c r="B413" s="54"/>
      <c r="C413" s="55"/>
    </row>
    <row r="414" spans="1:3" ht="15.75" customHeight="1">
      <c r="A414" s="54"/>
      <c r="B414" s="54"/>
      <c r="C414" s="55"/>
    </row>
    <row r="415" spans="1:3" ht="15.75" customHeight="1">
      <c r="A415" s="54"/>
      <c r="B415" s="54"/>
      <c r="C415" s="55"/>
    </row>
    <row r="416" spans="1:3" ht="15.75" customHeight="1">
      <c r="A416" s="54"/>
      <c r="B416" s="54"/>
      <c r="C416" s="55"/>
    </row>
    <row r="417" spans="1:3" ht="15.75" customHeight="1">
      <c r="A417" s="54"/>
      <c r="B417" s="54"/>
      <c r="C417" s="55"/>
    </row>
    <row r="418" spans="1:3" ht="15.75" customHeight="1">
      <c r="A418" s="54"/>
      <c r="B418" s="54"/>
      <c r="C418" s="55"/>
    </row>
    <row r="419" spans="1:3" ht="15.75" customHeight="1">
      <c r="A419" s="54"/>
      <c r="B419" s="54"/>
      <c r="C419" s="55"/>
    </row>
    <row r="420" spans="1:3" ht="15.75" customHeight="1">
      <c r="A420" s="54"/>
      <c r="B420" s="54"/>
      <c r="C420" s="55"/>
    </row>
    <row r="421" spans="1:3" ht="15.75" customHeight="1">
      <c r="A421" s="54"/>
      <c r="B421" s="54"/>
      <c r="C421" s="55"/>
    </row>
    <row r="422" spans="1:3" ht="15.75" customHeight="1">
      <c r="A422" s="54"/>
      <c r="B422" s="54"/>
      <c r="C422" s="55"/>
    </row>
    <row r="423" spans="1:3" ht="15.75" customHeight="1">
      <c r="A423" s="54"/>
      <c r="B423" s="54"/>
      <c r="C423" s="55"/>
    </row>
    <row r="424" spans="1:3" ht="15.75" customHeight="1">
      <c r="A424" s="54"/>
      <c r="B424" s="54"/>
      <c r="C424" s="55"/>
    </row>
    <row r="425" spans="1:3" ht="15.75" customHeight="1">
      <c r="A425" s="54"/>
      <c r="B425" s="54"/>
      <c r="C425" s="55"/>
    </row>
    <row r="426" spans="1:3" ht="15.75" customHeight="1">
      <c r="A426" s="54"/>
      <c r="B426" s="54"/>
      <c r="C426" s="55"/>
    </row>
    <row r="427" spans="1:3" ht="15.75" customHeight="1">
      <c r="A427" s="54"/>
      <c r="B427" s="54"/>
      <c r="C427" s="55"/>
    </row>
    <row r="428" spans="1:3" ht="15.75" customHeight="1">
      <c r="A428" s="54"/>
      <c r="B428" s="54"/>
      <c r="C428" s="55"/>
    </row>
    <row r="429" spans="1:3" ht="15.75" customHeight="1">
      <c r="A429" s="54"/>
      <c r="B429" s="54"/>
      <c r="C429" s="55"/>
    </row>
    <row r="430" spans="1:3" ht="15.75" customHeight="1">
      <c r="A430" s="54"/>
      <c r="B430" s="54"/>
      <c r="C430" s="55"/>
    </row>
    <row r="431" spans="1:3" ht="15.75" customHeight="1">
      <c r="A431" s="54"/>
      <c r="B431" s="54"/>
      <c r="C431" s="55"/>
    </row>
    <row r="432" spans="1:3" ht="15.75" customHeight="1">
      <c r="A432" s="54"/>
      <c r="B432" s="54"/>
      <c r="C432" s="55"/>
    </row>
    <row r="433" spans="1:3" ht="15.75" customHeight="1">
      <c r="A433" s="54"/>
      <c r="B433" s="54"/>
      <c r="C433" s="55"/>
    </row>
    <row r="434" spans="1:3" ht="15.75" customHeight="1">
      <c r="A434" s="54"/>
      <c r="B434" s="54"/>
      <c r="C434" s="55"/>
    </row>
    <row r="435" spans="1:3" ht="15.75" customHeight="1">
      <c r="A435" s="54"/>
      <c r="B435" s="54"/>
      <c r="C435" s="55"/>
    </row>
    <row r="436" spans="1:3" ht="15.75" customHeight="1">
      <c r="A436" s="54"/>
      <c r="B436" s="54"/>
      <c r="C436" s="55"/>
    </row>
    <row r="437" spans="1:3" ht="15.75" customHeight="1">
      <c r="A437" s="54"/>
      <c r="B437" s="54"/>
      <c r="C437" s="55"/>
    </row>
    <row r="438" spans="1:3" ht="15.75" customHeight="1">
      <c r="A438" s="54"/>
      <c r="B438" s="54"/>
      <c r="C438" s="55"/>
    </row>
    <row r="439" spans="1:3" ht="15.75" customHeight="1">
      <c r="A439" s="54"/>
      <c r="B439" s="54"/>
      <c r="C439" s="55"/>
    </row>
    <row r="440" spans="1:3" ht="15.75" customHeight="1">
      <c r="A440" s="54"/>
      <c r="B440" s="54"/>
      <c r="C440" s="55"/>
    </row>
    <row r="441" spans="1:3" ht="15.75" customHeight="1">
      <c r="A441" s="54"/>
      <c r="B441" s="54"/>
      <c r="C441" s="55"/>
    </row>
    <row r="442" spans="1:3" ht="15.75" customHeight="1">
      <c r="A442" s="54"/>
      <c r="B442" s="54"/>
      <c r="C442" s="55"/>
    </row>
    <row r="443" spans="1:3" ht="15.75" customHeight="1">
      <c r="A443" s="54"/>
      <c r="B443" s="54"/>
      <c r="C443" s="55"/>
    </row>
    <row r="444" spans="1:3" ht="15.75" customHeight="1">
      <c r="A444" s="54"/>
      <c r="B444" s="54"/>
      <c r="C444" s="55"/>
    </row>
    <row r="445" spans="1:3" ht="15.75" customHeight="1">
      <c r="A445" s="54"/>
      <c r="B445" s="54"/>
      <c r="C445" s="55"/>
    </row>
    <row r="446" spans="1:3" ht="15.75" customHeight="1">
      <c r="A446" s="54"/>
      <c r="B446" s="54"/>
      <c r="C446" s="55"/>
    </row>
    <row r="447" spans="1:3" ht="15.75" customHeight="1">
      <c r="A447" s="54"/>
      <c r="B447" s="54"/>
      <c r="C447" s="55"/>
    </row>
    <row r="448" spans="1:3" ht="15.75" customHeight="1">
      <c r="A448" s="54"/>
      <c r="B448" s="54"/>
      <c r="C448" s="55"/>
    </row>
    <row r="449" spans="1:3" ht="15.75" customHeight="1">
      <c r="A449" s="54"/>
      <c r="B449" s="54"/>
      <c r="C449" s="55"/>
    </row>
    <row r="450" spans="1:3" ht="15.75" customHeight="1">
      <c r="A450" s="54"/>
      <c r="B450" s="54"/>
      <c r="C450" s="55"/>
    </row>
    <row r="451" spans="1:3" ht="15.75" customHeight="1">
      <c r="A451" s="54"/>
      <c r="B451" s="54"/>
      <c r="C451" s="55"/>
    </row>
    <row r="452" spans="1:3" ht="15.75" customHeight="1">
      <c r="A452" s="54"/>
      <c r="B452" s="54"/>
      <c r="C452" s="55"/>
    </row>
    <row r="453" spans="1:3" ht="15.75" customHeight="1">
      <c r="A453" s="54"/>
      <c r="B453" s="54"/>
      <c r="C453" s="55"/>
    </row>
    <row r="454" spans="1:3" ht="15.75" customHeight="1">
      <c r="A454" s="54"/>
      <c r="B454" s="54"/>
      <c r="C454" s="55"/>
    </row>
    <row r="455" spans="1:3" ht="15.75" customHeight="1">
      <c r="A455" s="54"/>
      <c r="B455" s="54"/>
      <c r="C455" s="55"/>
    </row>
    <row r="456" spans="1:3" ht="15.75" customHeight="1">
      <c r="A456" s="54"/>
      <c r="B456" s="54"/>
      <c r="C456" s="55"/>
    </row>
    <row r="457" spans="1:3" ht="15.75" customHeight="1">
      <c r="A457" s="54"/>
      <c r="B457" s="54"/>
      <c r="C457" s="55"/>
    </row>
    <row r="458" spans="1:3" ht="15.75" customHeight="1">
      <c r="A458" s="54"/>
      <c r="B458" s="54"/>
      <c r="C458" s="55"/>
    </row>
    <row r="459" spans="1:3" ht="15.75" customHeight="1">
      <c r="A459" s="54"/>
      <c r="B459" s="54"/>
      <c r="C459" s="55"/>
    </row>
    <row r="460" spans="1:3" ht="15.75" customHeight="1">
      <c r="A460" s="54"/>
      <c r="B460" s="54"/>
      <c r="C460" s="55"/>
    </row>
    <row r="461" spans="1:3" ht="15.75" customHeight="1">
      <c r="A461" s="54"/>
      <c r="B461" s="54"/>
      <c r="C461" s="55"/>
    </row>
    <row r="462" spans="1:3" ht="15.75" customHeight="1">
      <c r="A462" s="54"/>
      <c r="B462" s="54"/>
      <c r="C462" s="55"/>
    </row>
    <row r="463" spans="1:3" ht="15.75" customHeight="1">
      <c r="A463" s="54"/>
      <c r="B463" s="54"/>
      <c r="C463" s="55"/>
    </row>
    <row r="464" spans="1:3" ht="15.75" customHeight="1">
      <c r="A464" s="54"/>
      <c r="B464" s="54"/>
      <c r="C464" s="55"/>
    </row>
    <row r="465" spans="1:3" ht="15.75" customHeight="1">
      <c r="A465" s="54"/>
      <c r="B465" s="54"/>
      <c r="C465" s="55"/>
    </row>
    <row r="466" spans="1:3" ht="15.75" customHeight="1">
      <c r="A466" s="54"/>
      <c r="B466" s="54"/>
      <c r="C466" s="55"/>
    </row>
    <row r="467" spans="1:3" ht="15.75" customHeight="1">
      <c r="A467" s="54"/>
      <c r="B467" s="54"/>
      <c r="C467" s="55"/>
    </row>
    <row r="468" spans="1:3" ht="15.75" customHeight="1">
      <c r="A468" s="54"/>
      <c r="B468" s="54"/>
      <c r="C468" s="55"/>
    </row>
    <row r="469" spans="1:3" ht="15.75" customHeight="1">
      <c r="A469" s="54"/>
      <c r="B469" s="54"/>
      <c r="C469" s="55"/>
    </row>
    <row r="470" spans="1:3" ht="15.75" customHeight="1">
      <c r="A470" s="54"/>
      <c r="B470" s="54"/>
      <c r="C470" s="55"/>
    </row>
    <row r="471" spans="1:3" ht="15.75" customHeight="1">
      <c r="A471" s="54"/>
      <c r="B471" s="54"/>
      <c r="C471" s="55"/>
    </row>
    <row r="472" spans="1:3" ht="15.75" customHeight="1">
      <c r="A472" s="54"/>
      <c r="B472" s="54"/>
      <c r="C472" s="55"/>
    </row>
    <row r="473" spans="1:3" ht="15.75" customHeight="1">
      <c r="A473" s="54"/>
      <c r="B473" s="54"/>
      <c r="C473" s="55"/>
    </row>
    <row r="474" spans="1:3" ht="15.75" customHeight="1">
      <c r="A474" s="54"/>
      <c r="B474" s="54"/>
      <c r="C474" s="55"/>
    </row>
    <row r="475" spans="1:3" ht="15.75" customHeight="1">
      <c r="A475" s="54"/>
      <c r="B475" s="54"/>
      <c r="C475" s="55"/>
    </row>
    <row r="476" spans="1:3" ht="15.75" customHeight="1">
      <c r="A476" s="54"/>
      <c r="B476" s="54"/>
      <c r="C476" s="55"/>
    </row>
    <row r="477" spans="1:3" ht="15.75" customHeight="1">
      <c r="A477" s="54"/>
      <c r="B477" s="54"/>
      <c r="C477" s="55"/>
    </row>
    <row r="478" spans="1:3" ht="15.75" customHeight="1">
      <c r="A478" s="54"/>
      <c r="B478" s="54"/>
      <c r="C478" s="55"/>
    </row>
    <row r="479" spans="1:3" ht="15.75" customHeight="1">
      <c r="A479" s="54"/>
      <c r="B479" s="54"/>
      <c r="C479" s="55"/>
    </row>
    <row r="480" spans="1:3" ht="15.75" customHeight="1">
      <c r="A480" s="54"/>
      <c r="B480" s="54"/>
      <c r="C480" s="55"/>
    </row>
    <row r="481" spans="1:3" ht="15.75" customHeight="1">
      <c r="A481" s="54"/>
      <c r="B481" s="54"/>
      <c r="C481" s="55"/>
    </row>
    <row r="482" spans="1:3" ht="15.75" customHeight="1">
      <c r="A482" s="54"/>
      <c r="B482" s="54"/>
      <c r="C482" s="55"/>
    </row>
    <row r="483" spans="1:3" ht="15.75" customHeight="1">
      <c r="A483" s="54"/>
      <c r="B483" s="54"/>
      <c r="C483" s="55"/>
    </row>
    <row r="484" spans="1:3" ht="15.75" customHeight="1">
      <c r="A484" s="54"/>
      <c r="B484" s="54"/>
      <c r="C484" s="55"/>
    </row>
    <row r="485" spans="1:3" ht="15.75" customHeight="1">
      <c r="A485" s="54"/>
      <c r="B485" s="54"/>
      <c r="C485" s="55"/>
    </row>
    <row r="486" spans="1:3" ht="15.75" customHeight="1">
      <c r="A486" s="54"/>
      <c r="B486" s="54"/>
      <c r="C486" s="55"/>
    </row>
    <row r="487" spans="1:3" ht="15.75" customHeight="1">
      <c r="A487" s="54"/>
      <c r="B487" s="54"/>
      <c r="C487" s="55"/>
    </row>
    <row r="488" spans="1:3" ht="15.75" customHeight="1">
      <c r="A488" s="54"/>
      <c r="B488" s="54"/>
      <c r="C488" s="55"/>
    </row>
    <row r="489" spans="1:3" ht="15.75" customHeight="1">
      <c r="A489" s="54"/>
      <c r="B489" s="54"/>
      <c r="C489" s="55"/>
    </row>
    <row r="490" spans="1:3" ht="15.75" customHeight="1">
      <c r="A490" s="54"/>
      <c r="B490" s="54"/>
      <c r="C490" s="55"/>
    </row>
    <row r="491" spans="1:3" ht="15.75" customHeight="1">
      <c r="A491" s="54"/>
      <c r="B491" s="54"/>
      <c r="C491" s="55"/>
    </row>
    <row r="492" spans="1:3" ht="15.75" customHeight="1">
      <c r="A492" s="54"/>
      <c r="B492" s="54"/>
      <c r="C492" s="55"/>
    </row>
    <row r="493" spans="1:3" ht="15.75" customHeight="1">
      <c r="A493" s="54"/>
      <c r="B493" s="54"/>
      <c r="C493" s="55"/>
    </row>
    <row r="494" spans="1:3" ht="15.75" customHeight="1">
      <c r="A494" s="54"/>
      <c r="B494" s="54"/>
      <c r="C494" s="55"/>
    </row>
    <row r="495" spans="1:3" ht="15.75" customHeight="1">
      <c r="A495" s="54"/>
      <c r="B495" s="54"/>
      <c r="C495" s="55"/>
    </row>
    <row r="496" spans="1:3" ht="15.75" customHeight="1">
      <c r="A496" s="54"/>
      <c r="B496" s="54"/>
      <c r="C496" s="55"/>
    </row>
    <row r="497" spans="1:3" ht="15.75" customHeight="1">
      <c r="A497" s="54"/>
      <c r="B497" s="54"/>
      <c r="C497" s="55"/>
    </row>
    <row r="498" spans="1:3" ht="15.75" customHeight="1">
      <c r="A498" s="54"/>
      <c r="B498" s="54"/>
      <c r="C498" s="55"/>
    </row>
    <row r="499" spans="1:3" ht="15.75" customHeight="1">
      <c r="A499" s="54"/>
      <c r="B499" s="54"/>
      <c r="C499" s="55"/>
    </row>
    <row r="500" spans="1:3" ht="15.75" customHeight="1">
      <c r="A500" s="54"/>
      <c r="B500" s="54"/>
      <c r="C500" s="55"/>
    </row>
    <row r="501" spans="1:3" ht="15.75" customHeight="1">
      <c r="A501" s="54"/>
      <c r="B501" s="54"/>
      <c r="C501" s="55"/>
    </row>
    <row r="502" spans="1:3" ht="15.75" customHeight="1">
      <c r="A502" s="54"/>
      <c r="B502" s="54"/>
      <c r="C502" s="55"/>
    </row>
    <row r="503" spans="1:3" ht="15.75" customHeight="1">
      <c r="A503" s="54"/>
      <c r="B503" s="54"/>
      <c r="C503" s="55"/>
    </row>
    <row r="504" spans="1:3" ht="15.75" customHeight="1">
      <c r="A504" s="54"/>
      <c r="B504" s="54"/>
      <c r="C504" s="55"/>
    </row>
    <row r="505" spans="1:3" ht="15.75" customHeight="1">
      <c r="A505" s="54"/>
      <c r="B505" s="54"/>
      <c r="C505" s="55"/>
    </row>
    <row r="506" spans="1:3" ht="15.75" customHeight="1">
      <c r="A506" s="54"/>
      <c r="B506" s="54"/>
      <c r="C506" s="55"/>
    </row>
    <row r="507" spans="1:3" ht="15.75" customHeight="1">
      <c r="A507" s="54"/>
      <c r="B507" s="54"/>
      <c r="C507" s="55"/>
    </row>
    <row r="508" spans="1:3" ht="15.75" customHeight="1">
      <c r="A508" s="54"/>
      <c r="B508" s="54"/>
      <c r="C508" s="55"/>
    </row>
    <row r="509" spans="1:3" ht="15.75" customHeight="1">
      <c r="A509" s="54"/>
      <c r="B509" s="54"/>
      <c r="C509" s="55"/>
    </row>
    <row r="510" spans="1:3" ht="15.75" customHeight="1">
      <c r="A510" s="54"/>
      <c r="B510" s="54"/>
      <c r="C510" s="55"/>
    </row>
    <row r="511" spans="1:3" ht="15.75" customHeight="1">
      <c r="A511" s="54"/>
      <c r="B511" s="54"/>
      <c r="C511" s="55"/>
    </row>
    <row r="512" spans="1:3" ht="15.75" customHeight="1">
      <c r="A512" s="54"/>
      <c r="B512" s="54"/>
      <c r="C512" s="55"/>
    </row>
    <row r="513" spans="1:3" ht="15.75" customHeight="1">
      <c r="A513" s="54"/>
      <c r="B513" s="54"/>
      <c r="C513" s="55"/>
    </row>
    <row r="514" spans="1:3" ht="15.75" customHeight="1">
      <c r="A514" s="54"/>
      <c r="B514" s="54"/>
      <c r="C514" s="55"/>
    </row>
    <row r="515" spans="1:3" ht="15.75" customHeight="1">
      <c r="A515" s="54"/>
      <c r="B515" s="54"/>
      <c r="C515" s="55"/>
    </row>
    <row r="516" spans="1:3" ht="15.75" customHeight="1">
      <c r="A516" s="54"/>
      <c r="B516" s="54"/>
      <c r="C516" s="55"/>
    </row>
    <row r="517" spans="1:3" ht="15.75" customHeight="1">
      <c r="A517" s="54"/>
      <c r="B517" s="54"/>
      <c r="C517" s="55"/>
    </row>
    <row r="518" spans="1:3" ht="15.75" customHeight="1">
      <c r="A518" s="54"/>
      <c r="B518" s="54"/>
      <c r="C518" s="55"/>
    </row>
    <row r="519" spans="1:3" ht="15.75" customHeight="1">
      <c r="A519" s="54"/>
      <c r="B519" s="54"/>
      <c r="C519" s="55"/>
    </row>
    <row r="520" spans="1:3" ht="15.75" customHeight="1">
      <c r="A520" s="54"/>
      <c r="B520" s="54"/>
      <c r="C520" s="55"/>
    </row>
    <row r="521" spans="1:3" ht="15.75" customHeight="1">
      <c r="A521" s="54"/>
      <c r="B521" s="54"/>
      <c r="C521" s="55"/>
    </row>
    <row r="522" spans="1:3" ht="15.75" customHeight="1">
      <c r="A522" s="54"/>
      <c r="B522" s="54"/>
      <c r="C522" s="55"/>
    </row>
    <row r="523" spans="1:3" ht="15.75" customHeight="1">
      <c r="A523" s="54"/>
      <c r="B523" s="54"/>
      <c r="C523" s="55"/>
    </row>
    <row r="524" spans="1:3" ht="15.75" customHeight="1">
      <c r="A524" s="54"/>
      <c r="B524" s="54"/>
      <c r="C524" s="55"/>
    </row>
    <row r="525" spans="1:3" ht="15.75" customHeight="1">
      <c r="A525" s="54"/>
      <c r="B525" s="54"/>
      <c r="C525" s="55"/>
    </row>
    <row r="526" spans="1:3" ht="15.75" customHeight="1">
      <c r="A526" s="54"/>
      <c r="B526" s="54"/>
      <c r="C526" s="55"/>
    </row>
    <row r="527" spans="1:3" ht="15.75" customHeight="1">
      <c r="A527" s="54"/>
      <c r="B527" s="54"/>
      <c r="C527" s="55"/>
    </row>
    <row r="528" spans="1:3" ht="15.75" customHeight="1">
      <c r="A528" s="54"/>
      <c r="B528" s="54"/>
      <c r="C528" s="55"/>
    </row>
    <row r="529" spans="1:3" ht="15.75" customHeight="1">
      <c r="A529" s="54"/>
      <c r="B529" s="54"/>
      <c r="C529" s="55"/>
    </row>
    <row r="530" spans="1:3" ht="15.75" customHeight="1">
      <c r="A530" s="54"/>
      <c r="B530" s="54"/>
      <c r="C530" s="55"/>
    </row>
    <row r="531" spans="1:3" ht="15.75" customHeight="1">
      <c r="A531" s="54"/>
      <c r="B531" s="54"/>
      <c r="C531" s="55"/>
    </row>
    <row r="532" spans="1:3" ht="15.75" customHeight="1">
      <c r="A532" s="54"/>
      <c r="B532" s="54"/>
      <c r="C532" s="55"/>
    </row>
    <row r="533" spans="1:3" ht="15.75" customHeight="1">
      <c r="A533" s="54"/>
      <c r="B533" s="54"/>
      <c r="C533" s="55"/>
    </row>
    <row r="534" spans="1:3" ht="15.75" customHeight="1">
      <c r="A534" s="54"/>
      <c r="B534" s="54"/>
      <c r="C534" s="55"/>
    </row>
    <row r="535" spans="1:3" ht="15.75" customHeight="1">
      <c r="A535" s="54"/>
      <c r="B535" s="54"/>
      <c r="C535" s="55"/>
    </row>
    <row r="536" spans="1:3" ht="15.75" customHeight="1">
      <c r="A536" s="54"/>
      <c r="B536" s="54"/>
      <c r="C536" s="55"/>
    </row>
    <row r="537" spans="1:3" ht="15.75" customHeight="1">
      <c r="A537" s="54"/>
      <c r="B537" s="54"/>
      <c r="C537" s="55"/>
    </row>
    <row r="538" spans="1:3" ht="15.75" customHeight="1">
      <c r="A538" s="54"/>
      <c r="B538" s="54"/>
      <c r="C538" s="55"/>
    </row>
    <row r="539" spans="1:3" ht="15.75" customHeight="1">
      <c r="A539" s="54"/>
      <c r="B539" s="54"/>
      <c r="C539" s="55"/>
    </row>
    <row r="540" spans="1:3" ht="15.75" customHeight="1">
      <c r="A540" s="54"/>
      <c r="B540" s="54"/>
      <c r="C540" s="55"/>
    </row>
    <row r="541" spans="1:3" ht="15.75" customHeight="1">
      <c r="A541" s="54"/>
      <c r="B541" s="54"/>
      <c r="C541" s="55"/>
    </row>
    <row r="542" spans="1:3" ht="15.75" customHeight="1">
      <c r="A542" s="54"/>
      <c r="B542" s="54"/>
      <c r="C542" s="55"/>
    </row>
    <row r="543" spans="1:3" ht="15.75" customHeight="1">
      <c r="A543" s="54"/>
      <c r="B543" s="54"/>
      <c r="C543" s="55"/>
    </row>
    <row r="544" spans="1:3" ht="15.75" customHeight="1">
      <c r="A544" s="54"/>
      <c r="B544" s="54"/>
      <c r="C544" s="55"/>
    </row>
    <row r="545" spans="1:3" ht="15.75" customHeight="1">
      <c r="A545" s="54"/>
      <c r="B545" s="54"/>
      <c r="C545" s="55"/>
    </row>
    <row r="546" spans="1:3" ht="15.75" customHeight="1">
      <c r="A546" s="54"/>
      <c r="B546" s="54"/>
      <c r="C546" s="55"/>
    </row>
    <row r="547" spans="1:3" ht="15.75" customHeight="1">
      <c r="A547" s="54"/>
      <c r="B547" s="54"/>
      <c r="C547" s="55"/>
    </row>
    <row r="548" spans="1:3" ht="15.75" customHeight="1">
      <c r="A548" s="54"/>
      <c r="B548" s="54"/>
      <c r="C548" s="55"/>
    </row>
    <row r="549" spans="1:3" ht="15.75" customHeight="1">
      <c r="A549" s="54"/>
      <c r="B549" s="54"/>
      <c r="C549" s="55"/>
    </row>
    <row r="550" spans="1:3" ht="15.75" customHeight="1">
      <c r="A550" s="54"/>
      <c r="B550" s="54"/>
      <c r="C550" s="55"/>
    </row>
    <row r="551" spans="1:3" ht="15.75" customHeight="1">
      <c r="A551" s="54"/>
      <c r="B551" s="54"/>
      <c r="C551" s="55"/>
    </row>
    <row r="552" spans="1:3" ht="15.75" customHeight="1">
      <c r="A552" s="54"/>
      <c r="B552" s="54"/>
      <c r="C552" s="55"/>
    </row>
    <row r="553" spans="1:3" ht="15.75" customHeight="1">
      <c r="A553" s="54"/>
      <c r="B553" s="54"/>
      <c r="C553" s="55"/>
    </row>
    <row r="554" spans="1:3" ht="15.75" customHeight="1">
      <c r="A554" s="54"/>
      <c r="B554" s="54"/>
      <c r="C554" s="55"/>
    </row>
    <row r="555" spans="1:3" ht="15.75" customHeight="1">
      <c r="A555" s="54"/>
      <c r="B555" s="54"/>
      <c r="C555" s="55"/>
    </row>
    <row r="556" spans="1:3" ht="15.75" customHeight="1">
      <c r="A556" s="54"/>
      <c r="B556" s="54"/>
      <c r="C556" s="55"/>
    </row>
    <row r="557" spans="1:3" ht="15.75" customHeight="1">
      <c r="A557" s="54"/>
      <c r="B557" s="54"/>
      <c r="C557" s="55"/>
    </row>
    <row r="558" spans="1:3" ht="15.75" customHeight="1">
      <c r="A558" s="54"/>
      <c r="B558" s="54"/>
      <c r="C558" s="55"/>
    </row>
    <row r="559" spans="1:3" ht="15.75" customHeight="1">
      <c r="A559" s="54"/>
      <c r="B559" s="54"/>
      <c r="C559" s="55"/>
    </row>
    <row r="560" spans="1:3" ht="15.75" customHeight="1">
      <c r="A560" s="54"/>
      <c r="B560" s="54"/>
      <c r="C560" s="55"/>
    </row>
    <row r="561" spans="1:3" ht="15.75" customHeight="1">
      <c r="A561" s="54"/>
      <c r="B561" s="54"/>
      <c r="C561" s="55"/>
    </row>
    <row r="562" spans="1:3" ht="15.75" customHeight="1">
      <c r="A562" s="54"/>
      <c r="B562" s="54"/>
      <c r="C562" s="55"/>
    </row>
    <row r="563" spans="1:3" ht="15.75" customHeight="1">
      <c r="A563" s="54"/>
      <c r="B563" s="54"/>
      <c r="C563" s="55"/>
    </row>
    <row r="564" spans="1:3" ht="15.75" customHeight="1">
      <c r="A564" s="54"/>
      <c r="B564" s="54"/>
      <c r="C564" s="55"/>
    </row>
    <row r="565" spans="1:3" ht="15.75" customHeight="1">
      <c r="A565" s="54"/>
      <c r="B565" s="54"/>
      <c r="C565" s="55"/>
    </row>
    <row r="566" spans="1:3" ht="15.75" customHeight="1">
      <c r="A566" s="54"/>
      <c r="B566" s="54"/>
      <c r="C566" s="55"/>
    </row>
    <row r="567" spans="1:3" ht="15.75" customHeight="1">
      <c r="A567" s="54"/>
      <c r="B567" s="54"/>
      <c r="C567" s="55"/>
    </row>
    <row r="568" spans="1:3" ht="15.75" customHeight="1">
      <c r="A568" s="54"/>
      <c r="B568" s="54"/>
      <c r="C568" s="55"/>
    </row>
    <row r="569" spans="1:3" ht="15.75" customHeight="1">
      <c r="A569" s="54"/>
      <c r="B569" s="54"/>
      <c r="C569" s="55"/>
    </row>
    <row r="570" spans="1:3" ht="15.75" customHeight="1">
      <c r="A570" s="54"/>
      <c r="B570" s="54"/>
      <c r="C570" s="55"/>
    </row>
    <row r="571" spans="1:3" ht="15.75" customHeight="1">
      <c r="A571" s="54"/>
      <c r="B571" s="54"/>
      <c r="C571" s="55"/>
    </row>
    <row r="572" spans="1:3" ht="15.75" customHeight="1">
      <c r="A572" s="54"/>
      <c r="B572" s="54"/>
      <c r="C572" s="55"/>
    </row>
    <row r="573" spans="1:3" ht="15.75" customHeight="1">
      <c r="A573" s="54"/>
      <c r="B573" s="54"/>
      <c r="C573" s="55"/>
    </row>
    <row r="574" spans="1:3" ht="15.75" customHeight="1">
      <c r="A574" s="54"/>
      <c r="B574" s="54"/>
      <c r="C574" s="55"/>
    </row>
    <row r="575" spans="1:3" ht="15.75" customHeight="1">
      <c r="A575" s="54"/>
      <c r="B575" s="54"/>
      <c r="C575" s="55"/>
    </row>
    <row r="576" spans="1:3" ht="15.75" customHeight="1">
      <c r="A576" s="54"/>
      <c r="B576" s="54"/>
      <c r="C576" s="55"/>
    </row>
    <row r="577" spans="1:3" ht="15.75" customHeight="1">
      <c r="A577" s="54"/>
      <c r="B577" s="54"/>
      <c r="C577" s="55"/>
    </row>
    <row r="578" spans="1:3" ht="15.75" customHeight="1">
      <c r="A578" s="54"/>
      <c r="B578" s="54"/>
      <c r="C578" s="55"/>
    </row>
    <row r="579" spans="1:3" ht="15.75" customHeight="1">
      <c r="A579" s="54"/>
      <c r="B579" s="54"/>
      <c r="C579" s="55"/>
    </row>
    <row r="580" spans="1:3" ht="15.75" customHeight="1">
      <c r="A580" s="54"/>
      <c r="B580" s="54"/>
      <c r="C580" s="55"/>
    </row>
    <row r="581" spans="1:3" ht="15.75" customHeight="1">
      <c r="A581" s="54"/>
      <c r="B581" s="54"/>
      <c r="C581" s="55"/>
    </row>
    <row r="582" spans="1:3" ht="15.75" customHeight="1">
      <c r="A582" s="54"/>
      <c r="B582" s="54"/>
      <c r="C582" s="55"/>
    </row>
    <row r="583" spans="1:3" ht="15.75" customHeight="1">
      <c r="A583" s="54"/>
      <c r="B583" s="54"/>
      <c r="C583" s="55"/>
    </row>
    <row r="584" spans="1:3" ht="15.75" customHeight="1">
      <c r="A584" s="54"/>
      <c r="B584" s="54"/>
      <c r="C584" s="55"/>
    </row>
    <row r="585" spans="1:3" ht="15.75" customHeight="1">
      <c r="A585" s="54"/>
      <c r="B585" s="54"/>
      <c r="C585" s="55"/>
    </row>
    <row r="586" spans="1:3" ht="15.75" customHeight="1">
      <c r="A586" s="54"/>
      <c r="B586" s="54"/>
      <c r="C586" s="55"/>
    </row>
    <row r="587" spans="1:3" ht="15.75" customHeight="1">
      <c r="A587" s="54"/>
      <c r="B587" s="54"/>
      <c r="C587" s="55"/>
    </row>
    <row r="588" spans="1:3" ht="15.75" customHeight="1">
      <c r="A588" s="54"/>
      <c r="B588" s="54"/>
      <c r="C588" s="55"/>
    </row>
    <row r="589" spans="1:3" ht="15.75" customHeight="1">
      <c r="A589" s="54"/>
      <c r="B589" s="54"/>
      <c r="C589" s="55"/>
    </row>
    <row r="590" spans="1:3" ht="15.75" customHeight="1">
      <c r="A590" s="54"/>
      <c r="B590" s="54"/>
      <c r="C590" s="55"/>
    </row>
    <row r="591" spans="1:3" ht="15.75" customHeight="1">
      <c r="A591" s="54"/>
      <c r="B591" s="54"/>
      <c r="C591" s="55"/>
    </row>
    <row r="592" spans="1:3" ht="15.75" customHeight="1">
      <c r="A592" s="54"/>
      <c r="B592" s="54"/>
      <c r="C592" s="55"/>
    </row>
    <row r="593" spans="1:3" ht="15.75" customHeight="1">
      <c r="A593" s="54"/>
      <c r="B593" s="54"/>
      <c r="C593" s="55"/>
    </row>
    <row r="594" spans="1:3" ht="15.75" customHeight="1">
      <c r="A594" s="54"/>
      <c r="B594" s="54"/>
      <c r="C594" s="55"/>
    </row>
    <row r="595" spans="1:3" ht="15.75" customHeight="1">
      <c r="A595" s="54"/>
      <c r="B595" s="54"/>
      <c r="C595" s="55"/>
    </row>
    <row r="596" spans="1:3" ht="15.75" customHeight="1">
      <c r="A596" s="54"/>
      <c r="B596" s="54"/>
      <c r="C596" s="55"/>
    </row>
    <row r="597" spans="1:3" ht="15.75" customHeight="1">
      <c r="A597" s="54"/>
      <c r="B597" s="54"/>
      <c r="C597" s="55"/>
    </row>
    <row r="598" spans="1:3" ht="15.75" customHeight="1">
      <c r="A598" s="54"/>
      <c r="B598" s="54"/>
      <c r="C598" s="55"/>
    </row>
    <row r="599" spans="1:3" ht="15.75" customHeight="1">
      <c r="A599" s="54"/>
      <c r="B599" s="54"/>
      <c r="C599" s="55"/>
    </row>
    <row r="600" spans="1:3" ht="15.75" customHeight="1">
      <c r="A600" s="54"/>
      <c r="B600" s="54"/>
      <c r="C600" s="55"/>
    </row>
    <row r="601" spans="1:3" ht="15.75" customHeight="1">
      <c r="A601" s="54"/>
      <c r="B601" s="54"/>
      <c r="C601" s="55"/>
    </row>
    <row r="602" spans="1:3" ht="15.75" customHeight="1">
      <c r="A602" s="54"/>
      <c r="B602" s="54"/>
      <c r="C602" s="55"/>
    </row>
    <row r="603" spans="1:3" ht="15.75" customHeight="1">
      <c r="A603" s="54"/>
      <c r="B603" s="54"/>
      <c r="C603" s="55"/>
    </row>
    <row r="604" spans="1:3" ht="15.75" customHeight="1">
      <c r="A604" s="54"/>
      <c r="B604" s="54"/>
      <c r="C604" s="55"/>
    </row>
    <row r="605" spans="1:3" ht="15.75" customHeight="1">
      <c r="A605" s="54"/>
      <c r="B605" s="54"/>
      <c r="C605" s="55"/>
    </row>
    <row r="606" spans="1:3" ht="15.75" customHeight="1">
      <c r="A606" s="54"/>
      <c r="B606" s="54"/>
      <c r="C606" s="55"/>
    </row>
    <row r="607" spans="1:3" ht="15.75" customHeight="1">
      <c r="A607" s="54"/>
      <c r="B607" s="54"/>
      <c r="C607" s="55"/>
    </row>
    <row r="608" spans="1:3" ht="15.75" customHeight="1">
      <c r="A608" s="54"/>
      <c r="B608" s="54"/>
      <c r="C608" s="55"/>
    </row>
    <row r="609" spans="1:3" ht="15.75" customHeight="1">
      <c r="A609" s="54"/>
      <c r="B609" s="54"/>
      <c r="C609" s="55"/>
    </row>
    <row r="610" spans="1:3" ht="15.75" customHeight="1">
      <c r="A610" s="54"/>
      <c r="B610" s="54"/>
      <c r="C610" s="55"/>
    </row>
    <row r="611" spans="1:3" ht="15.75" customHeight="1">
      <c r="A611" s="54"/>
      <c r="B611" s="54"/>
      <c r="C611" s="55"/>
    </row>
    <row r="612" spans="1:3" ht="15.75" customHeight="1">
      <c r="A612" s="54"/>
      <c r="B612" s="54"/>
      <c r="C612" s="55"/>
    </row>
    <row r="613" spans="1:3" ht="15.75" customHeight="1">
      <c r="A613" s="54"/>
      <c r="B613" s="54"/>
      <c r="C613" s="55"/>
    </row>
    <row r="614" spans="1:3" ht="15.75" customHeight="1">
      <c r="A614" s="54"/>
      <c r="B614" s="54"/>
      <c r="C614" s="55"/>
    </row>
    <row r="615" spans="1:3" ht="15.75" customHeight="1">
      <c r="A615" s="54"/>
      <c r="B615" s="54"/>
      <c r="C615" s="55"/>
    </row>
    <row r="616" spans="1:3" ht="15.75" customHeight="1">
      <c r="A616" s="54"/>
      <c r="B616" s="54"/>
      <c r="C616" s="55"/>
    </row>
    <row r="617" spans="1:3" ht="15.75" customHeight="1">
      <c r="A617" s="54"/>
      <c r="B617" s="54"/>
      <c r="C617" s="55"/>
    </row>
    <row r="618" spans="1:3" ht="15.75" customHeight="1">
      <c r="A618" s="54"/>
      <c r="B618" s="54"/>
      <c r="C618" s="55"/>
    </row>
    <row r="619" spans="1:3" ht="15.75" customHeight="1">
      <c r="A619" s="54"/>
      <c r="B619" s="54"/>
      <c r="C619" s="55"/>
    </row>
    <row r="620" spans="1:3" ht="15.75" customHeight="1">
      <c r="A620" s="54"/>
      <c r="B620" s="54"/>
      <c r="C620" s="55"/>
    </row>
    <row r="621" spans="1:3" ht="15.75" customHeight="1">
      <c r="A621" s="54"/>
      <c r="B621" s="54"/>
      <c r="C621" s="55"/>
    </row>
    <row r="622" spans="1:3" ht="15.75" customHeight="1">
      <c r="A622" s="54"/>
      <c r="B622" s="54"/>
      <c r="C622" s="55"/>
    </row>
    <row r="623" spans="1:3" ht="15.75" customHeight="1">
      <c r="A623" s="54"/>
      <c r="B623" s="54"/>
      <c r="C623" s="55"/>
    </row>
    <row r="624" spans="1:3" ht="15.75" customHeight="1">
      <c r="A624" s="54"/>
      <c r="B624" s="54"/>
      <c r="C624" s="55"/>
    </row>
    <row r="625" spans="1:3" ht="15.75" customHeight="1">
      <c r="A625" s="54"/>
      <c r="B625" s="54"/>
      <c r="C625" s="55"/>
    </row>
    <row r="626" spans="1:3" ht="15.75" customHeight="1">
      <c r="A626" s="54"/>
      <c r="B626" s="54"/>
      <c r="C626" s="55"/>
    </row>
    <row r="627" spans="1:3" ht="15.75" customHeight="1">
      <c r="A627" s="54"/>
      <c r="B627" s="54"/>
      <c r="C627" s="55"/>
    </row>
    <row r="628" spans="1:3" ht="15.75" customHeight="1">
      <c r="A628" s="54"/>
      <c r="B628" s="54"/>
      <c r="C628" s="55"/>
    </row>
    <row r="629" spans="1:3" ht="15.75" customHeight="1">
      <c r="A629" s="54"/>
      <c r="B629" s="54"/>
      <c r="C629" s="55"/>
    </row>
    <row r="630" spans="1:3" ht="15.75" customHeight="1">
      <c r="A630" s="54"/>
      <c r="B630" s="54"/>
      <c r="C630" s="55"/>
    </row>
    <row r="631" spans="1:3" ht="15.75" customHeight="1">
      <c r="A631" s="54"/>
      <c r="B631" s="54"/>
      <c r="C631" s="55"/>
    </row>
    <row r="632" spans="1:3" ht="15.75" customHeight="1">
      <c r="A632" s="54"/>
      <c r="B632" s="54"/>
      <c r="C632" s="55"/>
    </row>
    <row r="633" spans="1:3" ht="15.75" customHeight="1">
      <c r="A633" s="54"/>
      <c r="B633" s="54"/>
      <c r="C633" s="55"/>
    </row>
    <row r="634" spans="1:3" ht="15.75" customHeight="1">
      <c r="A634" s="54"/>
      <c r="B634" s="54"/>
      <c r="C634" s="55"/>
    </row>
    <row r="635" spans="1:3" ht="15.75" customHeight="1">
      <c r="A635" s="54"/>
      <c r="B635" s="54"/>
      <c r="C635" s="55"/>
    </row>
    <row r="636" spans="1:3" ht="15.75" customHeight="1">
      <c r="A636" s="54"/>
      <c r="B636" s="54"/>
      <c r="C636" s="55"/>
    </row>
    <row r="637" spans="1:3" ht="15.75" customHeight="1">
      <c r="A637" s="54"/>
      <c r="B637" s="54"/>
      <c r="C637" s="55"/>
    </row>
    <row r="638" spans="1:3" ht="15.75" customHeight="1">
      <c r="A638" s="54"/>
      <c r="B638" s="54"/>
      <c r="C638" s="55"/>
    </row>
    <row r="639" spans="1:3" ht="15.75" customHeight="1">
      <c r="A639" s="54"/>
      <c r="B639" s="54"/>
      <c r="C639" s="55"/>
    </row>
    <row r="640" spans="1:3" ht="15.75" customHeight="1">
      <c r="A640" s="54"/>
      <c r="B640" s="54"/>
      <c r="C640" s="55"/>
    </row>
    <row r="641" spans="1:3" ht="15.75" customHeight="1">
      <c r="A641" s="54"/>
      <c r="B641" s="54"/>
      <c r="C641" s="55"/>
    </row>
    <row r="642" spans="1:3" ht="15.75" customHeight="1">
      <c r="A642" s="54"/>
      <c r="B642" s="54"/>
      <c r="C642" s="55"/>
    </row>
    <row r="643" spans="1:3" ht="15.75" customHeight="1">
      <c r="A643" s="54"/>
      <c r="B643" s="54"/>
      <c r="C643" s="55"/>
    </row>
    <row r="644" spans="1:3" ht="15.75" customHeight="1">
      <c r="A644" s="54"/>
      <c r="B644" s="54"/>
      <c r="C644" s="55"/>
    </row>
    <row r="645" spans="1:3" ht="15.75" customHeight="1">
      <c r="A645" s="54"/>
      <c r="B645" s="54"/>
      <c r="C645" s="55"/>
    </row>
    <row r="646" spans="1:3" ht="15.75" customHeight="1">
      <c r="A646" s="54"/>
      <c r="B646" s="54"/>
      <c r="C646" s="55"/>
    </row>
    <row r="647" spans="1:3" ht="15.75" customHeight="1">
      <c r="A647" s="54"/>
      <c r="B647" s="54"/>
      <c r="C647" s="55"/>
    </row>
    <row r="648" spans="1:3" ht="15.75" customHeight="1">
      <c r="A648" s="54"/>
      <c r="B648" s="54"/>
      <c r="C648" s="55"/>
    </row>
    <row r="649" spans="1:3" ht="15.75" customHeight="1">
      <c r="A649" s="54"/>
      <c r="B649" s="54"/>
      <c r="C649" s="55"/>
    </row>
    <row r="650" spans="1:3" ht="15.75" customHeight="1">
      <c r="A650" s="54"/>
      <c r="B650" s="54"/>
      <c r="C650" s="55"/>
    </row>
    <row r="651" spans="1:3" ht="15.75" customHeight="1">
      <c r="A651" s="54"/>
      <c r="B651" s="54"/>
      <c r="C651" s="55"/>
    </row>
    <row r="652" spans="1:3" ht="15.75" customHeight="1">
      <c r="A652" s="54"/>
      <c r="B652" s="54"/>
      <c r="C652" s="55"/>
    </row>
    <row r="653" spans="1:3" ht="15.75" customHeight="1">
      <c r="A653" s="54"/>
      <c r="B653" s="54"/>
      <c r="C653" s="55"/>
    </row>
    <row r="654" spans="1:3" ht="15.75" customHeight="1">
      <c r="A654" s="54"/>
      <c r="B654" s="54"/>
      <c r="C654" s="55"/>
    </row>
    <row r="655" spans="1:3" ht="15.75" customHeight="1">
      <c r="A655" s="54"/>
      <c r="B655" s="54"/>
      <c r="C655" s="55"/>
    </row>
    <row r="656" spans="1:3" ht="15.75" customHeight="1">
      <c r="A656" s="54"/>
      <c r="B656" s="54"/>
      <c r="C656" s="55"/>
    </row>
    <row r="657" spans="1:3" ht="15.75" customHeight="1">
      <c r="A657" s="54"/>
      <c r="B657" s="54"/>
      <c r="C657" s="55"/>
    </row>
    <row r="658" spans="1:3" ht="15.75" customHeight="1">
      <c r="A658" s="54"/>
      <c r="B658" s="54"/>
      <c r="C658" s="55"/>
    </row>
    <row r="659" spans="1:3" ht="15.75" customHeight="1">
      <c r="A659" s="54"/>
      <c r="B659" s="54"/>
      <c r="C659" s="55"/>
    </row>
    <row r="660" spans="1:3" ht="15.75" customHeight="1">
      <c r="A660" s="54"/>
      <c r="B660" s="54"/>
      <c r="C660" s="55"/>
    </row>
    <row r="661" spans="1:3" ht="15.75" customHeight="1">
      <c r="A661" s="54"/>
      <c r="B661" s="54"/>
      <c r="C661" s="55"/>
    </row>
    <row r="662" spans="1:3" ht="15.75" customHeight="1">
      <c r="A662" s="54"/>
      <c r="B662" s="54"/>
      <c r="C662" s="55"/>
    </row>
    <row r="663" spans="1:3" ht="15.75" customHeight="1">
      <c r="A663" s="54"/>
      <c r="B663" s="54"/>
      <c r="C663" s="55"/>
    </row>
    <row r="664" spans="1:3" ht="15.75" customHeight="1">
      <c r="A664" s="54"/>
      <c r="B664" s="54"/>
      <c r="C664" s="55"/>
    </row>
    <row r="665" spans="1:3" ht="15.75" customHeight="1">
      <c r="A665" s="54"/>
      <c r="B665" s="54"/>
      <c r="C665" s="55"/>
    </row>
    <row r="666" spans="1:3" ht="15.75" customHeight="1">
      <c r="A666" s="54"/>
      <c r="B666" s="54"/>
      <c r="C666" s="55"/>
    </row>
    <row r="667" spans="1:3" ht="15.75" customHeight="1">
      <c r="A667" s="54"/>
      <c r="B667" s="54"/>
      <c r="C667" s="55"/>
    </row>
    <row r="668" spans="1:3" ht="15.75" customHeight="1">
      <c r="A668" s="54"/>
      <c r="B668" s="54"/>
      <c r="C668" s="55"/>
    </row>
    <row r="669" spans="1:3" ht="15.75" customHeight="1">
      <c r="A669" s="54"/>
      <c r="B669" s="54"/>
      <c r="C669" s="55"/>
    </row>
    <row r="670" spans="1:3" ht="15.75" customHeight="1">
      <c r="A670" s="54"/>
      <c r="B670" s="54"/>
      <c r="C670" s="55"/>
    </row>
    <row r="671" spans="1:3" ht="15.75" customHeight="1">
      <c r="A671" s="54"/>
      <c r="B671" s="54"/>
      <c r="C671" s="55"/>
    </row>
    <row r="672" spans="1:3" ht="15.75" customHeight="1">
      <c r="A672" s="54"/>
      <c r="B672" s="54"/>
      <c r="C672" s="55"/>
    </row>
    <row r="673" spans="1:3" ht="15.75" customHeight="1">
      <c r="A673" s="54"/>
      <c r="B673" s="54"/>
      <c r="C673" s="55"/>
    </row>
    <row r="674" spans="1:3" ht="15.75" customHeight="1">
      <c r="A674" s="54"/>
      <c r="B674" s="54"/>
      <c r="C674" s="55"/>
    </row>
    <row r="675" spans="1:3" ht="15.75" customHeight="1">
      <c r="A675" s="54"/>
      <c r="B675" s="54"/>
      <c r="C675" s="55"/>
    </row>
    <row r="676" spans="1:3" ht="15.75" customHeight="1">
      <c r="A676" s="54"/>
      <c r="B676" s="54"/>
      <c r="C676" s="55"/>
    </row>
    <row r="677" spans="1:3" ht="15.75" customHeight="1">
      <c r="A677" s="54"/>
      <c r="B677" s="54"/>
      <c r="C677" s="55"/>
    </row>
    <row r="678" spans="1:3" ht="15.75" customHeight="1">
      <c r="A678" s="54"/>
      <c r="B678" s="54"/>
      <c r="C678" s="55"/>
    </row>
    <row r="679" spans="1:3" ht="15.75" customHeight="1">
      <c r="A679" s="54"/>
      <c r="B679" s="54"/>
      <c r="C679" s="55"/>
    </row>
    <row r="680" spans="1:3" ht="15.75" customHeight="1">
      <c r="A680" s="54"/>
      <c r="B680" s="54"/>
      <c r="C680" s="55"/>
    </row>
    <row r="681" spans="1:3" ht="15.75" customHeight="1">
      <c r="A681" s="54"/>
      <c r="B681" s="54"/>
      <c r="C681" s="55"/>
    </row>
    <row r="682" spans="1:3" ht="15.75" customHeight="1">
      <c r="A682" s="54"/>
      <c r="B682" s="54"/>
      <c r="C682" s="55"/>
    </row>
    <row r="683" spans="1:3" ht="15.75" customHeight="1">
      <c r="A683" s="54"/>
      <c r="B683" s="54"/>
      <c r="C683" s="55"/>
    </row>
    <row r="684" spans="1:3" ht="15.75" customHeight="1">
      <c r="A684" s="54"/>
      <c r="B684" s="54"/>
      <c r="C684" s="55"/>
    </row>
    <row r="685" spans="1:3" ht="15.75" customHeight="1">
      <c r="A685" s="54"/>
      <c r="B685" s="54"/>
      <c r="C685" s="55"/>
    </row>
    <row r="686" spans="1:3" ht="15.75" customHeight="1">
      <c r="A686" s="54"/>
      <c r="B686" s="54"/>
      <c r="C686" s="55"/>
    </row>
    <row r="687" spans="1:3" ht="15.75" customHeight="1">
      <c r="A687" s="54"/>
      <c r="B687" s="54"/>
      <c r="C687" s="55"/>
    </row>
    <row r="688" spans="1:3" ht="15.75" customHeight="1">
      <c r="A688" s="54"/>
      <c r="B688" s="54"/>
      <c r="C688" s="55"/>
    </row>
    <row r="689" spans="1:3" ht="15.75" customHeight="1">
      <c r="A689" s="54"/>
      <c r="B689" s="54"/>
      <c r="C689" s="55"/>
    </row>
    <row r="690" spans="1:3" ht="15.75" customHeight="1">
      <c r="A690" s="54"/>
      <c r="B690" s="54"/>
      <c r="C690" s="55"/>
    </row>
    <row r="691" spans="1:3" ht="15.75" customHeight="1">
      <c r="A691" s="54"/>
      <c r="B691" s="54"/>
      <c r="C691" s="55"/>
    </row>
    <row r="692" spans="1:3" ht="15.75" customHeight="1">
      <c r="A692" s="54"/>
      <c r="B692" s="54"/>
      <c r="C692" s="55"/>
    </row>
    <row r="693" spans="1:3" ht="15.75" customHeight="1">
      <c r="A693" s="54"/>
      <c r="B693" s="54"/>
      <c r="C693" s="55"/>
    </row>
    <row r="694" spans="1:3" ht="15.75" customHeight="1">
      <c r="A694" s="54"/>
      <c r="B694" s="54"/>
      <c r="C694" s="55"/>
    </row>
    <row r="695" spans="1:3" ht="15.75" customHeight="1">
      <c r="A695" s="54"/>
      <c r="B695" s="54"/>
      <c r="C695" s="55"/>
    </row>
    <row r="696" spans="1:3" ht="15.75" customHeight="1">
      <c r="A696" s="54"/>
      <c r="B696" s="54"/>
      <c r="C696" s="55"/>
    </row>
    <row r="697" spans="1:3" ht="15.75" customHeight="1">
      <c r="A697" s="54"/>
      <c r="B697" s="54"/>
      <c r="C697" s="55"/>
    </row>
    <row r="698" spans="1:3" ht="15.75" customHeight="1">
      <c r="A698" s="54"/>
      <c r="B698" s="54"/>
      <c r="C698" s="55"/>
    </row>
    <row r="699" spans="1:3" ht="15.75" customHeight="1">
      <c r="A699" s="54"/>
      <c r="B699" s="54"/>
      <c r="C699" s="55"/>
    </row>
    <row r="700" spans="1:3" ht="15.75" customHeight="1">
      <c r="A700" s="54"/>
      <c r="B700" s="54"/>
      <c r="C700" s="55"/>
    </row>
    <row r="701" spans="1:3" ht="15.75" customHeight="1">
      <c r="A701" s="54"/>
      <c r="B701" s="54"/>
      <c r="C701" s="55"/>
    </row>
    <row r="702" spans="1:3" ht="15.75" customHeight="1">
      <c r="A702" s="54"/>
      <c r="B702" s="54"/>
      <c r="C702" s="55"/>
    </row>
    <row r="703" spans="1:3" ht="15.75" customHeight="1">
      <c r="A703" s="54"/>
      <c r="B703" s="54"/>
      <c r="C703" s="55"/>
    </row>
    <row r="704" spans="1:3" ht="15.75" customHeight="1">
      <c r="A704" s="54"/>
      <c r="B704" s="54"/>
      <c r="C704" s="55"/>
    </row>
    <row r="705" spans="1:3" ht="15.75" customHeight="1">
      <c r="A705" s="54"/>
      <c r="B705" s="54"/>
      <c r="C705" s="55"/>
    </row>
    <row r="706" spans="1:3" ht="15.75" customHeight="1">
      <c r="A706" s="54"/>
      <c r="B706" s="54"/>
      <c r="C706" s="55"/>
    </row>
    <row r="707" spans="1:3" ht="15.75" customHeight="1">
      <c r="A707" s="54"/>
      <c r="B707" s="54"/>
      <c r="C707" s="55"/>
    </row>
    <row r="708" spans="1:3" ht="15.75" customHeight="1">
      <c r="A708" s="54"/>
      <c r="B708" s="54"/>
      <c r="C708" s="55"/>
    </row>
    <row r="709" spans="1:3" ht="15.75" customHeight="1">
      <c r="A709" s="54"/>
      <c r="B709" s="54"/>
      <c r="C709" s="55"/>
    </row>
    <row r="710" spans="1:3" ht="15.75" customHeight="1">
      <c r="A710" s="54"/>
      <c r="B710" s="54"/>
      <c r="C710" s="55"/>
    </row>
    <row r="711" spans="1:3" ht="15.75" customHeight="1">
      <c r="A711" s="54"/>
      <c r="B711" s="54"/>
      <c r="C711" s="55"/>
    </row>
    <row r="712" spans="1:3" ht="15.75" customHeight="1">
      <c r="A712" s="54"/>
      <c r="B712" s="54"/>
      <c r="C712" s="55"/>
    </row>
    <row r="713" spans="1:3" ht="15.75" customHeight="1">
      <c r="A713" s="54"/>
      <c r="B713" s="54"/>
      <c r="C713" s="55"/>
    </row>
    <row r="714" spans="1:3" ht="15.75" customHeight="1">
      <c r="A714" s="54"/>
      <c r="B714" s="54"/>
      <c r="C714" s="55"/>
    </row>
    <row r="715" spans="1:3" ht="15.75" customHeight="1">
      <c r="A715" s="54"/>
      <c r="B715" s="54"/>
      <c r="C715" s="55"/>
    </row>
    <row r="716" spans="1:3" ht="15.75" customHeight="1">
      <c r="A716" s="54"/>
      <c r="B716" s="54"/>
      <c r="C716" s="55"/>
    </row>
    <row r="717" spans="1:3" ht="15.75" customHeight="1">
      <c r="A717" s="54"/>
      <c r="B717" s="54"/>
      <c r="C717" s="55"/>
    </row>
    <row r="718" spans="1:3" ht="15.75" customHeight="1">
      <c r="A718" s="54"/>
      <c r="B718" s="54"/>
      <c r="C718" s="55"/>
    </row>
    <row r="719" spans="1:3" ht="15.75" customHeight="1">
      <c r="A719" s="54"/>
      <c r="B719" s="54"/>
      <c r="C719" s="55"/>
    </row>
    <row r="720" spans="1:3" ht="15.75" customHeight="1">
      <c r="A720" s="54"/>
      <c r="B720" s="54"/>
      <c r="C720" s="55"/>
    </row>
    <row r="721" spans="1:3" ht="15.75" customHeight="1">
      <c r="A721" s="54"/>
      <c r="B721" s="54"/>
      <c r="C721" s="55"/>
    </row>
    <row r="722" spans="1:3" ht="15.75" customHeight="1">
      <c r="A722" s="54"/>
      <c r="B722" s="54"/>
      <c r="C722" s="55"/>
    </row>
    <row r="723" spans="1:3" ht="15.75" customHeight="1">
      <c r="A723" s="54"/>
      <c r="B723" s="54"/>
      <c r="C723" s="55"/>
    </row>
    <row r="724" spans="1:3" ht="15.75" customHeight="1">
      <c r="A724" s="54"/>
      <c r="B724" s="54"/>
      <c r="C724" s="55"/>
    </row>
    <row r="725" spans="1:3" ht="15.75" customHeight="1">
      <c r="A725" s="54"/>
      <c r="B725" s="54"/>
      <c r="C725" s="55"/>
    </row>
    <row r="726" spans="1:3" ht="15.75" customHeight="1">
      <c r="A726" s="54"/>
      <c r="B726" s="54"/>
      <c r="C726" s="55"/>
    </row>
    <row r="727" spans="1:3" ht="15.75" customHeight="1">
      <c r="A727" s="54"/>
      <c r="B727" s="54"/>
      <c r="C727" s="55"/>
    </row>
    <row r="728" spans="1:3" ht="15.75" customHeight="1">
      <c r="A728" s="54"/>
      <c r="B728" s="54"/>
      <c r="C728" s="55"/>
    </row>
    <row r="729" spans="1:3" ht="15.75" customHeight="1">
      <c r="A729" s="54"/>
      <c r="B729" s="54"/>
      <c r="C729" s="55"/>
    </row>
    <row r="730" spans="1:3" ht="15.75" customHeight="1">
      <c r="A730" s="54"/>
      <c r="B730" s="54"/>
      <c r="C730" s="55"/>
    </row>
    <row r="731" spans="1:3" ht="15.75" customHeight="1">
      <c r="A731" s="54"/>
      <c r="B731" s="54"/>
      <c r="C731" s="55"/>
    </row>
    <row r="732" spans="1:3" ht="15.75" customHeight="1">
      <c r="A732" s="54"/>
      <c r="B732" s="54"/>
      <c r="C732" s="55"/>
    </row>
    <row r="733" spans="1:3" ht="15.75" customHeight="1">
      <c r="A733" s="54"/>
      <c r="B733" s="54"/>
      <c r="C733" s="55"/>
    </row>
    <row r="734" spans="1:3" ht="15.75" customHeight="1">
      <c r="A734" s="54"/>
      <c r="B734" s="54"/>
      <c r="C734" s="55"/>
    </row>
    <row r="735" spans="1:3" ht="15.75" customHeight="1">
      <c r="A735" s="54"/>
      <c r="B735" s="54"/>
      <c r="C735" s="55"/>
    </row>
    <row r="736" spans="1:3" ht="15.75" customHeight="1">
      <c r="A736" s="54"/>
      <c r="B736" s="54"/>
      <c r="C736" s="55"/>
    </row>
    <row r="737" spans="1:3" ht="15.75" customHeight="1">
      <c r="A737" s="54"/>
      <c r="B737" s="54"/>
      <c r="C737" s="55"/>
    </row>
    <row r="738" spans="1:3" ht="15.75" customHeight="1">
      <c r="A738" s="54"/>
      <c r="B738" s="54"/>
      <c r="C738" s="55"/>
    </row>
    <row r="739" spans="1:3" ht="15.75" customHeight="1">
      <c r="A739" s="54"/>
      <c r="B739" s="54"/>
      <c r="C739" s="55"/>
    </row>
    <row r="740" spans="1:3" ht="15.75" customHeight="1">
      <c r="A740" s="54"/>
      <c r="B740" s="54"/>
      <c r="C740" s="55"/>
    </row>
    <row r="741" spans="1:3" ht="15.75" customHeight="1">
      <c r="A741" s="54"/>
      <c r="B741" s="54"/>
      <c r="C741" s="55"/>
    </row>
    <row r="742" spans="1:3" ht="15.75" customHeight="1">
      <c r="A742" s="54"/>
      <c r="B742" s="54"/>
      <c r="C742" s="55"/>
    </row>
    <row r="743" spans="1:3" ht="15.75" customHeight="1">
      <c r="A743" s="54"/>
      <c r="B743" s="54"/>
      <c r="C743" s="55"/>
    </row>
    <row r="744" spans="1:3" ht="15.75" customHeight="1">
      <c r="A744" s="54"/>
      <c r="B744" s="54"/>
      <c r="C744" s="55"/>
    </row>
    <row r="745" spans="1:3" ht="15.75" customHeight="1">
      <c r="A745" s="54"/>
      <c r="B745" s="54"/>
      <c r="C745" s="55"/>
    </row>
    <row r="746" spans="1:3" ht="15.75" customHeight="1">
      <c r="A746" s="54"/>
      <c r="B746" s="54"/>
      <c r="C746" s="55"/>
    </row>
    <row r="747" spans="1:3" ht="15.75" customHeight="1">
      <c r="A747" s="54"/>
      <c r="B747" s="54"/>
      <c r="C747" s="55"/>
    </row>
    <row r="748" spans="1:3" ht="15.75" customHeight="1">
      <c r="A748" s="54"/>
      <c r="B748" s="54"/>
      <c r="C748" s="55"/>
    </row>
    <row r="749" spans="1:3" ht="15.75" customHeight="1">
      <c r="A749" s="54"/>
      <c r="B749" s="54"/>
      <c r="C749" s="55"/>
    </row>
    <row r="750" spans="1:3" ht="15.75" customHeight="1">
      <c r="A750" s="54"/>
      <c r="B750" s="54"/>
      <c r="C750" s="55"/>
    </row>
    <row r="751" spans="1:3" ht="15.75" customHeight="1">
      <c r="A751" s="54"/>
      <c r="B751" s="54"/>
      <c r="C751" s="55"/>
    </row>
    <row r="752" spans="1:3" ht="15.75" customHeight="1">
      <c r="A752" s="54"/>
      <c r="B752" s="54"/>
      <c r="C752" s="55"/>
    </row>
    <row r="753" spans="1:3" ht="15.75" customHeight="1">
      <c r="A753" s="54"/>
      <c r="B753" s="54"/>
      <c r="C753" s="55"/>
    </row>
    <row r="754" spans="1:3" ht="15.75" customHeight="1">
      <c r="A754" s="54"/>
      <c r="B754" s="54"/>
      <c r="C754" s="55"/>
    </row>
    <row r="755" spans="1:3" ht="15.75" customHeight="1">
      <c r="A755" s="54"/>
      <c r="B755" s="54"/>
      <c r="C755" s="55"/>
    </row>
    <row r="756" spans="1:3" ht="15.75" customHeight="1">
      <c r="A756" s="54"/>
      <c r="B756" s="54"/>
      <c r="C756" s="55"/>
    </row>
    <row r="757" spans="1:3" ht="15.75" customHeight="1">
      <c r="A757" s="54"/>
      <c r="B757" s="54"/>
      <c r="C757" s="55"/>
    </row>
    <row r="758" spans="1:3" ht="15.75" customHeight="1">
      <c r="A758" s="54"/>
      <c r="B758" s="54"/>
      <c r="C758" s="55"/>
    </row>
    <row r="759" spans="1:3" ht="15.75" customHeight="1">
      <c r="A759" s="54"/>
      <c r="B759" s="54"/>
      <c r="C759" s="55"/>
    </row>
    <row r="760" spans="1:3" ht="15.75" customHeight="1">
      <c r="A760" s="54"/>
      <c r="B760" s="54"/>
      <c r="C760" s="55"/>
    </row>
    <row r="761" spans="1:3" ht="15.75" customHeight="1">
      <c r="A761" s="54"/>
      <c r="B761" s="54"/>
      <c r="C761" s="55"/>
    </row>
    <row r="762" spans="1:3" ht="15.75" customHeight="1">
      <c r="A762" s="54"/>
      <c r="B762" s="54"/>
      <c r="C762" s="55"/>
    </row>
    <row r="763" spans="1:3" ht="15.75" customHeight="1">
      <c r="A763" s="54"/>
      <c r="B763" s="54"/>
      <c r="C763" s="55"/>
    </row>
    <row r="764" spans="1:3" ht="15.75" customHeight="1">
      <c r="A764" s="54"/>
      <c r="B764" s="54"/>
      <c r="C764" s="55"/>
    </row>
    <row r="765" spans="1:3" ht="15.75" customHeight="1">
      <c r="A765" s="54"/>
      <c r="B765" s="54"/>
      <c r="C765" s="55"/>
    </row>
    <row r="766" spans="1:3" ht="15.75" customHeight="1">
      <c r="A766" s="54"/>
      <c r="B766" s="54"/>
      <c r="C766" s="55"/>
    </row>
    <row r="767" spans="1:3" ht="15.75" customHeight="1">
      <c r="A767" s="54"/>
      <c r="B767" s="54"/>
      <c r="C767" s="55"/>
    </row>
    <row r="768" spans="1:3" ht="15.75" customHeight="1">
      <c r="A768" s="54"/>
      <c r="B768" s="54"/>
      <c r="C768" s="55"/>
    </row>
    <row r="769" spans="1:3" ht="15.75" customHeight="1">
      <c r="A769" s="54"/>
      <c r="B769" s="54"/>
      <c r="C769" s="55"/>
    </row>
    <row r="770" spans="1:3" ht="15.75" customHeight="1">
      <c r="A770" s="54"/>
      <c r="B770" s="54"/>
      <c r="C770" s="55"/>
    </row>
    <row r="771" spans="1:3" ht="15.75" customHeight="1">
      <c r="A771" s="54"/>
      <c r="B771" s="54"/>
      <c r="C771" s="55"/>
    </row>
    <row r="772" spans="1:3" ht="15.75" customHeight="1">
      <c r="A772" s="54"/>
      <c r="B772" s="54"/>
      <c r="C772" s="55"/>
    </row>
    <row r="773" spans="1:3" ht="15.75" customHeight="1">
      <c r="A773" s="54"/>
      <c r="B773" s="54"/>
      <c r="C773" s="55"/>
    </row>
    <row r="774" spans="1:3" ht="15.75" customHeight="1">
      <c r="A774" s="54"/>
      <c r="B774" s="54"/>
      <c r="C774" s="55"/>
    </row>
    <row r="775" spans="1:3" ht="15.75" customHeight="1">
      <c r="A775" s="54"/>
      <c r="B775" s="54"/>
      <c r="C775" s="55"/>
    </row>
    <row r="776" spans="1:3" ht="15.75" customHeight="1">
      <c r="A776" s="54"/>
      <c r="B776" s="54"/>
      <c r="C776" s="55"/>
    </row>
    <row r="777" spans="1:3" ht="15.75" customHeight="1">
      <c r="A777" s="54"/>
      <c r="B777" s="54"/>
      <c r="C777" s="55"/>
    </row>
    <row r="778" spans="1:3" ht="15.75" customHeight="1">
      <c r="A778" s="54"/>
      <c r="B778" s="54"/>
      <c r="C778" s="55"/>
    </row>
    <row r="779" spans="1:3" ht="15.75" customHeight="1">
      <c r="A779" s="54"/>
      <c r="B779" s="54"/>
      <c r="C779" s="55"/>
    </row>
    <row r="780" spans="1:3" ht="15.75" customHeight="1">
      <c r="A780" s="54"/>
      <c r="B780" s="54"/>
      <c r="C780" s="55"/>
    </row>
    <row r="781" spans="1:3" ht="15.75" customHeight="1">
      <c r="A781" s="54"/>
      <c r="B781" s="54"/>
      <c r="C781" s="55"/>
    </row>
    <row r="782" spans="1:3" ht="15.75" customHeight="1">
      <c r="A782" s="54"/>
      <c r="B782" s="54"/>
      <c r="C782" s="55"/>
    </row>
    <row r="783" spans="1:3" ht="15.75" customHeight="1">
      <c r="A783" s="54"/>
      <c r="B783" s="54"/>
      <c r="C783" s="55"/>
    </row>
    <row r="784" spans="1:3" ht="15.75" customHeight="1">
      <c r="A784" s="54"/>
      <c r="B784" s="54"/>
      <c r="C784" s="55"/>
    </row>
    <row r="785" spans="1:3" ht="15.75" customHeight="1">
      <c r="A785" s="54"/>
      <c r="B785" s="54"/>
      <c r="C785" s="55"/>
    </row>
    <row r="786" spans="1:3" ht="15.75" customHeight="1">
      <c r="A786" s="54"/>
      <c r="B786" s="54"/>
      <c r="C786" s="55"/>
    </row>
    <row r="787" spans="1:3" ht="15.75" customHeight="1">
      <c r="A787" s="54"/>
      <c r="B787" s="54"/>
      <c r="C787" s="55"/>
    </row>
    <row r="788" spans="1:3" ht="15.75" customHeight="1">
      <c r="A788" s="54"/>
      <c r="B788" s="54"/>
      <c r="C788" s="55"/>
    </row>
    <row r="789" spans="1:3" ht="15.75" customHeight="1">
      <c r="A789" s="54"/>
      <c r="B789" s="54"/>
      <c r="C789" s="55"/>
    </row>
    <row r="790" spans="1:3" ht="15.75" customHeight="1">
      <c r="A790" s="54"/>
      <c r="B790" s="54"/>
      <c r="C790" s="55"/>
    </row>
    <row r="791" spans="1:3" ht="15.75" customHeight="1">
      <c r="A791" s="54"/>
      <c r="B791" s="54"/>
      <c r="C791" s="55"/>
    </row>
    <row r="792" spans="1:3" ht="15.75" customHeight="1">
      <c r="A792" s="54"/>
      <c r="B792" s="54"/>
      <c r="C792" s="55"/>
    </row>
    <row r="793" spans="1:3" ht="15.75" customHeight="1">
      <c r="A793" s="54"/>
      <c r="B793" s="54"/>
      <c r="C793" s="55"/>
    </row>
    <row r="794" spans="1:3" ht="15.75" customHeight="1">
      <c r="A794" s="54"/>
      <c r="B794" s="54"/>
      <c r="C794" s="55"/>
    </row>
    <row r="795" spans="1:3" ht="15.75" customHeight="1">
      <c r="A795" s="54"/>
      <c r="B795" s="54"/>
      <c r="C795" s="55"/>
    </row>
    <row r="796" spans="1:3" ht="15.75" customHeight="1">
      <c r="A796" s="54"/>
      <c r="B796" s="54"/>
      <c r="C796" s="55"/>
    </row>
    <row r="797" spans="1:3" ht="15.75" customHeight="1">
      <c r="A797" s="54"/>
      <c r="B797" s="54"/>
      <c r="C797" s="55"/>
    </row>
    <row r="798" spans="1:3" ht="15.75" customHeight="1">
      <c r="A798" s="54"/>
      <c r="B798" s="54"/>
      <c r="C798" s="55"/>
    </row>
    <row r="799" spans="1:3" ht="15.75" customHeight="1">
      <c r="A799" s="54"/>
      <c r="B799" s="54"/>
      <c r="C799" s="55"/>
    </row>
    <row r="800" spans="1:3" ht="15.75" customHeight="1">
      <c r="A800" s="54"/>
      <c r="B800" s="54"/>
      <c r="C800" s="55"/>
    </row>
    <row r="801" spans="1:3" ht="15.75" customHeight="1">
      <c r="A801" s="54"/>
      <c r="B801" s="54"/>
      <c r="C801" s="55"/>
    </row>
    <row r="802" spans="1:3" ht="15.75" customHeight="1">
      <c r="A802" s="54"/>
      <c r="B802" s="54"/>
      <c r="C802" s="55"/>
    </row>
    <row r="803" spans="1:3" ht="15.75" customHeight="1">
      <c r="A803" s="54"/>
      <c r="B803" s="54"/>
      <c r="C803" s="55"/>
    </row>
    <row r="804" spans="1:3" ht="15.75" customHeight="1">
      <c r="A804" s="54"/>
      <c r="B804" s="54"/>
      <c r="C804" s="55"/>
    </row>
    <row r="805" spans="1:3" ht="15.75" customHeight="1">
      <c r="A805" s="54"/>
      <c r="B805" s="54"/>
      <c r="C805" s="55"/>
    </row>
    <row r="806" spans="1:3" ht="15.75" customHeight="1">
      <c r="A806" s="54"/>
      <c r="B806" s="54"/>
      <c r="C806" s="55"/>
    </row>
    <row r="807" spans="1:3" ht="15.75" customHeight="1">
      <c r="A807" s="54"/>
      <c r="B807" s="54"/>
      <c r="C807" s="55"/>
    </row>
    <row r="808" spans="1:3" ht="15.75" customHeight="1">
      <c r="A808" s="54"/>
      <c r="B808" s="54"/>
      <c r="C808" s="55"/>
    </row>
    <row r="809" spans="1:3" ht="15.75" customHeight="1">
      <c r="A809" s="54"/>
      <c r="B809" s="54"/>
      <c r="C809" s="55"/>
    </row>
    <row r="810" spans="1:3" ht="15.75" customHeight="1">
      <c r="A810" s="54"/>
      <c r="B810" s="54"/>
      <c r="C810" s="55"/>
    </row>
    <row r="811" spans="1:3" ht="15.75" customHeight="1">
      <c r="A811" s="54"/>
      <c r="B811" s="54"/>
      <c r="C811" s="55"/>
    </row>
    <row r="812" spans="1:3" ht="15.75" customHeight="1">
      <c r="A812" s="54"/>
      <c r="B812" s="54"/>
      <c r="C812" s="55"/>
    </row>
    <row r="813" spans="1:3" ht="15.75" customHeight="1">
      <c r="A813" s="54"/>
      <c r="B813" s="54"/>
      <c r="C813" s="55"/>
    </row>
    <row r="814" spans="1:3" ht="15.75" customHeight="1">
      <c r="A814" s="54"/>
      <c r="B814" s="54"/>
      <c r="C814" s="55"/>
    </row>
    <row r="815" spans="1:3" ht="15.75" customHeight="1">
      <c r="A815" s="54"/>
      <c r="B815" s="54"/>
      <c r="C815" s="55"/>
    </row>
    <row r="816" spans="1:3" ht="15.75" customHeight="1">
      <c r="A816" s="54"/>
      <c r="B816" s="54"/>
      <c r="C816" s="55"/>
    </row>
    <row r="817" spans="1:3" ht="15.75" customHeight="1">
      <c r="A817" s="54"/>
      <c r="B817" s="54"/>
      <c r="C817" s="55"/>
    </row>
    <row r="818" spans="1:3" ht="15.75" customHeight="1">
      <c r="A818" s="54"/>
      <c r="B818" s="54"/>
      <c r="C818" s="55"/>
    </row>
    <row r="819" spans="1:3" ht="15.75" customHeight="1">
      <c r="A819" s="54"/>
      <c r="B819" s="54"/>
      <c r="C819" s="55"/>
    </row>
    <row r="820" spans="1:3" ht="15.75" customHeight="1">
      <c r="A820" s="54"/>
      <c r="B820" s="54"/>
      <c r="C820" s="55"/>
    </row>
    <row r="821" spans="1:3" ht="15.75" customHeight="1">
      <c r="A821" s="54"/>
      <c r="B821" s="54"/>
      <c r="C821" s="55"/>
    </row>
    <row r="822" spans="1:3" ht="15.75" customHeight="1">
      <c r="A822" s="54"/>
      <c r="B822" s="54"/>
      <c r="C822" s="55"/>
    </row>
    <row r="823" spans="1:3" ht="15.75" customHeight="1">
      <c r="A823" s="54"/>
      <c r="B823" s="54"/>
      <c r="C823" s="55"/>
    </row>
    <row r="824" spans="1:3" ht="15.75" customHeight="1">
      <c r="A824" s="54"/>
      <c r="B824" s="54"/>
      <c r="C824" s="55"/>
    </row>
    <row r="825" spans="1:3" ht="15.75" customHeight="1">
      <c r="A825" s="54"/>
      <c r="B825" s="54"/>
      <c r="C825" s="55"/>
    </row>
    <row r="826" spans="1:3" ht="15.75" customHeight="1">
      <c r="A826" s="54"/>
      <c r="B826" s="54"/>
      <c r="C826" s="55"/>
    </row>
    <row r="827" spans="1:3" ht="15.75" customHeight="1">
      <c r="A827" s="54"/>
      <c r="B827" s="54"/>
      <c r="C827" s="55"/>
    </row>
    <row r="828" spans="1:3" ht="15.75" customHeight="1">
      <c r="A828" s="54"/>
      <c r="B828" s="54"/>
      <c r="C828" s="55"/>
    </row>
    <row r="829" spans="1:3" ht="15.75" customHeight="1">
      <c r="A829" s="54"/>
      <c r="B829" s="54"/>
      <c r="C829" s="55"/>
    </row>
    <row r="830" spans="1:3" ht="15.75" customHeight="1">
      <c r="A830" s="54"/>
      <c r="B830" s="54"/>
      <c r="C830" s="55"/>
    </row>
    <row r="831" spans="1:3" ht="15.75" customHeight="1">
      <c r="A831" s="54"/>
      <c r="B831" s="54"/>
      <c r="C831" s="55"/>
    </row>
    <row r="832" spans="1:3" ht="15.75" customHeight="1">
      <c r="A832" s="54"/>
      <c r="B832" s="54"/>
      <c r="C832" s="55"/>
    </row>
    <row r="833" spans="1:3" ht="15.75" customHeight="1">
      <c r="A833" s="54"/>
      <c r="B833" s="54"/>
      <c r="C833" s="55"/>
    </row>
    <row r="834" spans="1:3" ht="15.75" customHeight="1">
      <c r="A834" s="54"/>
      <c r="B834" s="54"/>
      <c r="C834" s="55"/>
    </row>
    <row r="835" spans="1:3" ht="15.75" customHeight="1">
      <c r="A835" s="54"/>
      <c r="B835" s="54"/>
      <c r="C835" s="55"/>
    </row>
    <row r="836" spans="1:3" ht="15.75" customHeight="1">
      <c r="A836" s="54"/>
      <c r="B836" s="54"/>
      <c r="C836" s="55"/>
    </row>
    <row r="837" spans="1:3" ht="15.75" customHeight="1">
      <c r="A837" s="54"/>
      <c r="B837" s="54"/>
      <c r="C837" s="55"/>
    </row>
    <row r="838" spans="1:3" ht="15.75" customHeight="1">
      <c r="A838" s="54"/>
      <c r="B838" s="54"/>
      <c r="C838" s="55"/>
    </row>
    <row r="839" spans="1:3" ht="15.75" customHeight="1">
      <c r="A839" s="54"/>
      <c r="B839" s="54"/>
      <c r="C839" s="55"/>
    </row>
    <row r="840" spans="1:3" ht="15.75" customHeight="1">
      <c r="A840" s="54"/>
      <c r="B840" s="54"/>
      <c r="C840" s="55"/>
    </row>
    <row r="841" spans="1:3" ht="15.75" customHeight="1">
      <c r="A841" s="54"/>
      <c r="B841" s="54"/>
      <c r="C841" s="55"/>
    </row>
    <row r="842" spans="1:3" ht="15.75" customHeight="1">
      <c r="A842" s="54"/>
      <c r="B842" s="54"/>
      <c r="C842" s="55"/>
    </row>
    <row r="843" spans="1:3" ht="15.75" customHeight="1">
      <c r="A843" s="54"/>
      <c r="B843" s="54"/>
      <c r="C843" s="55"/>
    </row>
    <row r="844" spans="1:3" ht="15.75" customHeight="1">
      <c r="A844" s="54"/>
      <c r="B844" s="54"/>
      <c r="C844" s="55"/>
    </row>
    <row r="845" spans="1:3" ht="15.75" customHeight="1">
      <c r="A845" s="54"/>
      <c r="B845" s="54"/>
      <c r="C845" s="55"/>
    </row>
    <row r="846" spans="1:3" ht="15.75" customHeight="1">
      <c r="A846" s="54"/>
      <c r="B846" s="54"/>
      <c r="C846" s="55"/>
    </row>
    <row r="847" spans="1:3" ht="15.75" customHeight="1">
      <c r="A847" s="54"/>
      <c r="B847" s="54"/>
      <c r="C847" s="55"/>
    </row>
    <row r="848" spans="1:3" ht="15.75" customHeight="1">
      <c r="A848" s="54"/>
      <c r="B848" s="54"/>
      <c r="C848" s="55"/>
    </row>
    <row r="849" spans="1:3" ht="15.75" customHeight="1">
      <c r="A849" s="54"/>
      <c r="B849" s="54"/>
      <c r="C849" s="55"/>
    </row>
    <row r="850" spans="1:3" ht="15.75" customHeight="1">
      <c r="A850" s="54"/>
      <c r="B850" s="54"/>
      <c r="C850" s="55"/>
    </row>
    <row r="851" spans="1:3" ht="15.75" customHeight="1">
      <c r="A851" s="54"/>
      <c r="B851" s="54"/>
      <c r="C851" s="55"/>
    </row>
    <row r="852" spans="1:3" ht="15.75" customHeight="1">
      <c r="A852" s="54"/>
      <c r="B852" s="54"/>
      <c r="C852" s="55"/>
    </row>
    <row r="853" spans="1:3" ht="15.75" customHeight="1">
      <c r="A853" s="54"/>
      <c r="B853" s="54"/>
      <c r="C853" s="55"/>
    </row>
    <row r="854" spans="1:3" ht="15.75" customHeight="1">
      <c r="A854" s="54"/>
      <c r="B854" s="54"/>
      <c r="C854" s="55"/>
    </row>
    <row r="855" spans="1:3" ht="15.75" customHeight="1">
      <c r="A855" s="54"/>
      <c r="B855" s="54"/>
      <c r="C855" s="55"/>
    </row>
    <row r="856" spans="1:3" ht="15.75" customHeight="1">
      <c r="A856" s="54"/>
      <c r="B856" s="54"/>
      <c r="C856" s="55"/>
    </row>
    <row r="857" spans="1:3" ht="15.75" customHeight="1">
      <c r="A857" s="54"/>
      <c r="B857" s="54"/>
      <c r="C857" s="55"/>
    </row>
    <row r="858" spans="1:3" ht="15.75" customHeight="1">
      <c r="A858" s="54"/>
      <c r="B858" s="54"/>
      <c r="C858" s="55"/>
    </row>
    <row r="859" spans="1:3" ht="15.75" customHeight="1">
      <c r="A859" s="54"/>
      <c r="B859" s="54"/>
      <c r="C859" s="55"/>
    </row>
    <row r="860" spans="1:3" ht="15.75" customHeight="1">
      <c r="A860" s="54"/>
      <c r="B860" s="54"/>
      <c r="C860" s="55"/>
    </row>
    <row r="861" spans="1:3" ht="15.75" customHeight="1">
      <c r="A861" s="54"/>
      <c r="B861" s="54"/>
      <c r="C861" s="55"/>
    </row>
    <row r="862" spans="1:3" ht="15.75" customHeight="1">
      <c r="A862" s="54"/>
      <c r="B862" s="54"/>
      <c r="C862" s="55"/>
    </row>
    <row r="863" spans="1:3" ht="15.75" customHeight="1">
      <c r="A863" s="54"/>
      <c r="B863" s="54"/>
      <c r="C863" s="55"/>
    </row>
    <row r="864" spans="1:3" ht="15.75" customHeight="1">
      <c r="A864" s="54"/>
      <c r="B864" s="54"/>
      <c r="C864" s="55"/>
    </row>
    <row r="865" spans="1:3" ht="15.75" customHeight="1">
      <c r="A865" s="54"/>
      <c r="B865" s="54"/>
      <c r="C865" s="55"/>
    </row>
    <row r="866" spans="1:3" ht="15.75" customHeight="1">
      <c r="A866" s="54"/>
      <c r="B866" s="54"/>
      <c r="C866" s="55"/>
    </row>
    <row r="867" spans="1:3" ht="15.75" customHeight="1">
      <c r="A867" s="54"/>
      <c r="B867" s="54"/>
      <c r="C867" s="55"/>
    </row>
    <row r="868" spans="1:3" ht="15.75" customHeight="1">
      <c r="A868" s="54"/>
      <c r="B868" s="54"/>
      <c r="C868" s="55"/>
    </row>
    <row r="869" spans="1:3" ht="15.75" customHeight="1">
      <c r="A869" s="54"/>
      <c r="B869" s="54"/>
      <c r="C869" s="55"/>
    </row>
    <row r="870" spans="1:3" ht="15.75" customHeight="1">
      <c r="A870" s="54"/>
      <c r="B870" s="54"/>
      <c r="C870" s="55"/>
    </row>
    <row r="871" spans="1:3" ht="15.75" customHeight="1">
      <c r="A871" s="54"/>
      <c r="B871" s="54"/>
      <c r="C871" s="55"/>
    </row>
    <row r="872" spans="1:3" ht="15.75" customHeight="1">
      <c r="A872" s="54"/>
      <c r="B872" s="54"/>
      <c r="C872" s="55"/>
    </row>
    <row r="873" spans="1:3" ht="15.75" customHeight="1">
      <c r="A873" s="54"/>
      <c r="B873" s="54"/>
      <c r="C873" s="55"/>
    </row>
    <row r="874" spans="1:3" ht="15.75" customHeight="1">
      <c r="A874" s="54"/>
      <c r="B874" s="54"/>
      <c r="C874" s="55"/>
    </row>
    <row r="875" spans="1:3" ht="15.75" customHeight="1">
      <c r="A875" s="54"/>
      <c r="B875" s="54"/>
      <c r="C875" s="55"/>
    </row>
    <row r="876" spans="1:3" ht="15.75" customHeight="1">
      <c r="A876" s="54"/>
      <c r="B876" s="54"/>
      <c r="C876" s="55"/>
    </row>
    <row r="877" spans="1:3" ht="15.75" customHeight="1">
      <c r="A877" s="54"/>
      <c r="B877" s="54"/>
      <c r="C877" s="55"/>
    </row>
    <row r="878" spans="1:3" ht="15.75" customHeight="1">
      <c r="A878" s="54"/>
      <c r="B878" s="54"/>
      <c r="C878" s="55"/>
    </row>
    <row r="879" spans="1:3" ht="15.75" customHeight="1">
      <c r="A879" s="54"/>
      <c r="B879" s="54"/>
      <c r="C879" s="55"/>
    </row>
    <row r="880" spans="1:3" ht="15.75" customHeight="1">
      <c r="A880" s="54"/>
      <c r="B880" s="54"/>
      <c r="C880" s="55"/>
    </row>
    <row r="881" spans="1:3" ht="15.75" customHeight="1">
      <c r="A881" s="54"/>
      <c r="B881" s="54"/>
      <c r="C881" s="55"/>
    </row>
    <row r="882" spans="1:3" ht="15.75" customHeight="1">
      <c r="A882" s="54"/>
      <c r="B882" s="54"/>
      <c r="C882" s="55"/>
    </row>
    <row r="883" spans="1:3" ht="15.75" customHeight="1">
      <c r="A883" s="54"/>
      <c r="B883" s="54"/>
      <c r="C883" s="55"/>
    </row>
    <row r="884" spans="1:3" ht="15.75" customHeight="1">
      <c r="A884" s="54"/>
      <c r="B884" s="54"/>
      <c r="C884" s="55"/>
    </row>
    <row r="885" spans="1:3" ht="15.75" customHeight="1">
      <c r="A885" s="54"/>
      <c r="B885" s="54"/>
      <c r="C885" s="55"/>
    </row>
    <row r="886" spans="1:3" ht="15.75" customHeight="1">
      <c r="A886" s="54"/>
      <c r="B886" s="54"/>
      <c r="C886" s="55"/>
    </row>
    <row r="887" spans="1:3" ht="15.75" customHeight="1">
      <c r="A887" s="54"/>
      <c r="B887" s="54"/>
      <c r="C887" s="55"/>
    </row>
    <row r="888" spans="1:3" ht="15.75" customHeight="1">
      <c r="A888" s="54"/>
      <c r="B888" s="54"/>
      <c r="C888" s="55"/>
    </row>
    <row r="889" spans="1:3" ht="15.75" customHeight="1">
      <c r="A889" s="54"/>
      <c r="B889" s="54"/>
      <c r="C889" s="55"/>
    </row>
    <row r="890" spans="1:3" ht="15.75" customHeight="1">
      <c r="A890" s="54"/>
      <c r="B890" s="54"/>
      <c r="C890" s="55"/>
    </row>
    <row r="891" spans="1:3" ht="15.75" customHeight="1">
      <c r="A891" s="54"/>
      <c r="B891" s="54"/>
      <c r="C891" s="55"/>
    </row>
    <row r="892" spans="1:3" ht="15.75" customHeight="1">
      <c r="A892" s="54"/>
      <c r="B892" s="54"/>
      <c r="C892" s="55"/>
    </row>
    <row r="893" spans="1:3" ht="15.75" customHeight="1">
      <c r="A893" s="54"/>
      <c r="B893" s="54"/>
      <c r="C893" s="55"/>
    </row>
    <row r="894" spans="1:3" ht="15.75" customHeight="1">
      <c r="A894" s="54"/>
      <c r="B894" s="54"/>
      <c r="C894" s="55"/>
    </row>
    <row r="895" spans="1:3" ht="15.75" customHeight="1">
      <c r="A895" s="54"/>
      <c r="B895" s="54"/>
      <c r="C895" s="55"/>
    </row>
    <row r="896" spans="1:3" ht="15.75" customHeight="1">
      <c r="A896" s="54"/>
      <c r="B896" s="54"/>
      <c r="C896" s="55"/>
    </row>
    <row r="897" spans="1:3" ht="15.75" customHeight="1">
      <c r="A897" s="54"/>
      <c r="B897" s="54"/>
      <c r="C897" s="55"/>
    </row>
    <row r="898" spans="1:3" ht="15.75" customHeight="1">
      <c r="A898" s="54"/>
      <c r="B898" s="54"/>
      <c r="C898" s="55"/>
    </row>
    <row r="899" spans="1:3" ht="15.75" customHeight="1">
      <c r="A899" s="54"/>
      <c r="B899" s="54"/>
      <c r="C899" s="55"/>
    </row>
    <row r="900" spans="1:3" ht="15.75" customHeight="1">
      <c r="A900" s="54"/>
      <c r="B900" s="54"/>
      <c r="C900" s="55"/>
    </row>
    <row r="901" spans="1:3" ht="15.75" customHeight="1">
      <c r="A901" s="54"/>
      <c r="B901" s="54"/>
      <c r="C901" s="55"/>
    </row>
    <row r="902" spans="1:3" ht="15.75" customHeight="1">
      <c r="A902" s="54"/>
      <c r="B902" s="54"/>
      <c r="C902" s="55"/>
    </row>
    <row r="903" spans="1:3" ht="15.75" customHeight="1">
      <c r="A903" s="54"/>
      <c r="B903" s="54"/>
      <c r="C903" s="55"/>
    </row>
    <row r="904" spans="1:3" ht="15.75" customHeight="1">
      <c r="A904" s="54"/>
      <c r="B904" s="54"/>
      <c r="C904" s="55"/>
    </row>
    <row r="905" spans="1:3" ht="15.75" customHeight="1">
      <c r="A905" s="54"/>
      <c r="B905" s="54"/>
      <c r="C905" s="55"/>
    </row>
    <row r="906" spans="1:3" ht="15.75" customHeight="1">
      <c r="A906" s="54"/>
      <c r="B906" s="54"/>
      <c r="C906" s="55"/>
    </row>
    <row r="907" spans="1:3" ht="15.75" customHeight="1">
      <c r="A907" s="54"/>
      <c r="B907" s="54"/>
      <c r="C907" s="55"/>
    </row>
    <row r="908" spans="1:3" ht="15.75" customHeight="1">
      <c r="A908" s="54"/>
      <c r="B908" s="54"/>
      <c r="C908" s="55"/>
    </row>
    <row r="909" spans="1:3" ht="15.75" customHeight="1">
      <c r="A909" s="54"/>
      <c r="B909" s="54"/>
      <c r="C909" s="55"/>
    </row>
    <row r="910" spans="1:3" ht="15.75" customHeight="1">
      <c r="A910" s="54"/>
      <c r="B910" s="54"/>
      <c r="C910" s="55"/>
    </row>
    <row r="911" spans="1:3" ht="15.75" customHeight="1">
      <c r="A911" s="54"/>
      <c r="B911" s="54"/>
      <c r="C911" s="55"/>
    </row>
    <row r="912" spans="1:3" ht="15.75" customHeight="1">
      <c r="A912" s="54"/>
      <c r="B912" s="54"/>
      <c r="C912" s="55"/>
    </row>
    <row r="913" spans="1:3" ht="15.75" customHeight="1">
      <c r="A913" s="54"/>
      <c r="B913" s="54"/>
      <c r="C913" s="55"/>
    </row>
    <row r="914" spans="1:3" ht="15.75" customHeight="1">
      <c r="A914" s="54"/>
      <c r="B914" s="54"/>
      <c r="C914" s="55"/>
    </row>
    <row r="915" spans="1:3" ht="15.75" customHeight="1">
      <c r="A915" s="54"/>
      <c r="B915" s="54"/>
      <c r="C915" s="55"/>
    </row>
    <row r="916" spans="1:3" ht="15.75" customHeight="1">
      <c r="A916" s="54"/>
      <c r="B916" s="54"/>
      <c r="C916" s="55"/>
    </row>
    <row r="917" spans="1:3" ht="15.75" customHeight="1">
      <c r="A917" s="54"/>
      <c r="B917" s="54"/>
      <c r="C917" s="55"/>
    </row>
    <row r="918" spans="1:3" ht="15.75" customHeight="1">
      <c r="A918" s="54"/>
      <c r="B918" s="54"/>
      <c r="C918" s="55"/>
    </row>
    <row r="919" spans="1:3" ht="15.75" customHeight="1">
      <c r="A919" s="54"/>
      <c r="B919" s="54"/>
      <c r="C919" s="55"/>
    </row>
    <row r="920" spans="1:3" ht="15.75" customHeight="1">
      <c r="A920" s="54"/>
      <c r="B920" s="54"/>
      <c r="C920" s="55"/>
    </row>
    <row r="921" spans="1:3" ht="15.75" customHeight="1">
      <c r="A921" s="54"/>
      <c r="B921" s="54"/>
      <c r="C921" s="55"/>
    </row>
    <row r="922" spans="1:3" ht="15.75" customHeight="1">
      <c r="A922" s="54"/>
      <c r="B922" s="54"/>
      <c r="C922" s="55"/>
    </row>
    <row r="923" spans="1:3" ht="15.75" customHeight="1">
      <c r="A923" s="54"/>
      <c r="B923" s="54"/>
      <c r="C923" s="55"/>
    </row>
    <row r="924" spans="1:3" ht="15.75" customHeight="1">
      <c r="A924" s="54"/>
      <c r="B924" s="54"/>
      <c r="C924" s="55"/>
    </row>
    <row r="925" spans="1:3" ht="15.75" customHeight="1">
      <c r="A925" s="54"/>
      <c r="B925" s="54"/>
      <c r="C925" s="55"/>
    </row>
    <row r="926" spans="1:3" ht="15.75" customHeight="1">
      <c r="A926" s="54"/>
      <c r="B926" s="54"/>
      <c r="C926" s="55"/>
    </row>
    <row r="927" spans="1:3" ht="15.75" customHeight="1">
      <c r="A927" s="54"/>
      <c r="B927" s="54"/>
      <c r="C927" s="55"/>
    </row>
    <row r="928" spans="1:3" ht="15.75" customHeight="1">
      <c r="A928" s="54"/>
      <c r="B928" s="54"/>
      <c r="C928" s="55"/>
    </row>
    <row r="929" spans="1:3" ht="15.75" customHeight="1">
      <c r="A929" s="54"/>
      <c r="B929" s="54"/>
      <c r="C929" s="55"/>
    </row>
    <row r="930" spans="1:3" ht="15.75" customHeight="1">
      <c r="A930" s="54"/>
      <c r="B930" s="54"/>
      <c r="C930" s="55"/>
    </row>
    <row r="931" spans="1:3" ht="15.75" customHeight="1">
      <c r="A931" s="54"/>
      <c r="B931" s="54"/>
      <c r="C931" s="55"/>
    </row>
    <row r="932" spans="1:3" ht="15.75" customHeight="1">
      <c r="A932" s="54"/>
      <c r="B932" s="54"/>
      <c r="C932" s="55"/>
    </row>
    <row r="933" spans="1:3" ht="15.75" customHeight="1">
      <c r="A933" s="54"/>
      <c r="B933" s="54"/>
      <c r="C933" s="55"/>
    </row>
    <row r="934" spans="1:3" ht="15.75" customHeight="1">
      <c r="A934" s="54"/>
      <c r="B934" s="54"/>
      <c r="C934" s="55"/>
    </row>
    <row r="935" spans="1:3" ht="15.75" customHeight="1">
      <c r="A935" s="54"/>
      <c r="B935" s="54"/>
      <c r="C935" s="55"/>
    </row>
    <row r="936" spans="1:3" ht="15.75" customHeight="1">
      <c r="A936" s="54"/>
      <c r="B936" s="54"/>
      <c r="C936" s="55"/>
    </row>
    <row r="937" spans="1:3" ht="15.75" customHeight="1">
      <c r="A937" s="54"/>
      <c r="B937" s="54"/>
      <c r="C937" s="55"/>
    </row>
    <row r="938" spans="1:3" ht="15.75" customHeight="1">
      <c r="A938" s="54"/>
      <c r="B938" s="54"/>
      <c r="C938" s="55"/>
    </row>
    <row r="939" spans="1:3" ht="15.75" customHeight="1">
      <c r="A939" s="54"/>
      <c r="B939" s="54"/>
      <c r="C939" s="55"/>
    </row>
    <row r="940" spans="1:3" ht="15.75" customHeight="1">
      <c r="A940" s="54"/>
      <c r="B940" s="54"/>
      <c r="C940" s="55"/>
    </row>
    <row r="941" spans="1:3" ht="15.75" customHeight="1">
      <c r="A941" s="54"/>
      <c r="B941" s="54"/>
      <c r="C941" s="55"/>
    </row>
    <row r="942" spans="1:3" ht="15.75" customHeight="1">
      <c r="A942" s="54"/>
      <c r="B942" s="54"/>
      <c r="C942" s="55"/>
    </row>
    <row r="943" spans="1:3" ht="15.75" customHeight="1">
      <c r="A943" s="54"/>
      <c r="B943" s="54"/>
      <c r="C943" s="55"/>
    </row>
    <row r="944" spans="1:3" ht="15.75" customHeight="1">
      <c r="A944" s="54"/>
      <c r="B944" s="54"/>
      <c r="C944" s="55"/>
    </row>
    <row r="945" spans="1:3" ht="15.75" customHeight="1">
      <c r="A945" s="54"/>
      <c r="B945" s="54"/>
      <c r="C945" s="55"/>
    </row>
    <row r="946" spans="1:3" ht="15.75" customHeight="1">
      <c r="A946" s="54"/>
      <c r="B946" s="54"/>
      <c r="C946" s="55"/>
    </row>
    <row r="947" spans="1:3" ht="15.75" customHeight="1">
      <c r="A947" s="54"/>
      <c r="B947" s="54"/>
      <c r="C947" s="55"/>
    </row>
    <row r="948" spans="1:3" ht="15.75" customHeight="1">
      <c r="A948" s="54"/>
      <c r="B948" s="54"/>
      <c r="C948" s="55"/>
    </row>
    <row r="949" spans="1:3" ht="15.75" customHeight="1">
      <c r="A949" s="54"/>
      <c r="B949" s="54"/>
      <c r="C949" s="55"/>
    </row>
    <row r="950" spans="1:3" ht="15.75" customHeight="1">
      <c r="A950" s="54"/>
      <c r="B950" s="54"/>
      <c r="C950" s="55"/>
    </row>
    <row r="951" spans="1:3" ht="15.75" customHeight="1">
      <c r="A951" s="54"/>
      <c r="B951" s="54"/>
      <c r="C951" s="55"/>
    </row>
    <row r="952" spans="1:3" ht="15.75" customHeight="1">
      <c r="A952" s="54"/>
      <c r="B952" s="54"/>
      <c r="C952" s="55"/>
    </row>
    <row r="953" spans="1:3" ht="15.75" customHeight="1">
      <c r="A953" s="54"/>
      <c r="B953" s="54"/>
      <c r="C953" s="55"/>
    </row>
    <row r="954" spans="1:3" ht="15.75" customHeight="1">
      <c r="A954" s="54"/>
      <c r="B954" s="54"/>
      <c r="C954" s="55"/>
    </row>
    <row r="955" spans="1:3" ht="15.75" customHeight="1">
      <c r="A955" s="54"/>
      <c r="B955" s="54"/>
      <c r="C955" s="55"/>
    </row>
    <row r="956" spans="1:3" ht="15.75" customHeight="1">
      <c r="A956" s="54"/>
      <c r="B956" s="54"/>
      <c r="C956" s="55"/>
    </row>
    <row r="957" spans="1:3" ht="15.75" customHeight="1">
      <c r="A957" s="54"/>
      <c r="B957" s="54"/>
      <c r="C957" s="55"/>
    </row>
    <row r="958" spans="1:3" ht="15.75" customHeight="1">
      <c r="A958" s="54"/>
      <c r="B958" s="54"/>
      <c r="C958" s="55"/>
    </row>
    <row r="959" spans="1:3" ht="15.75" customHeight="1">
      <c r="A959" s="54"/>
      <c r="B959" s="54"/>
      <c r="C959" s="55"/>
    </row>
    <row r="960" spans="1:3" ht="15.75" customHeight="1">
      <c r="A960" s="54"/>
      <c r="B960" s="54"/>
      <c r="C960" s="55"/>
    </row>
    <row r="961" spans="1:3" ht="15.75" customHeight="1">
      <c r="A961" s="54"/>
      <c r="B961" s="54"/>
      <c r="C961" s="55"/>
    </row>
    <row r="962" spans="1:3" ht="15.75" customHeight="1">
      <c r="A962" s="54"/>
      <c r="B962" s="54"/>
      <c r="C962" s="55"/>
    </row>
    <row r="963" spans="1:3" ht="15.75" customHeight="1">
      <c r="A963" s="54"/>
      <c r="B963" s="54"/>
      <c r="C963" s="55"/>
    </row>
    <row r="964" spans="1:3" ht="15.75" customHeight="1">
      <c r="A964" s="54"/>
      <c r="B964" s="54"/>
      <c r="C964" s="55"/>
    </row>
    <row r="965" spans="1:3" ht="15.75" customHeight="1">
      <c r="A965" s="54"/>
      <c r="B965" s="54"/>
      <c r="C965" s="55"/>
    </row>
    <row r="966" spans="1:3" ht="15.75" customHeight="1">
      <c r="A966" s="54"/>
      <c r="B966" s="54"/>
      <c r="C966" s="55"/>
    </row>
    <row r="967" spans="1:3" ht="15.75" customHeight="1">
      <c r="A967" s="54"/>
      <c r="B967" s="54"/>
      <c r="C967" s="55"/>
    </row>
    <row r="968" spans="1:3" ht="15.75" customHeight="1">
      <c r="A968" s="54"/>
      <c r="B968" s="54"/>
      <c r="C968" s="55"/>
    </row>
    <row r="969" spans="1:3" ht="15.75" customHeight="1">
      <c r="A969" s="54"/>
      <c r="B969" s="54"/>
      <c r="C969" s="55"/>
    </row>
    <row r="970" spans="1:3" ht="15.75" customHeight="1">
      <c r="A970" s="54"/>
      <c r="B970" s="54"/>
      <c r="C970" s="55"/>
    </row>
    <row r="971" spans="1:3" ht="15.75" customHeight="1">
      <c r="A971" s="54"/>
      <c r="B971" s="54"/>
      <c r="C971" s="55"/>
    </row>
    <row r="972" spans="1:3" ht="15.75" customHeight="1">
      <c r="A972" s="54"/>
      <c r="B972" s="54"/>
      <c r="C972" s="55"/>
    </row>
    <row r="973" spans="1:3" ht="15.75" customHeight="1">
      <c r="A973" s="54"/>
      <c r="B973" s="54"/>
      <c r="C973" s="55"/>
    </row>
    <row r="974" spans="1:3" ht="15.75" customHeight="1">
      <c r="A974" s="54"/>
      <c r="B974" s="54"/>
      <c r="C974" s="55"/>
    </row>
    <row r="975" spans="1:3" ht="15.75" customHeight="1">
      <c r="A975" s="54"/>
      <c r="B975" s="54"/>
      <c r="C975" s="55"/>
    </row>
    <row r="976" spans="1:3" ht="15.75" customHeight="1">
      <c r="A976" s="54"/>
      <c r="B976" s="54"/>
      <c r="C976" s="55"/>
    </row>
    <row r="977" spans="1:3" ht="15.75" customHeight="1">
      <c r="A977" s="54"/>
      <c r="B977" s="54"/>
      <c r="C977" s="55"/>
    </row>
    <row r="978" spans="1:3" ht="15.75" customHeight="1">
      <c r="A978" s="54"/>
      <c r="B978" s="54"/>
      <c r="C978" s="55"/>
    </row>
    <row r="979" spans="1:3" ht="15.75" customHeight="1">
      <c r="A979" s="54"/>
      <c r="B979" s="54"/>
      <c r="C979" s="55"/>
    </row>
    <row r="980" spans="1:3" ht="15.75" customHeight="1">
      <c r="A980" s="54"/>
      <c r="B980" s="54"/>
      <c r="C980" s="55"/>
    </row>
    <row r="981" spans="1:3" ht="15.75" customHeight="1">
      <c r="A981" s="54"/>
      <c r="B981" s="54"/>
      <c r="C981" s="55"/>
    </row>
    <row r="982" spans="1:3" ht="15.75" customHeight="1">
      <c r="A982" s="54"/>
      <c r="B982" s="54"/>
      <c r="C982" s="55"/>
    </row>
    <row r="983" spans="1:3" ht="15.75" customHeight="1">
      <c r="A983" s="54"/>
      <c r="B983" s="54"/>
      <c r="C983" s="55"/>
    </row>
    <row r="984" spans="1:3" ht="15.75" customHeight="1">
      <c r="A984" s="54"/>
      <c r="B984" s="54"/>
      <c r="C984" s="55"/>
    </row>
    <row r="985" spans="1:3" ht="15.75" customHeight="1">
      <c r="A985" s="54"/>
      <c r="B985" s="54"/>
      <c r="C985" s="55"/>
    </row>
    <row r="986" spans="1:3" ht="15.75" customHeight="1">
      <c r="A986" s="54"/>
      <c r="B986" s="54"/>
      <c r="C986" s="55"/>
    </row>
    <row r="987" spans="1:3" ht="15.75" customHeight="1">
      <c r="A987" s="54"/>
      <c r="B987" s="54"/>
      <c r="C987" s="55"/>
    </row>
    <row r="988" spans="1:3" ht="15.75" customHeight="1">
      <c r="A988" s="54"/>
      <c r="B988" s="54"/>
      <c r="C988" s="55"/>
    </row>
    <row r="989" spans="1:3" ht="15.75" customHeight="1">
      <c r="A989" s="54"/>
      <c r="B989" s="54"/>
      <c r="C989" s="55"/>
    </row>
    <row r="990" spans="1:3" ht="15.75" customHeight="1">
      <c r="A990" s="54"/>
      <c r="B990" s="54"/>
      <c r="C990" s="55"/>
    </row>
    <row r="991" spans="1:3" ht="15.75" customHeight="1">
      <c r="A991" s="54"/>
      <c r="B991" s="54"/>
      <c r="C991" s="55"/>
    </row>
    <row r="992" spans="1:3" ht="15.75" customHeight="1">
      <c r="A992" s="54"/>
      <c r="B992" s="54"/>
      <c r="C992" s="55"/>
    </row>
    <row r="993" spans="1:3" ht="15.75" customHeight="1">
      <c r="A993" s="54"/>
      <c r="B993" s="54"/>
      <c r="C993" s="55"/>
    </row>
    <row r="994" spans="1:3" ht="15.75" customHeight="1">
      <c r="A994" s="54"/>
      <c r="B994" s="54"/>
      <c r="C994" s="55"/>
    </row>
    <row r="995" spans="1:3" ht="15.75" customHeight="1">
      <c r="A995" s="54"/>
      <c r="B995" s="54"/>
      <c r="C995" s="55"/>
    </row>
    <row r="996" spans="1:3" ht="15.75" customHeight="1">
      <c r="A996" s="54"/>
      <c r="B996" s="54"/>
      <c r="C996" s="55"/>
    </row>
    <row r="997" spans="1:3" ht="15.75" customHeight="1">
      <c r="A997" s="54"/>
      <c r="B997" s="54"/>
      <c r="C997" s="55"/>
    </row>
    <row r="998" spans="1:3" ht="15.75" customHeight="1">
      <c r="A998" s="54"/>
      <c r="B998" s="54"/>
      <c r="C998" s="55"/>
    </row>
    <row r="999" spans="1:3" ht="15.75" customHeight="1">
      <c r="A999" s="54"/>
      <c r="B999" s="54"/>
      <c r="C999" s="55"/>
    </row>
    <row r="1000" spans="1:3" ht="15.75" customHeight="1">
      <c r="A1000" s="54"/>
      <c r="B1000" s="54"/>
      <c r="C1000" s="55"/>
    </row>
  </sheetData>
  <sheetProtection algorithmName="SHA-512" hashValue="dusI92xE2sXorpcbW67lNVPA5cMsUt0vc7s1/1DaqNo+r4qyq/vTsxOMf1xyaXXMrMPCuzw2yLYxWOE03iyt9A==" saltValue="IeZ2KX8VkC7fAeTBN70Ncg==" spinCount="100000" sheet="1" objects="1" scenarios="1" formatCells="0" formatColumns="0" formatRows="0"/>
  <mergeCells count="1">
    <mergeCell ref="A1:C1"/>
  </mergeCells>
  <hyperlinks>
    <hyperlink ref="C3" r:id="rId1" xr:uid="{00000000-0004-0000-0300-000000000000}"/>
    <hyperlink ref="C6" r:id="rId2" xr:uid="{00000000-0004-0000-0300-000001000000}"/>
    <hyperlink ref="C7" r:id="rId3" xr:uid="{00000000-0004-0000-0300-000002000000}"/>
    <hyperlink ref="C8" r:id="rId4" xr:uid="{00000000-0004-0000-0300-000003000000}"/>
    <hyperlink ref="C10" r:id="rId5" xr:uid="{00000000-0004-0000-0300-000004000000}"/>
    <hyperlink ref="C11" r:id="rId6" xr:uid="{00000000-0004-0000-0300-000005000000}"/>
    <hyperlink ref="C12" r:id="rId7" xr:uid="{00000000-0004-0000-0300-000006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994"/>
  <sheetViews>
    <sheetView topLeftCell="A2" workbookViewId="0">
      <selection activeCell="AA2" sqref="AA2 AA11 A65:J65"/>
    </sheetView>
  </sheetViews>
  <sheetFormatPr defaultColWidth="12.625" defaultRowHeight="15" customHeight="1"/>
  <cols>
    <col min="1" max="1" width="40.25" customWidth="1"/>
    <col min="2" max="2" width="14.375" customWidth="1"/>
    <col min="3" max="3" width="16.25" customWidth="1"/>
    <col min="4" max="4" width="18.625" customWidth="1"/>
    <col min="5" max="5" width="17.875" customWidth="1"/>
    <col min="6" max="6" width="17.625" customWidth="1"/>
    <col min="7" max="7" width="14.5" customWidth="1"/>
    <col min="8" max="8" width="16.625" customWidth="1"/>
    <col min="9" max="9" width="15.875" customWidth="1"/>
    <col min="10" max="10" width="16.25" customWidth="1"/>
    <col min="11" max="11" width="16.125" customWidth="1"/>
    <col min="14" max="14" width="2.75" customWidth="1"/>
    <col min="15" max="15" width="18.25" customWidth="1"/>
    <col min="18" max="18" width="3.75" customWidth="1"/>
    <col min="21" max="21" width="13.25" customWidth="1"/>
    <col min="23" max="23" width="13.375" customWidth="1"/>
    <col min="24" max="25" width="19.75" customWidth="1"/>
    <col min="26" max="26" width="3.875" customWidth="1"/>
  </cols>
  <sheetData>
    <row r="1" spans="1:31" ht="28.5" customHeight="1">
      <c r="A1" s="603" t="s">
        <v>208</v>
      </c>
      <c r="B1" s="589"/>
      <c r="C1" s="589"/>
      <c r="D1" s="589"/>
      <c r="E1" s="589"/>
      <c r="F1" s="589"/>
      <c r="G1" s="589"/>
      <c r="H1" s="589"/>
      <c r="I1" s="589"/>
      <c r="J1" s="589"/>
      <c r="K1" s="589"/>
      <c r="L1" s="589"/>
      <c r="M1" s="589"/>
      <c r="N1" s="56"/>
      <c r="O1" s="56"/>
      <c r="P1" s="603" t="s">
        <v>209</v>
      </c>
      <c r="Q1" s="589"/>
      <c r="R1" s="56"/>
      <c r="S1" s="603" t="s">
        <v>210</v>
      </c>
      <c r="T1" s="589"/>
      <c r="U1" s="589"/>
      <c r="V1" s="589"/>
      <c r="W1" s="589"/>
      <c r="X1" s="589"/>
      <c r="Y1" s="57" t="s">
        <v>211</v>
      </c>
      <c r="Z1" s="58"/>
      <c r="AA1" s="59"/>
      <c r="AB1" s="59"/>
      <c r="AC1" s="59"/>
      <c r="AD1" s="59"/>
      <c r="AE1" s="59"/>
    </row>
    <row r="2" spans="1:31" ht="98.25" customHeight="1">
      <c r="A2" s="60" t="s">
        <v>212</v>
      </c>
      <c r="B2" s="60" t="s">
        <v>213</v>
      </c>
      <c r="C2" s="61" t="s">
        <v>214</v>
      </c>
      <c r="D2" s="61" t="s">
        <v>215</v>
      </c>
      <c r="E2" s="61" t="s">
        <v>216</v>
      </c>
      <c r="F2" s="61" t="s">
        <v>217</v>
      </c>
      <c r="G2" s="61" t="s">
        <v>218</v>
      </c>
      <c r="H2" s="61" t="s">
        <v>219</v>
      </c>
      <c r="I2" s="61" t="s">
        <v>220</v>
      </c>
      <c r="J2" s="61" t="s">
        <v>221</v>
      </c>
      <c r="K2" s="61" t="s">
        <v>222</v>
      </c>
      <c r="L2" s="62" t="s">
        <v>223</v>
      </c>
      <c r="M2" s="63" t="s">
        <v>224</v>
      </c>
      <c r="N2" s="64"/>
      <c r="O2" s="65" t="s">
        <v>225</v>
      </c>
      <c r="P2" s="63" t="s">
        <v>226</v>
      </c>
      <c r="Q2" s="63" t="s">
        <v>227</v>
      </c>
      <c r="R2" s="64"/>
      <c r="S2" s="66" t="s">
        <v>228</v>
      </c>
      <c r="T2" s="66" t="s">
        <v>229</v>
      </c>
      <c r="U2" s="66" t="s">
        <v>230</v>
      </c>
      <c r="V2" s="66" t="s">
        <v>231</v>
      </c>
      <c r="W2" s="67" t="s">
        <v>232</v>
      </c>
      <c r="X2" s="66" t="s">
        <v>233</v>
      </c>
      <c r="Y2" s="68" t="s">
        <v>234</v>
      </c>
      <c r="Z2" s="58"/>
      <c r="AA2" s="59"/>
      <c r="AB2" s="59"/>
      <c r="AC2" s="59"/>
      <c r="AD2" s="59"/>
      <c r="AE2" s="59"/>
    </row>
    <row r="3" spans="1:31" ht="14.25" customHeight="1">
      <c r="A3" s="69" t="s">
        <v>235</v>
      </c>
      <c r="B3" s="31" t="s">
        <v>236</v>
      </c>
      <c r="C3" s="70">
        <v>50475</v>
      </c>
      <c r="D3" s="71">
        <v>1.4E-2</v>
      </c>
      <c r="E3" s="71">
        <v>9.8000000000000004E-2</v>
      </c>
      <c r="F3" s="70">
        <v>847</v>
      </c>
      <c r="G3" s="70">
        <v>44</v>
      </c>
      <c r="H3" s="70">
        <v>1496</v>
      </c>
      <c r="I3" s="72">
        <v>8.8999999999999996E-2</v>
      </c>
      <c r="J3" s="71">
        <v>0.54400000000000004</v>
      </c>
      <c r="K3" s="73"/>
      <c r="L3" s="74">
        <v>40450</v>
      </c>
      <c r="M3" s="74">
        <v>7.0000000000000007E-2</v>
      </c>
      <c r="N3" s="75"/>
      <c r="O3" s="76" t="s">
        <v>237</v>
      </c>
      <c r="P3" s="77" t="s">
        <v>238</v>
      </c>
      <c r="Q3" s="78">
        <v>15</v>
      </c>
      <c r="R3" s="75"/>
      <c r="S3" s="31"/>
      <c r="T3" s="31"/>
      <c r="U3" s="31"/>
      <c r="V3" s="31">
        <f t="shared" ref="V3:V10" si="0">SUM(S3:U3)</f>
        <v>0</v>
      </c>
      <c r="W3" s="79">
        <f t="shared" ref="W3:W10" si="1">V3/(C3*69%)</f>
        <v>0</v>
      </c>
      <c r="X3" s="80">
        <v>4781</v>
      </c>
      <c r="Y3" s="81">
        <f t="shared" ref="Y3:Y10" si="2">X3/(C3*0.69)</f>
        <v>0.13727559202073059</v>
      </c>
      <c r="Z3" s="75"/>
      <c r="AA3" s="31"/>
      <c r="AB3" s="31"/>
      <c r="AC3" s="31"/>
      <c r="AD3" s="31"/>
      <c r="AE3" s="31"/>
    </row>
    <row r="4" spans="1:31" ht="14.25" customHeight="1">
      <c r="A4" s="69" t="s">
        <v>239</v>
      </c>
      <c r="B4" s="31" t="s">
        <v>236</v>
      </c>
      <c r="C4" s="70">
        <v>56453</v>
      </c>
      <c r="D4" s="71">
        <v>1.4E-2</v>
      </c>
      <c r="E4" s="71">
        <v>8.7999999999999995E-2</v>
      </c>
      <c r="F4" s="70">
        <v>803</v>
      </c>
      <c r="G4" s="70">
        <v>50</v>
      </c>
      <c r="H4" s="70">
        <v>1373</v>
      </c>
      <c r="I4" s="72">
        <v>5.5E-2</v>
      </c>
      <c r="J4" s="71">
        <v>0.66300000000000003</v>
      </c>
      <c r="K4" s="73"/>
      <c r="L4" s="74">
        <v>19020</v>
      </c>
      <c r="M4" s="74">
        <v>0.04</v>
      </c>
      <c r="N4" s="75"/>
      <c r="O4" s="76" t="s">
        <v>237</v>
      </c>
      <c r="P4" s="77" t="s">
        <v>238</v>
      </c>
      <c r="Q4" s="78">
        <v>23</v>
      </c>
      <c r="R4" s="75"/>
      <c r="S4" s="82">
        <v>23314</v>
      </c>
      <c r="T4" s="31"/>
      <c r="U4" s="82">
        <v>39000</v>
      </c>
      <c r="V4" s="31">
        <f t="shared" si="0"/>
        <v>62314</v>
      </c>
      <c r="W4" s="79">
        <f t="shared" si="1"/>
        <v>1.5997404022379011</v>
      </c>
      <c r="X4" s="80">
        <v>6896</v>
      </c>
      <c r="Y4" s="81">
        <f t="shared" si="2"/>
        <v>0.17703581560857218</v>
      </c>
      <c r="Z4" s="75"/>
      <c r="AA4" s="31"/>
      <c r="AB4" s="31"/>
      <c r="AC4" s="31"/>
      <c r="AD4" s="31"/>
      <c r="AE4" s="31"/>
    </row>
    <row r="5" spans="1:31" ht="14.25" customHeight="1">
      <c r="A5" s="69" t="s">
        <v>240</v>
      </c>
      <c r="B5" s="31" t="s">
        <v>236</v>
      </c>
      <c r="C5" s="70">
        <v>72630</v>
      </c>
      <c r="D5" s="71">
        <v>1.4999999999999999E-2</v>
      </c>
      <c r="E5" s="71">
        <v>0.10100000000000001</v>
      </c>
      <c r="F5" s="70">
        <v>806</v>
      </c>
      <c r="G5" s="70">
        <v>70</v>
      </c>
      <c r="H5" s="70">
        <v>1913</v>
      </c>
      <c r="I5" s="72">
        <v>8.7999999999999995E-2</v>
      </c>
      <c r="J5" s="83">
        <v>0.54</v>
      </c>
      <c r="K5" s="73"/>
      <c r="L5" s="74">
        <v>37321</v>
      </c>
      <c r="M5" s="74">
        <v>0.06</v>
      </c>
      <c r="N5" s="75"/>
      <c r="O5" s="76" t="s">
        <v>237</v>
      </c>
      <c r="P5" s="77" t="s">
        <v>238</v>
      </c>
      <c r="Q5" s="78">
        <v>13</v>
      </c>
      <c r="R5" s="75"/>
      <c r="S5" s="31"/>
      <c r="T5" s="31"/>
      <c r="U5" s="31"/>
      <c r="V5" s="31">
        <f t="shared" si="0"/>
        <v>0</v>
      </c>
      <c r="W5" s="79">
        <f t="shared" si="1"/>
        <v>0</v>
      </c>
      <c r="X5" s="80">
        <v>5386</v>
      </c>
      <c r="Y5" s="81">
        <f t="shared" si="2"/>
        <v>0.10747345589218334</v>
      </c>
      <c r="Z5" s="75"/>
      <c r="AA5" s="31"/>
      <c r="AB5" s="31"/>
      <c r="AC5" s="31"/>
      <c r="AD5" s="31"/>
      <c r="AE5" s="31"/>
    </row>
    <row r="6" spans="1:31" ht="14.25" customHeight="1">
      <c r="A6" s="69" t="s">
        <v>241</v>
      </c>
      <c r="B6" s="31" t="s">
        <v>236</v>
      </c>
      <c r="C6" s="70">
        <v>35804</v>
      </c>
      <c r="D6" s="71">
        <v>1.0999999999999999E-2</v>
      </c>
      <c r="E6" s="71">
        <v>8.3000000000000004E-2</v>
      </c>
      <c r="F6" s="70">
        <v>320</v>
      </c>
      <c r="G6" s="70">
        <v>66</v>
      </c>
      <c r="H6" s="70">
        <v>893</v>
      </c>
      <c r="I6" s="72">
        <v>0.10199999999999999</v>
      </c>
      <c r="J6" s="71">
        <v>0.53600000000000003</v>
      </c>
      <c r="K6" s="73"/>
      <c r="L6" s="74">
        <v>18471</v>
      </c>
      <c r="M6" s="74">
        <v>0.06</v>
      </c>
      <c r="N6" s="75"/>
      <c r="O6" s="84" t="s">
        <v>242</v>
      </c>
      <c r="P6" s="77" t="s">
        <v>238</v>
      </c>
      <c r="Q6" s="78">
        <v>22</v>
      </c>
      <c r="R6" s="75"/>
      <c r="S6" s="31"/>
      <c r="T6" s="31"/>
      <c r="U6" s="31"/>
      <c r="V6" s="31">
        <f t="shared" si="0"/>
        <v>0</v>
      </c>
      <c r="W6" s="79">
        <f t="shared" si="1"/>
        <v>0</v>
      </c>
      <c r="X6" s="80">
        <v>3488</v>
      </c>
      <c r="Y6" s="81">
        <f t="shared" si="2"/>
        <v>0.14118736632130813</v>
      </c>
      <c r="Z6" s="75"/>
      <c r="AA6" s="31"/>
      <c r="AB6" s="31"/>
      <c r="AC6" s="31"/>
      <c r="AD6" s="31"/>
      <c r="AE6" s="31"/>
    </row>
    <row r="7" spans="1:31" ht="14.25" customHeight="1">
      <c r="A7" s="69" t="s">
        <v>243</v>
      </c>
      <c r="B7" s="31" t="s">
        <v>236</v>
      </c>
      <c r="C7" s="70">
        <v>79637</v>
      </c>
      <c r="D7" s="71">
        <v>8.0000000000000002E-3</v>
      </c>
      <c r="E7" s="71">
        <v>5.0999999999999997E-2</v>
      </c>
      <c r="F7" s="70">
        <v>742</v>
      </c>
      <c r="G7" s="70">
        <v>123</v>
      </c>
      <c r="H7" s="70">
        <v>1713</v>
      </c>
      <c r="I7" s="72">
        <v>5.8000000000000003E-2</v>
      </c>
      <c r="J7" s="71">
        <v>0.68700000000000006</v>
      </c>
      <c r="K7" s="73"/>
      <c r="L7" s="74">
        <v>25526</v>
      </c>
      <c r="M7" s="74">
        <v>0.02</v>
      </c>
      <c r="N7" s="75"/>
      <c r="O7" s="76" t="s">
        <v>237</v>
      </c>
      <c r="P7" s="85" t="s">
        <v>244</v>
      </c>
      <c r="Q7" s="78">
        <v>43</v>
      </c>
      <c r="R7" s="75"/>
      <c r="S7" s="31"/>
      <c r="T7" s="82">
        <v>16798</v>
      </c>
      <c r="U7" s="31"/>
      <c r="V7" s="31">
        <f t="shared" si="0"/>
        <v>16798</v>
      </c>
      <c r="W7" s="79">
        <f t="shared" si="1"/>
        <v>0.30569870206351174</v>
      </c>
      <c r="X7" s="80">
        <v>4776</v>
      </c>
      <c r="Y7" s="81">
        <f t="shared" si="2"/>
        <v>8.6916121029606622E-2</v>
      </c>
      <c r="Z7" s="75"/>
      <c r="AA7" s="31"/>
      <c r="AB7" s="31"/>
      <c r="AC7" s="31"/>
      <c r="AD7" s="31"/>
      <c r="AE7" s="31"/>
    </row>
    <row r="8" spans="1:31" ht="14.25" customHeight="1">
      <c r="A8" s="69" t="s">
        <v>245</v>
      </c>
      <c r="B8" s="31" t="s">
        <v>236</v>
      </c>
      <c r="C8" s="70">
        <v>148876</v>
      </c>
      <c r="D8" s="71">
        <v>2.1999999999999999E-2</v>
      </c>
      <c r="E8" s="71">
        <v>0.13800000000000001</v>
      </c>
      <c r="F8" s="70">
        <v>2477</v>
      </c>
      <c r="G8" s="70">
        <v>213</v>
      </c>
      <c r="H8" s="70">
        <v>5746</v>
      </c>
      <c r="I8" s="72">
        <v>0.104</v>
      </c>
      <c r="J8" s="71">
        <v>0.503</v>
      </c>
      <c r="K8" s="73"/>
      <c r="L8" s="74">
        <v>124157</v>
      </c>
      <c r="M8" s="74">
        <v>0.1</v>
      </c>
      <c r="N8" s="75"/>
      <c r="O8" s="86" t="s">
        <v>246</v>
      </c>
      <c r="P8" s="77" t="s">
        <v>238</v>
      </c>
      <c r="Q8" s="78">
        <v>1</v>
      </c>
      <c r="R8" s="75"/>
      <c r="S8" s="82">
        <v>15916</v>
      </c>
      <c r="T8" s="82">
        <v>14791</v>
      </c>
      <c r="U8" s="31"/>
      <c r="V8" s="31">
        <f t="shared" si="0"/>
        <v>30707</v>
      </c>
      <c r="W8" s="79">
        <f t="shared" si="1"/>
        <v>0.29892594206403078</v>
      </c>
      <c r="X8" s="80">
        <v>18562</v>
      </c>
      <c r="Y8" s="81">
        <f t="shared" si="2"/>
        <v>0.18069701815848305</v>
      </c>
      <c r="Z8" s="75"/>
      <c r="AA8" s="31"/>
      <c r="AB8" s="31"/>
      <c r="AC8" s="31"/>
      <c r="AD8" s="31"/>
      <c r="AE8" s="31"/>
    </row>
    <row r="9" spans="1:31" ht="14.25" customHeight="1">
      <c r="A9" s="87" t="s">
        <v>247</v>
      </c>
      <c r="B9" s="31" t="s">
        <v>236</v>
      </c>
      <c r="C9" s="87">
        <v>34146</v>
      </c>
      <c r="D9" s="71">
        <v>8.9999999999999993E-3</v>
      </c>
      <c r="E9" s="71">
        <v>0.06</v>
      </c>
      <c r="F9" s="70">
        <v>317</v>
      </c>
      <c r="G9" s="70">
        <v>33</v>
      </c>
      <c r="H9" s="70">
        <v>843</v>
      </c>
      <c r="I9" s="72">
        <v>7.8E-2</v>
      </c>
      <c r="J9" s="71">
        <v>0.55700000000000005</v>
      </c>
      <c r="K9" s="73"/>
      <c r="L9" s="74">
        <v>8830</v>
      </c>
      <c r="M9" s="74">
        <v>0.02</v>
      </c>
      <c r="N9" s="75"/>
      <c r="O9" s="84" t="s">
        <v>242</v>
      </c>
      <c r="P9" s="85" t="s">
        <v>244</v>
      </c>
      <c r="Q9" s="78">
        <v>41</v>
      </c>
      <c r="R9" s="75"/>
      <c r="S9" s="31"/>
      <c r="T9" s="31"/>
      <c r="U9" s="31"/>
      <c r="V9" s="31">
        <f t="shared" si="0"/>
        <v>0</v>
      </c>
      <c r="W9" s="79">
        <f t="shared" si="1"/>
        <v>0</v>
      </c>
      <c r="X9" s="80">
        <v>1487</v>
      </c>
      <c r="Y9" s="81">
        <f t="shared" si="2"/>
        <v>6.3113467573599133E-2</v>
      </c>
      <c r="Z9" s="75"/>
      <c r="AA9" s="31"/>
      <c r="AB9" s="31"/>
      <c r="AC9" s="31"/>
      <c r="AD9" s="31"/>
      <c r="AE9" s="31"/>
    </row>
    <row r="10" spans="1:31" ht="14.25" customHeight="1">
      <c r="A10" s="88" t="s">
        <v>248</v>
      </c>
      <c r="B10" s="14" t="s">
        <v>236</v>
      </c>
      <c r="C10" s="70">
        <v>91481</v>
      </c>
      <c r="D10" s="71">
        <v>1.9E-2</v>
      </c>
      <c r="E10" s="71">
        <v>0.124</v>
      </c>
      <c r="F10" s="70">
        <v>1429</v>
      </c>
      <c r="G10" s="70">
        <v>44</v>
      </c>
      <c r="H10" s="70">
        <v>3171</v>
      </c>
      <c r="I10" s="72">
        <v>0.13300000000000001</v>
      </c>
      <c r="J10" s="71">
        <v>0.48099999999999998</v>
      </c>
      <c r="K10" s="73"/>
      <c r="L10" s="74">
        <v>26149</v>
      </c>
      <c r="M10" s="74">
        <v>0.11</v>
      </c>
      <c r="N10" s="75"/>
      <c r="O10" s="76" t="s">
        <v>237</v>
      </c>
      <c r="P10" s="77" t="s">
        <v>238</v>
      </c>
      <c r="Q10" s="78">
        <v>2</v>
      </c>
      <c r="R10" s="75"/>
      <c r="S10" s="82">
        <v>32760</v>
      </c>
      <c r="T10" s="31"/>
      <c r="U10" s="31"/>
      <c r="V10" s="31">
        <f t="shared" si="0"/>
        <v>32760</v>
      </c>
      <c r="W10" s="79">
        <f t="shared" si="1"/>
        <v>0.51899586656863417</v>
      </c>
      <c r="X10" s="80">
        <v>10737</v>
      </c>
      <c r="Y10" s="81">
        <f t="shared" si="2"/>
        <v>0.17009946945504961</v>
      </c>
      <c r="Z10" s="75"/>
      <c r="AA10" s="31"/>
      <c r="AB10" s="31"/>
      <c r="AC10" s="31"/>
      <c r="AD10" s="31"/>
      <c r="AE10" s="31"/>
    </row>
    <row r="11" spans="1:31" ht="14.25" customHeight="1">
      <c r="A11" s="89" t="s">
        <v>249</v>
      </c>
      <c r="B11" s="90" t="s">
        <v>236</v>
      </c>
      <c r="C11" s="91">
        <f>SUM(C3:C10)</f>
        <v>569502</v>
      </c>
      <c r="D11" s="92">
        <v>1.4999999999999999E-2</v>
      </c>
      <c r="E11" s="93">
        <v>9.9000000000000005E-2</v>
      </c>
      <c r="F11" s="94">
        <f>SUM(F3:F10)</f>
        <v>7741</v>
      </c>
      <c r="G11" s="91">
        <v>654</v>
      </c>
      <c r="H11" s="91">
        <v>17148</v>
      </c>
      <c r="I11" s="95"/>
      <c r="J11" s="93">
        <v>0.55700000000000005</v>
      </c>
      <c r="K11" s="96">
        <v>8731</v>
      </c>
      <c r="L11" s="97">
        <v>299924</v>
      </c>
      <c r="M11" s="98"/>
      <c r="N11" s="99"/>
      <c r="R11" s="99"/>
      <c r="S11" s="32"/>
      <c r="T11" s="32"/>
      <c r="U11" s="32"/>
      <c r="V11" s="31"/>
      <c r="W11" s="79"/>
      <c r="X11" s="94">
        <f>SUM(X3:X10)</f>
        <v>56113</v>
      </c>
      <c r="Y11" s="81"/>
      <c r="Z11" s="99"/>
      <c r="AA11" s="32"/>
      <c r="AB11" s="32"/>
      <c r="AC11" s="32"/>
      <c r="AD11" s="32"/>
      <c r="AE11" s="32"/>
    </row>
    <row r="12" spans="1:31" ht="14.25" customHeight="1">
      <c r="A12" s="69" t="s">
        <v>250</v>
      </c>
      <c r="B12" s="31" t="s">
        <v>251</v>
      </c>
      <c r="C12" s="70">
        <v>44623</v>
      </c>
      <c r="D12" s="71">
        <v>1.0999999999999999E-2</v>
      </c>
      <c r="E12" s="71">
        <v>9.5000000000000001E-2</v>
      </c>
      <c r="F12" s="70">
        <v>384</v>
      </c>
      <c r="G12" s="70">
        <v>41</v>
      </c>
      <c r="H12" s="70">
        <v>937</v>
      </c>
      <c r="I12" s="72">
        <v>6.0999999999999999E-2</v>
      </c>
      <c r="J12" s="71">
        <v>0.59899999999999998</v>
      </c>
      <c r="K12" s="73"/>
      <c r="L12" s="74">
        <v>15743</v>
      </c>
      <c r="M12" s="74">
        <v>0.02</v>
      </c>
      <c r="N12" s="75"/>
      <c r="O12" s="84" t="s">
        <v>242</v>
      </c>
      <c r="P12" s="85" t="s">
        <v>244</v>
      </c>
      <c r="Q12" s="78">
        <v>37</v>
      </c>
      <c r="R12" s="75"/>
      <c r="S12" s="31"/>
      <c r="T12" s="31"/>
      <c r="U12" s="31"/>
      <c r="V12" s="31">
        <f t="shared" ref="V12:V16" si="3">SUM(S12:U12)</f>
        <v>0</v>
      </c>
      <c r="W12" s="79">
        <f t="shared" ref="W12:W16" si="4">V12/(C12*69%)</f>
        <v>0</v>
      </c>
      <c r="X12" s="80">
        <v>4907</v>
      </c>
      <c r="Y12" s="81">
        <f t="shared" ref="Y12:Y16" si="5">X12/(C12*0.69)</f>
        <v>0.15937059818700111</v>
      </c>
      <c r="Z12" s="75"/>
      <c r="AA12" s="31"/>
      <c r="AB12" s="31"/>
      <c r="AC12" s="31"/>
      <c r="AD12" s="31"/>
      <c r="AE12" s="31"/>
    </row>
    <row r="13" spans="1:31" ht="14.25" customHeight="1">
      <c r="A13" s="87" t="s">
        <v>252</v>
      </c>
      <c r="B13" s="31" t="s">
        <v>251</v>
      </c>
      <c r="C13" s="70">
        <v>51146</v>
      </c>
      <c r="D13" s="71">
        <v>1.2E-2</v>
      </c>
      <c r="E13" s="71">
        <v>0.106</v>
      </c>
      <c r="F13" s="70">
        <v>518</v>
      </c>
      <c r="G13" s="70">
        <v>22</v>
      </c>
      <c r="H13" s="70">
        <v>1356</v>
      </c>
      <c r="I13" s="72">
        <v>6.5000000000000002E-2</v>
      </c>
      <c r="J13" s="83">
        <v>0.57999999999999996</v>
      </c>
      <c r="K13" s="73"/>
      <c r="L13" s="74">
        <v>25121</v>
      </c>
      <c r="M13" s="74">
        <v>0.02</v>
      </c>
      <c r="N13" s="75"/>
      <c r="O13" s="76" t="s">
        <v>237</v>
      </c>
      <c r="P13" s="85" t="s">
        <v>244</v>
      </c>
      <c r="Q13" s="78">
        <v>30</v>
      </c>
      <c r="R13" s="75"/>
      <c r="S13" s="82">
        <v>20377</v>
      </c>
      <c r="T13" s="31"/>
      <c r="U13" s="31"/>
      <c r="V13" s="31">
        <f t="shared" si="3"/>
        <v>20377</v>
      </c>
      <c r="W13" s="79">
        <f t="shared" si="4"/>
        <v>0.57740359085697834</v>
      </c>
      <c r="X13" s="80">
        <v>9945</v>
      </c>
      <c r="Y13" s="81">
        <f t="shared" si="5"/>
        <v>0.28180196844838051</v>
      </c>
      <c r="Z13" s="75"/>
      <c r="AA13" s="31"/>
      <c r="AB13" s="31"/>
      <c r="AC13" s="31"/>
      <c r="AD13" s="31"/>
      <c r="AE13" s="31"/>
    </row>
    <row r="14" spans="1:31" ht="14.25" customHeight="1">
      <c r="A14" s="87" t="s">
        <v>253</v>
      </c>
      <c r="B14" s="31" t="s">
        <v>251</v>
      </c>
      <c r="C14" s="70">
        <v>68800</v>
      </c>
      <c r="D14" s="71">
        <v>0.01</v>
      </c>
      <c r="E14" s="71">
        <v>9.0999999999999998E-2</v>
      </c>
      <c r="F14" s="70">
        <v>639</v>
      </c>
      <c r="G14" s="70">
        <v>80</v>
      </c>
      <c r="H14" s="70">
        <v>1641</v>
      </c>
      <c r="I14" s="72">
        <v>4.5999999999999999E-2</v>
      </c>
      <c r="J14" s="83">
        <v>0.57999999999999996</v>
      </c>
      <c r="K14" s="73"/>
      <c r="L14" s="74">
        <v>25210</v>
      </c>
      <c r="M14" s="74">
        <v>0.02</v>
      </c>
      <c r="N14" s="75"/>
      <c r="O14" s="76" t="s">
        <v>237</v>
      </c>
      <c r="P14" s="85" t="s">
        <v>244</v>
      </c>
      <c r="Q14" s="78">
        <v>36</v>
      </c>
      <c r="R14" s="75"/>
      <c r="T14" s="31"/>
      <c r="U14" s="31"/>
      <c r="V14" s="31">
        <f t="shared" si="3"/>
        <v>0</v>
      </c>
      <c r="W14" s="79">
        <f t="shared" si="4"/>
        <v>0</v>
      </c>
      <c r="X14" s="80">
        <v>8901</v>
      </c>
      <c r="Y14" s="81">
        <f t="shared" si="5"/>
        <v>0.18750000000000003</v>
      </c>
      <c r="Z14" s="75"/>
      <c r="AA14" s="31"/>
      <c r="AB14" s="31"/>
      <c r="AC14" s="31"/>
      <c r="AD14" s="31"/>
      <c r="AE14" s="31"/>
    </row>
    <row r="15" spans="1:31" ht="14.25" customHeight="1">
      <c r="A15" s="87" t="s">
        <v>254</v>
      </c>
      <c r="B15" s="31" t="s">
        <v>251</v>
      </c>
      <c r="C15" s="70">
        <v>68436</v>
      </c>
      <c r="D15" s="71">
        <v>1.2E-2</v>
      </c>
      <c r="E15" s="71">
        <v>0.115</v>
      </c>
      <c r="F15" s="70">
        <v>698</v>
      </c>
      <c r="G15" s="70">
        <v>46</v>
      </c>
      <c r="H15" s="70">
        <v>1833</v>
      </c>
      <c r="I15" s="72">
        <v>6.6000000000000003E-2</v>
      </c>
      <c r="J15" s="71">
        <v>0.58599999999999997</v>
      </c>
      <c r="K15" s="73"/>
      <c r="L15" s="74">
        <v>34377</v>
      </c>
      <c r="M15" s="74">
        <v>0.03</v>
      </c>
      <c r="N15" s="75"/>
      <c r="O15" s="76" t="s">
        <v>237</v>
      </c>
      <c r="P15" s="77" t="s">
        <v>238</v>
      </c>
      <c r="Q15" s="78">
        <v>24</v>
      </c>
      <c r="R15" s="75"/>
      <c r="S15" s="82">
        <v>26228</v>
      </c>
      <c r="T15" s="82">
        <f>5551+4987</f>
        <v>10538</v>
      </c>
      <c r="U15" s="31"/>
      <c r="V15" s="31">
        <f t="shared" si="3"/>
        <v>36766</v>
      </c>
      <c r="W15" s="79">
        <f t="shared" si="4"/>
        <v>0.77859690763654354</v>
      </c>
      <c r="X15" s="80">
        <v>15653</v>
      </c>
      <c r="Y15" s="81">
        <f t="shared" si="5"/>
        <v>0.33148499687849692</v>
      </c>
      <c r="Z15" s="75"/>
      <c r="AA15" s="31"/>
      <c r="AB15" s="31"/>
      <c r="AC15" s="31"/>
      <c r="AD15" s="31"/>
      <c r="AE15" s="31"/>
    </row>
    <row r="16" spans="1:31" ht="14.25" customHeight="1">
      <c r="A16" s="87" t="s">
        <v>255</v>
      </c>
      <c r="B16" s="31" t="s">
        <v>251</v>
      </c>
      <c r="C16" s="70">
        <v>11280</v>
      </c>
      <c r="D16" s="71">
        <v>8.0000000000000002E-3</v>
      </c>
      <c r="E16" s="71">
        <v>7.6999999999999999E-2</v>
      </c>
      <c r="F16" s="70">
        <v>83</v>
      </c>
      <c r="G16" s="70">
        <v>1</v>
      </c>
      <c r="H16" s="70">
        <v>160</v>
      </c>
      <c r="I16" s="72">
        <v>7.1999999999999995E-2</v>
      </c>
      <c r="J16" s="71">
        <v>0.53900000000000003</v>
      </c>
      <c r="K16" s="73"/>
      <c r="L16" s="74">
        <v>5636</v>
      </c>
      <c r="M16" s="74">
        <v>0.02</v>
      </c>
      <c r="N16" s="75"/>
      <c r="O16" s="84" t="s">
        <v>242</v>
      </c>
      <c r="P16" s="85" t="s">
        <v>244</v>
      </c>
      <c r="Q16" s="78">
        <v>44</v>
      </c>
      <c r="R16" s="75"/>
      <c r="S16" s="31"/>
      <c r="T16" s="31"/>
      <c r="U16" s="31"/>
      <c r="V16" s="31">
        <f t="shared" si="3"/>
        <v>0</v>
      </c>
      <c r="W16" s="79">
        <f t="shared" si="4"/>
        <v>0</v>
      </c>
      <c r="X16" s="80">
        <v>900</v>
      </c>
      <c r="Y16" s="81">
        <f t="shared" si="5"/>
        <v>0.11563367252543941</v>
      </c>
      <c r="Z16" s="75"/>
      <c r="AA16" s="31"/>
      <c r="AB16" s="31"/>
      <c r="AC16" s="31"/>
      <c r="AD16" s="31"/>
      <c r="AE16" s="31"/>
    </row>
    <row r="17" spans="1:31" ht="14.25" customHeight="1">
      <c r="A17" s="89" t="s">
        <v>256</v>
      </c>
      <c r="B17" s="89" t="s">
        <v>251</v>
      </c>
      <c r="C17" s="100">
        <f>SUM(C12:C16)</f>
        <v>244285</v>
      </c>
      <c r="D17" s="101">
        <v>1.0999999999999999E-2</v>
      </c>
      <c r="E17" s="101">
        <v>0.10100000000000001</v>
      </c>
      <c r="F17" s="102">
        <f>SUM(F12:F16)</f>
        <v>2322</v>
      </c>
      <c r="G17" s="91">
        <v>190</v>
      </c>
      <c r="H17" s="91">
        <v>5927</v>
      </c>
      <c r="I17" s="103"/>
      <c r="J17" s="101">
        <v>0.60199999999999998</v>
      </c>
      <c r="K17" s="104">
        <v>3457</v>
      </c>
      <c r="L17" s="105">
        <v>106087</v>
      </c>
      <c r="M17" s="98"/>
      <c r="N17" s="99"/>
      <c r="R17" s="99"/>
      <c r="S17" s="32"/>
      <c r="T17" s="32"/>
      <c r="U17" s="32"/>
      <c r="V17" s="31"/>
      <c r="W17" s="79"/>
      <c r="X17" s="102">
        <f>SUM(X12:X16)</f>
        <v>40306</v>
      </c>
      <c r="Y17" s="81"/>
      <c r="Z17" s="99"/>
      <c r="AA17" s="32"/>
      <c r="AB17" s="32"/>
      <c r="AC17" s="32"/>
      <c r="AD17" s="32"/>
      <c r="AE17" s="32"/>
    </row>
    <row r="18" spans="1:31" ht="14.25" customHeight="1">
      <c r="A18" s="69" t="s">
        <v>257</v>
      </c>
      <c r="B18" s="31" t="s">
        <v>258</v>
      </c>
      <c r="C18" s="70">
        <v>349517</v>
      </c>
      <c r="D18" s="71">
        <v>8.9999999999999993E-3</v>
      </c>
      <c r="E18" s="71">
        <v>7.3999999999999996E-2</v>
      </c>
      <c r="F18" s="70">
        <v>3536</v>
      </c>
      <c r="G18" s="70">
        <v>107</v>
      </c>
      <c r="H18" s="70">
        <v>3206</v>
      </c>
      <c r="I18" s="72">
        <v>3.5999999999999997E-2</v>
      </c>
      <c r="J18" s="71">
        <v>0.73499999999999999</v>
      </c>
      <c r="K18" s="73"/>
      <c r="L18" s="74">
        <v>78107</v>
      </c>
      <c r="M18" s="74">
        <v>0.02</v>
      </c>
      <c r="N18" s="75"/>
      <c r="O18" s="86" t="s">
        <v>246</v>
      </c>
      <c r="P18" s="85" t="s">
        <v>244</v>
      </c>
      <c r="Q18" s="78">
        <v>31</v>
      </c>
      <c r="R18" s="75"/>
      <c r="S18" s="82">
        <v>242262</v>
      </c>
      <c r="T18" s="31"/>
      <c r="U18" s="31"/>
      <c r="V18" s="31">
        <f t="shared" ref="V18:V22" si="6">SUM(S18:U18)</f>
        <v>242262</v>
      </c>
      <c r="W18" s="79">
        <f t="shared" ref="W18:W22" si="7">V18/(C18*69%)</f>
        <v>1.0045415468377417</v>
      </c>
      <c r="X18" s="80">
        <v>27330</v>
      </c>
      <c r="Y18" s="81">
        <f t="shared" ref="Y18:Y22" si="8">X18/(C18*0.69)</f>
        <v>0.11332408910632077</v>
      </c>
      <c r="Z18" s="75"/>
      <c r="AA18" s="31"/>
      <c r="AB18" s="31"/>
      <c r="AC18" s="31"/>
      <c r="AD18" s="31"/>
      <c r="AE18" s="31"/>
    </row>
    <row r="19" spans="1:31" ht="14.25" customHeight="1">
      <c r="A19" s="69" t="s">
        <v>259</v>
      </c>
      <c r="B19" s="31" t="s">
        <v>258</v>
      </c>
      <c r="C19" s="70">
        <v>245600</v>
      </c>
      <c r="D19" s="71">
        <v>8.0000000000000002E-3</v>
      </c>
      <c r="E19" s="71">
        <v>6.3E-2</v>
      </c>
      <c r="F19" s="70">
        <v>1989</v>
      </c>
      <c r="G19" s="70">
        <v>408</v>
      </c>
      <c r="H19" s="70">
        <v>4215</v>
      </c>
      <c r="I19" s="72">
        <v>4.2999999999999997E-2</v>
      </c>
      <c r="J19" s="83">
        <v>0.71</v>
      </c>
      <c r="K19" s="73"/>
      <c r="L19" s="74">
        <v>45548</v>
      </c>
      <c r="M19" s="74">
        <v>0.02</v>
      </c>
      <c r="N19" s="75"/>
      <c r="O19" s="86" t="s">
        <v>246</v>
      </c>
      <c r="P19" s="85" t="s">
        <v>244</v>
      </c>
      <c r="Q19" s="78">
        <v>34</v>
      </c>
      <c r="R19" s="75"/>
      <c r="S19" s="82">
        <v>59538</v>
      </c>
      <c r="T19" s="82">
        <v>32582</v>
      </c>
      <c r="U19" s="31"/>
      <c r="V19" s="31">
        <f t="shared" si="6"/>
        <v>92120</v>
      </c>
      <c r="W19" s="79">
        <f t="shared" si="7"/>
        <v>0.54359628003587779</v>
      </c>
      <c r="X19" s="80">
        <v>18825</v>
      </c>
      <c r="Y19" s="81">
        <f t="shared" si="8"/>
        <v>0.11108554029174338</v>
      </c>
      <c r="Z19" s="75"/>
      <c r="AA19" s="31"/>
      <c r="AB19" s="31"/>
      <c r="AC19" s="31"/>
      <c r="AD19" s="31"/>
      <c r="AE19" s="31"/>
    </row>
    <row r="20" spans="1:31" ht="14.25" customHeight="1">
      <c r="A20" s="69" t="s">
        <v>260</v>
      </c>
      <c r="B20" s="31" t="s">
        <v>258</v>
      </c>
      <c r="C20" s="70">
        <v>257279</v>
      </c>
      <c r="D20" s="71">
        <v>1.0999999999999999E-2</v>
      </c>
      <c r="E20" s="71">
        <v>9.7000000000000003E-2</v>
      </c>
      <c r="F20" s="70">
        <v>2866</v>
      </c>
      <c r="G20" s="70">
        <v>86</v>
      </c>
      <c r="H20" s="70">
        <v>4476</v>
      </c>
      <c r="I20" s="72">
        <v>6.2E-2</v>
      </c>
      <c r="J20" s="71">
        <v>0.73399999999999999</v>
      </c>
      <c r="K20" s="73"/>
      <c r="L20" s="74">
        <v>67363</v>
      </c>
      <c r="M20" s="74">
        <v>0.03</v>
      </c>
      <c r="N20" s="75"/>
      <c r="O20" s="86" t="s">
        <v>246</v>
      </c>
      <c r="P20" s="77" t="s">
        <v>238</v>
      </c>
      <c r="Q20" s="78">
        <v>19</v>
      </c>
      <c r="R20" s="75"/>
      <c r="S20" s="82">
        <v>116071</v>
      </c>
      <c r="T20" s="31"/>
      <c r="U20" s="31"/>
      <c r="V20" s="31">
        <f t="shared" si="6"/>
        <v>116071</v>
      </c>
      <c r="W20" s="79">
        <f t="shared" si="7"/>
        <v>0.65383820902487244</v>
      </c>
      <c r="X20" s="80">
        <v>21822</v>
      </c>
      <c r="Y20" s="81">
        <f t="shared" si="8"/>
        <v>0.12292525607034287</v>
      </c>
      <c r="Z20" s="75"/>
      <c r="AA20" s="31"/>
      <c r="AB20" s="31"/>
      <c r="AC20" s="31"/>
      <c r="AD20" s="31"/>
      <c r="AE20" s="31"/>
    </row>
    <row r="21" spans="1:31" ht="14.25" customHeight="1">
      <c r="A21" s="69" t="s">
        <v>261</v>
      </c>
      <c r="B21" s="31" t="s">
        <v>258</v>
      </c>
      <c r="C21" s="70">
        <v>74873</v>
      </c>
      <c r="D21" s="71">
        <v>8.9999999999999993E-3</v>
      </c>
      <c r="E21" s="71">
        <v>8.6999999999999994E-2</v>
      </c>
      <c r="F21" s="70">
        <v>551</v>
      </c>
      <c r="G21" s="70">
        <v>13</v>
      </c>
      <c r="H21" s="70">
        <v>1758</v>
      </c>
      <c r="I21" s="72">
        <v>0.05</v>
      </c>
      <c r="J21" s="83">
        <v>0.72</v>
      </c>
      <c r="K21" s="73"/>
      <c r="L21" s="74">
        <v>23863</v>
      </c>
      <c r="M21" s="74">
        <v>0.01</v>
      </c>
      <c r="N21" s="75"/>
      <c r="O21" s="76" t="s">
        <v>237</v>
      </c>
      <c r="P21" s="85" t="s">
        <v>244</v>
      </c>
      <c r="Q21" s="78">
        <v>38</v>
      </c>
      <c r="R21" s="75"/>
      <c r="S21" s="82">
        <v>28035</v>
      </c>
      <c r="T21" s="31"/>
      <c r="U21" s="31"/>
      <c r="V21" s="31">
        <f t="shared" si="6"/>
        <v>28035</v>
      </c>
      <c r="W21" s="79">
        <f t="shared" si="7"/>
        <v>0.54265803136789892</v>
      </c>
      <c r="X21" s="80">
        <v>3385</v>
      </c>
      <c r="Y21" s="81">
        <f t="shared" si="8"/>
        <v>6.5521577891219471E-2</v>
      </c>
      <c r="Z21" s="75"/>
      <c r="AA21" s="31"/>
      <c r="AB21" s="31"/>
      <c r="AC21" s="31"/>
      <c r="AD21" s="31"/>
      <c r="AE21" s="31"/>
    </row>
    <row r="22" spans="1:31" ht="14.25" customHeight="1">
      <c r="A22" s="69" t="s">
        <v>262</v>
      </c>
      <c r="B22" s="31" t="s">
        <v>258</v>
      </c>
      <c r="C22" s="70">
        <v>72715</v>
      </c>
      <c r="D22" s="71">
        <v>8.9999999999999993E-3</v>
      </c>
      <c r="E22" s="71">
        <v>7.4999999999999997E-2</v>
      </c>
      <c r="F22" s="70">
        <v>605</v>
      </c>
      <c r="G22" s="70">
        <v>21</v>
      </c>
      <c r="H22" s="70">
        <v>1306</v>
      </c>
      <c r="I22" s="72">
        <v>0.05</v>
      </c>
      <c r="J22" s="71">
        <v>0.68200000000000005</v>
      </c>
      <c r="K22" s="73"/>
      <c r="L22" s="74">
        <v>18926</v>
      </c>
      <c r="M22" s="74">
        <v>0.02</v>
      </c>
      <c r="N22" s="75"/>
      <c r="O22" s="76" t="s">
        <v>237</v>
      </c>
      <c r="P22" s="85" t="s">
        <v>244</v>
      </c>
      <c r="Q22" s="78">
        <v>39</v>
      </c>
      <c r="R22" s="75"/>
      <c r="S22" s="31"/>
      <c r="T22" s="31"/>
      <c r="U22" s="31"/>
      <c r="V22" s="31">
        <f t="shared" si="6"/>
        <v>0</v>
      </c>
      <c r="W22" s="79">
        <f t="shared" si="7"/>
        <v>0</v>
      </c>
      <c r="X22" s="80">
        <v>3448</v>
      </c>
      <c r="Y22" s="81">
        <f t="shared" si="8"/>
        <v>6.8721741721451735E-2</v>
      </c>
      <c r="Z22" s="75"/>
      <c r="AA22" s="31"/>
      <c r="AB22" s="31"/>
      <c r="AC22" s="31"/>
      <c r="AD22" s="31"/>
      <c r="AE22" s="31"/>
    </row>
    <row r="23" spans="1:31" ht="14.25" customHeight="1">
      <c r="A23" s="89" t="s">
        <v>263</v>
      </c>
      <c r="B23" s="89" t="s">
        <v>258</v>
      </c>
      <c r="C23" s="100">
        <f>SUM(C18:C22)</f>
        <v>999984</v>
      </c>
      <c r="D23" s="101">
        <v>8.9999999999999993E-3</v>
      </c>
      <c r="E23" s="101">
        <v>7.8E-2</v>
      </c>
      <c r="F23" s="102">
        <f>SUM(F18:F22)</f>
        <v>9547</v>
      </c>
      <c r="G23" s="89">
        <v>635</v>
      </c>
      <c r="H23" s="91">
        <v>14961</v>
      </c>
      <c r="I23" s="103"/>
      <c r="J23" s="101">
        <v>0.72399999999999998</v>
      </c>
      <c r="K23" s="104">
        <v>10752</v>
      </c>
      <c r="L23" s="106"/>
      <c r="M23" s="107"/>
      <c r="N23" s="99"/>
      <c r="R23" s="99"/>
      <c r="S23" s="32"/>
      <c r="T23" s="32"/>
      <c r="U23" s="32"/>
      <c r="V23" s="31"/>
      <c r="W23" s="79"/>
      <c r="X23" s="102">
        <f>SUM(X18:X22)</f>
        <v>74810</v>
      </c>
      <c r="Y23" s="81"/>
      <c r="Z23" s="99"/>
      <c r="AA23" s="32"/>
      <c r="AB23" s="32"/>
      <c r="AC23" s="32"/>
      <c r="AD23" s="32"/>
      <c r="AE23" s="32"/>
    </row>
    <row r="24" spans="1:31" ht="14.25" customHeight="1">
      <c r="A24" s="69" t="s">
        <v>264</v>
      </c>
      <c r="B24" s="31" t="s">
        <v>265</v>
      </c>
      <c r="C24" s="70">
        <v>50475</v>
      </c>
      <c r="D24" s="71">
        <v>1.2999999999999999E-2</v>
      </c>
      <c r="E24" s="71">
        <v>0.11600000000000001</v>
      </c>
      <c r="F24" s="70">
        <v>593</v>
      </c>
      <c r="G24" s="70">
        <v>52</v>
      </c>
      <c r="H24" s="70">
        <v>1676</v>
      </c>
      <c r="I24" s="72">
        <v>8.1000000000000003E-2</v>
      </c>
      <c r="J24" s="71">
        <v>0.70299999999999996</v>
      </c>
      <c r="K24" s="73"/>
      <c r="L24" s="74">
        <v>25835</v>
      </c>
      <c r="M24" s="74">
        <v>0.05</v>
      </c>
      <c r="N24" s="75"/>
      <c r="O24" s="76" t="s">
        <v>237</v>
      </c>
      <c r="P24" s="77" t="s">
        <v>238</v>
      </c>
      <c r="Q24" s="78">
        <v>16</v>
      </c>
      <c r="R24" s="75"/>
      <c r="S24" s="31"/>
      <c r="T24" s="31"/>
      <c r="U24" s="31"/>
      <c r="V24" s="31">
        <f t="shared" ref="V24:V34" si="9">SUM(S24:U24)</f>
        <v>0</v>
      </c>
      <c r="W24" s="79">
        <f t="shared" ref="W24:W34" si="10">V24/(C24*69%)</f>
        <v>0</v>
      </c>
      <c r="X24" s="80">
        <v>8538</v>
      </c>
      <c r="Y24" s="81">
        <f t="shared" ref="Y24:Y34" si="11">X24/(C24*0.69)</f>
        <v>0.24514934211943062</v>
      </c>
      <c r="Z24" s="75"/>
      <c r="AA24" s="31"/>
      <c r="AB24" s="31"/>
      <c r="AC24" s="31"/>
      <c r="AD24" s="31"/>
      <c r="AE24" s="31"/>
    </row>
    <row r="25" spans="1:31" ht="14.25" customHeight="1">
      <c r="A25" s="87" t="s">
        <v>266</v>
      </c>
      <c r="B25" s="31" t="s">
        <v>265</v>
      </c>
      <c r="C25" s="70">
        <v>265392</v>
      </c>
      <c r="D25" s="71">
        <v>0.01</v>
      </c>
      <c r="E25" s="71">
        <v>0.104</v>
      </c>
      <c r="F25" s="70">
        <v>2990</v>
      </c>
      <c r="G25" s="70">
        <v>198</v>
      </c>
      <c r="H25" s="70">
        <v>8749</v>
      </c>
      <c r="I25" s="72">
        <v>7.0000000000000007E-2</v>
      </c>
      <c r="J25" s="71">
        <v>0.76600000000000001</v>
      </c>
      <c r="K25" s="73"/>
      <c r="L25" s="108"/>
      <c r="M25" s="74">
        <v>0.03</v>
      </c>
      <c r="N25" s="75"/>
      <c r="O25" s="86" t="s">
        <v>246</v>
      </c>
      <c r="P25" s="77" t="s">
        <v>238</v>
      </c>
      <c r="Q25" s="78">
        <v>17</v>
      </c>
      <c r="R25" s="75"/>
      <c r="S25" s="82">
        <v>121632</v>
      </c>
      <c r="T25" s="31"/>
      <c r="U25" s="31"/>
      <c r="V25" s="31">
        <f t="shared" si="9"/>
        <v>121632</v>
      </c>
      <c r="W25" s="79">
        <f t="shared" si="10"/>
        <v>0.66421844241561623</v>
      </c>
      <c r="X25" s="80">
        <v>38048</v>
      </c>
      <c r="Y25" s="81">
        <f t="shared" si="11"/>
        <v>0.20777577690927854</v>
      </c>
      <c r="Z25" s="75"/>
      <c r="AA25" s="31"/>
      <c r="AB25" s="31"/>
      <c r="AC25" s="31"/>
      <c r="AD25" s="31"/>
      <c r="AE25" s="31"/>
    </row>
    <row r="26" spans="1:31" ht="14.25" customHeight="1">
      <c r="A26" s="87" t="s">
        <v>267</v>
      </c>
      <c r="B26" s="31" t="s">
        <v>265</v>
      </c>
      <c r="C26" s="87">
        <v>50430</v>
      </c>
      <c r="D26" s="71">
        <v>1.6E-2</v>
      </c>
      <c r="E26" s="71">
        <v>0.13700000000000001</v>
      </c>
      <c r="F26" s="70">
        <v>634</v>
      </c>
      <c r="G26" s="70">
        <v>37</v>
      </c>
      <c r="H26" s="70">
        <v>1861</v>
      </c>
      <c r="I26" s="72">
        <v>0.104</v>
      </c>
      <c r="J26" s="71">
        <v>0.69399999999999995</v>
      </c>
      <c r="K26" s="73"/>
      <c r="L26" s="74">
        <v>30845</v>
      </c>
      <c r="M26" s="74">
        <v>0.06</v>
      </c>
      <c r="N26" s="75"/>
      <c r="O26" s="76" t="s">
        <v>237</v>
      </c>
      <c r="P26" s="77" t="s">
        <v>238</v>
      </c>
      <c r="Q26" s="78">
        <v>11</v>
      </c>
      <c r="R26" s="75"/>
      <c r="S26" s="31"/>
      <c r="T26" s="31"/>
      <c r="U26" s="31"/>
      <c r="V26" s="31">
        <f t="shared" si="9"/>
        <v>0</v>
      </c>
      <c r="W26" s="79">
        <f t="shared" si="10"/>
        <v>0</v>
      </c>
      <c r="X26" s="80">
        <v>5457</v>
      </c>
      <c r="Y26" s="81">
        <f t="shared" si="11"/>
        <v>0.15682521618429335</v>
      </c>
      <c r="Z26" s="75"/>
      <c r="AA26" s="31"/>
      <c r="AB26" s="31"/>
      <c r="AC26" s="31"/>
      <c r="AD26" s="31"/>
      <c r="AE26" s="31"/>
    </row>
    <row r="27" spans="1:31" ht="14.25" customHeight="1">
      <c r="A27" s="69" t="s">
        <v>268</v>
      </c>
      <c r="B27" s="31" t="s">
        <v>265</v>
      </c>
      <c r="C27" s="70">
        <v>62605</v>
      </c>
      <c r="D27" s="71">
        <v>1.2999999999999999E-2</v>
      </c>
      <c r="E27" s="71">
        <v>0.13700000000000001</v>
      </c>
      <c r="F27" s="70">
        <v>678</v>
      </c>
      <c r="G27" s="70">
        <v>52</v>
      </c>
      <c r="H27" s="70">
        <v>2159</v>
      </c>
      <c r="I27" s="72">
        <v>8.6999999999999994E-2</v>
      </c>
      <c r="J27" s="71">
        <v>0.68400000000000005</v>
      </c>
      <c r="K27" s="73"/>
      <c r="L27" s="74">
        <v>27506</v>
      </c>
      <c r="M27" s="74">
        <v>0.06</v>
      </c>
      <c r="N27" s="75"/>
      <c r="O27" s="76" t="s">
        <v>237</v>
      </c>
      <c r="P27" s="77" t="s">
        <v>238</v>
      </c>
      <c r="Q27" s="78">
        <v>12</v>
      </c>
      <c r="R27" s="75"/>
      <c r="S27" s="31"/>
      <c r="T27" s="31"/>
      <c r="U27" s="31"/>
      <c r="V27" s="31">
        <f t="shared" si="9"/>
        <v>0</v>
      </c>
      <c r="W27" s="79">
        <f t="shared" si="10"/>
        <v>0</v>
      </c>
      <c r="X27" s="80">
        <v>7867</v>
      </c>
      <c r="Y27" s="81">
        <f t="shared" si="11"/>
        <v>0.18211723145694944</v>
      </c>
      <c r="Z27" s="75"/>
      <c r="AA27" s="31"/>
      <c r="AB27" s="31"/>
      <c r="AC27" s="31"/>
      <c r="AD27" s="31"/>
      <c r="AE27" s="31"/>
    </row>
    <row r="28" spans="1:31" ht="14.25" customHeight="1">
      <c r="A28" s="87" t="s">
        <v>269</v>
      </c>
      <c r="B28" s="31" t="s">
        <v>265</v>
      </c>
      <c r="C28" s="70">
        <v>92103</v>
      </c>
      <c r="D28" s="71">
        <v>1.6E-2</v>
      </c>
      <c r="E28" s="71">
        <v>0.157</v>
      </c>
      <c r="F28" s="70">
        <v>1212</v>
      </c>
      <c r="G28" s="70">
        <v>57</v>
      </c>
      <c r="H28" s="70">
        <v>3705</v>
      </c>
      <c r="I28" s="72">
        <v>8.1000000000000003E-2</v>
      </c>
      <c r="J28" s="71">
        <v>0.69399999999999995</v>
      </c>
      <c r="K28" s="73"/>
      <c r="L28" s="74">
        <v>48955</v>
      </c>
      <c r="M28" s="74">
        <v>0.06</v>
      </c>
      <c r="N28" s="75"/>
      <c r="O28" s="76" t="s">
        <v>237</v>
      </c>
      <c r="P28" s="77" t="s">
        <v>238</v>
      </c>
      <c r="Q28" s="78">
        <v>5</v>
      </c>
      <c r="R28" s="75"/>
      <c r="S28" s="82">
        <v>33792</v>
      </c>
      <c r="T28" s="82">
        <v>19781</v>
      </c>
      <c r="U28" s="31"/>
      <c r="V28" s="31">
        <f t="shared" si="9"/>
        <v>53573</v>
      </c>
      <c r="W28" s="79">
        <f t="shared" si="10"/>
        <v>0.84299131391493498</v>
      </c>
      <c r="X28" s="80">
        <v>13513</v>
      </c>
      <c r="Y28" s="81">
        <f t="shared" si="11"/>
        <v>0.21263213978930648</v>
      </c>
      <c r="Z28" s="75"/>
      <c r="AA28" s="31"/>
      <c r="AB28" s="31"/>
      <c r="AC28" s="31"/>
      <c r="AD28" s="31"/>
      <c r="AE28" s="31"/>
    </row>
    <row r="29" spans="1:31" ht="14.25" customHeight="1">
      <c r="A29" s="69" t="s">
        <v>270</v>
      </c>
      <c r="B29" s="31" t="s">
        <v>265</v>
      </c>
      <c r="C29" s="70">
        <v>720079</v>
      </c>
      <c r="D29" s="71">
        <v>1.4E-2</v>
      </c>
      <c r="E29" s="71">
        <v>0.14899999999999999</v>
      </c>
      <c r="F29" s="70">
        <v>739</v>
      </c>
      <c r="G29" s="70">
        <v>53</v>
      </c>
      <c r="H29" s="70">
        <v>2552</v>
      </c>
      <c r="I29" s="72">
        <v>9.5000000000000001E-2</v>
      </c>
      <c r="J29" s="71">
        <v>0.64600000000000002</v>
      </c>
      <c r="K29" s="73"/>
      <c r="L29" s="74">
        <v>38619</v>
      </c>
      <c r="M29" s="74">
        <v>0.06</v>
      </c>
      <c r="N29" s="75"/>
      <c r="O29" s="86" t="s">
        <v>246</v>
      </c>
      <c r="P29" s="77" t="s">
        <v>238</v>
      </c>
      <c r="Q29" s="78">
        <v>7</v>
      </c>
      <c r="R29" s="75"/>
      <c r="S29" s="82">
        <v>24392</v>
      </c>
      <c r="T29" s="31"/>
      <c r="U29" s="31"/>
      <c r="V29" s="31">
        <f t="shared" si="9"/>
        <v>24392</v>
      </c>
      <c r="W29" s="79">
        <f t="shared" si="10"/>
        <v>4.9092842087716991E-2</v>
      </c>
      <c r="X29" s="80">
        <v>8455</v>
      </c>
      <c r="Y29" s="81">
        <f t="shared" si="11"/>
        <v>1.7017053946033419E-2</v>
      </c>
      <c r="Z29" s="75"/>
      <c r="AA29" s="31"/>
      <c r="AB29" s="31"/>
      <c r="AC29" s="31"/>
      <c r="AD29" s="31"/>
      <c r="AE29" s="31"/>
    </row>
    <row r="30" spans="1:31" ht="14.25" customHeight="1">
      <c r="A30" s="87" t="s">
        <v>271</v>
      </c>
      <c r="B30" s="31" t="s">
        <v>265</v>
      </c>
      <c r="C30" s="70">
        <v>93683</v>
      </c>
      <c r="D30" s="71">
        <v>1.7999999999999999E-2</v>
      </c>
      <c r="E30" s="71">
        <v>0.156</v>
      </c>
      <c r="F30" s="70">
        <v>1532</v>
      </c>
      <c r="G30" s="70">
        <v>85</v>
      </c>
      <c r="H30" s="70">
        <v>2928</v>
      </c>
      <c r="I30" s="72">
        <v>8.5000000000000006E-2</v>
      </c>
      <c r="J30" s="71">
        <v>0.70699999999999996</v>
      </c>
      <c r="K30" s="73"/>
      <c r="L30" s="74">
        <v>43997</v>
      </c>
      <c r="M30" s="74">
        <v>0.04</v>
      </c>
      <c r="N30" s="75"/>
      <c r="O30" s="76" t="s">
        <v>237</v>
      </c>
      <c r="P30" s="77" t="s">
        <v>238</v>
      </c>
      <c r="Q30" s="78">
        <v>9</v>
      </c>
      <c r="R30" s="75"/>
      <c r="S30" s="82">
        <v>49290</v>
      </c>
      <c r="T30" s="31"/>
      <c r="U30" s="31"/>
      <c r="V30" s="31">
        <f t="shared" si="9"/>
        <v>49290</v>
      </c>
      <c r="W30" s="79">
        <f t="shared" si="10"/>
        <v>0.76251595923161786</v>
      </c>
      <c r="X30" s="80">
        <v>16850</v>
      </c>
      <c r="Y30" s="81">
        <f t="shared" si="11"/>
        <v>0.26066938350685254</v>
      </c>
      <c r="Z30" s="75"/>
      <c r="AA30" s="31"/>
      <c r="AB30" s="31"/>
      <c r="AC30" s="31"/>
      <c r="AD30" s="31"/>
      <c r="AE30" s="31"/>
    </row>
    <row r="31" spans="1:31" ht="14.25" customHeight="1">
      <c r="A31" s="87" t="s">
        <v>272</v>
      </c>
      <c r="B31" s="31" t="s">
        <v>265</v>
      </c>
      <c r="C31" s="70">
        <v>66081</v>
      </c>
      <c r="D31" s="71">
        <v>1.6E-2</v>
      </c>
      <c r="E31" s="71">
        <v>0.158</v>
      </c>
      <c r="F31" s="70">
        <v>922</v>
      </c>
      <c r="G31" s="70">
        <v>63</v>
      </c>
      <c r="H31" s="70">
        <v>3330</v>
      </c>
      <c r="I31" s="72">
        <v>0.107</v>
      </c>
      <c r="J31" s="71">
        <v>0.64800000000000002</v>
      </c>
      <c r="K31" s="73"/>
      <c r="L31" s="74">
        <v>35748</v>
      </c>
      <c r="M31" s="74">
        <v>0.08</v>
      </c>
      <c r="N31" s="75"/>
      <c r="O31" s="76" t="s">
        <v>237</v>
      </c>
      <c r="P31" s="77" t="s">
        <v>238</v>
      </c>
      <c r="Q31" s="78">
        <v>3</v>
      </c>
      <c r="R31" s="75"/>
      <c r="S31" s="31"/>
      <c r="T31" s="31"/>
      <c r="U31" s="31"/>
      <c r="V31" s="31">
        <f t="shared" si="9"/>
        <v>0</v>
      </c>
      <c r="W31" s="79">
        <f t="shared" si="10"/>
        <v>0</v>
      </c>
      <c r="X31" s="80">
        <v>11119</v>
      </c>
      <c r="Y31" s="81">
        <f t="shared" si="11"/>
        <v>0.24385969875793631</v>
      </c>
      <c r="Z31" s="75"/>
      <c r="AA31" s="31"/>
      <c r="AB31" s="31"/>
      <c r="AC31" s="31"/>
      <c r="AD31" s="31"/>
      <c r="AE31" s="31"/>
    </row>
    <row r="32" spans="1:31" ht="14.25" customHeight="1">
      <c r="A32" s="87" t="s">
        <v>273</v>
      </c>
      <c r="B32" s="31" t="s">
        <v>265</v>
      </c>
      <c r="C32" s="70">
        <v>58474</v>
      </c>
      <c r="D32" s="71">
        <v>1.2E-2</v>
      </c>
      <c r="E32" s="71">
        <v>0.123</v>
      </c>
      <c r="F32" s="70">
        <v>561</v>
      </c>
      <c r="G32" s="70">
        <v>55</v>
      </c>
      <c r="H32" s="70">
        <v>2290</v>
      </c>
      <c r="I32" s="72">
        <v>9.9000000000000005E-2</v>
      </c>
      <c r="J32" s="71">
        <v>0.627</v>
      </c>
      <c r="K32" s="73"/>
      <c r="L32" s="74">
        <v>31279</v>
      </c>
      <c r="M32" s="74">
        <v>0.09</v>
      </c>
      <c r="N32" s="75"/>
      <c r="O32" s="76" t="s">
        <v>237</v>
      </c>
      <c r="P32" s="77" t="s">
        <v>238</v>
      </c>
      <c r="Q32" s="78">
        <v>8</v>
      </c>
      <c r="R32" s="75"/>
      <c r="S32" s="31"/>
      <c r="T32" s="31"/>
      <c r="U32" s="31"/>
      <c r="V32" s="31">
        <f t="shared" si="9"/>
        <v>0</v>
      </c>
      <c r="W32" s="79">
        <f t="shared" si="10"/>
        <v>0</v>
      </c>
      <c r="X32" s="80">
        <v>5390</v>
      </c>
      <c r="Y32" s="81">
        <f t="shared" si="11"/>
        <v>0.13359089856856982</v>
      </c>
      <c r="Z32" s="75"/>
      <c r="AA32" s="31"/>
      <c r="AB32" s="31"/>
      <c r="AC32" s="31"/>
      <c r="AD32" s="31"/>
      <c r="AE32" s="31"/>
    </row>
    <row r="33" spans="1:31" ht="14.25" customHeight="1">
      <c r="A33" s="87" t="s">
        <v>274</v>
      </c>
      <c r="B33" s="31" t="s">
        <v>265</v>
      </c>
      <c r="C33" s="70">
        <v>70078</v>
      </c>
      <c r="D33" s="71">
        <v>1.7000000000000001E-2</v>
      </c>
      <c r="E33" s="71">
        <v>0.16800000000000001</v>
      </c>
      <c r="F33" s="70">
        <v>918</v>
      </c>
      <c r="G33" s="70">
        <v>32</v>
      </c>
      <c r="H33" s="70">
        <v>2476</v>
      </c>
      <c r="I33" s="72">
        <v>8.7999999999999995E-2</v>
      </c>
      <c r="J33" s="71">
        <v>0.68500000000000005</v>
      </c>
      <c r="K33" s="73"/>
      <c r="L33" s="74">
        <v>37558</v>
      </c>
      <c r="M33" s="74">
        <v>7.0000000000000007E-2</v>
      </c>
      <c r="N33" s="75"/>
      <c r="O33" s="76" t="s">
        <v>237</v>
      </c>
      <c r="P33" s="77" t="s">
        <v>238</v>
      </c>
      <c r="Q33" s="78">
        <v>6</v>
      </c>
      <c r="R33" s="75"/>
      <c r="S33" s="82">
        <v>22822</v>
      </c>
      <c r="T33" s="31"/>
      <c r="U33" s="31"/>
      <c r="V33" s="31">
        <f t="shared" si="9"/>
        <v>22822</v>
      </c>
      <c r="W33" s="79">
        <f t="shared" si="10"/>
        <v>0.47197925624076859</v>
      </c>
      <c r="X33" s="80">
        <v>14699</v>
      </c>
      <c r="Y33" s="81">
        <f t="shared" si="11"/>
        <v>0.30398839223043805</v>
      </c>
      <c r="Z33" s="75"/>
      <c r="AA33" s="31"/>
      <c r="AB33" s="31"/>
      <c r="AC33" s="31"/>
      <c r="AD33" s="31"/>
      <c r="AE33" s="31"/>
    </row>
    <row r="34" spans="1:31" ht="14.25" customHeight="1">
      <c r="A34" s="69" t="s">
        <v>275</v>
      </c>
      <c r="B34" s="31" t="s">
        <v>265</v>
      </c>
      <c r="C34" s="70">
        <v>89536</v>
      </c>
      <c r="D34" s="71">
        <v>1.6E-2</v>
      </c>
      <c r="E34" s="71">
        <v>0.161</v>
      </c>
      <c r="F34" s="70">
        <v>1062</v>
      </c>
      <c r="G34" s="70">
        <v>60</v>
      </c>
      <c r="H34" s="70">
        <v>3766</v>
      </c>
      <c r="I34" s="72">
        <v>9.9000000000000005E-2</v>
      </c>
      <c r="J34" s="83">
        <v>0.67</v>
      </c>
      <c r="K34" s="73"/>
      <c r="L34" s="74">
        <v>51294</v>
      </c>
      <c r="M34" s="74">
        <v>0.05</v>
      </c>
      <c r="N34" s="75"/>
      <c r="O34" s="76" t="s">
        <v>237</v>
      </c>
      <c r="P34" s="77" t="s">
        <v>238</v>
      </c>
      <c r="Q34" s="78">
        <v>4</v>
      </c>
      <c r="R34" s="75"/>
      <c r="S34" s="82">
        <v>12857</v>
      </c>
      <c r="T34" s="82">
        <v>10470</v>
      </c>
      <c r="U34" s="31"/>
      <c r="V34" s="31">
        <f t="shared" si="9"/>
        <v>23327</v>
      </c>
      <c r="W34" s="79">
        <f t="shared" si="10"/>
        <v>0.37758271954087291</v>
      </c>
      <c r="X34" s="80">
        <v>16245</v>
      </c>
      <c r="Y34" s="81">
        <f t="shared" si="11"/>
        <v>0.26294985548683841</v>
      </c>
      <c r="Z34" s="75"/>
      <c r="AA34" s="31"/>
      <c r="AB34" s="31"/>
      <c r="AC34" s="31"/>
      <c r="AD34" s="31"/>
      <c r="AE34" s="31"/>
    </row>
    <row r="35" spans="1:31" ht="14.25" customHeight="1">
      <c r="A35" s="89" t="s">
        <v>276</v>
      </c>
      <c r="B35" s="89" t="s">
        <v>265</v>
      </c>
      <c r="C35" s="100">
        <f>SUM(C24:C34)</f>
        <v>1618936</v>
      </c>
      <c r="D35" s="101">
        <v>1.4E-2</v>
      </c>
      <c r="E35" s="101">
        <v>0.13500000000000001</v>
      </c>
      <c r="F35" s="102">
        <f>SUM(F24:F34)</f>
        <v>11841</v>
      </c>
      <c r="G35" s="89">
        <v>744</v>
      </c>
      <c r="H35" s="89">
        <v>35492</v>
      </c>
      <c r="I35" s="103"/>
      <c r="J35" s="101">
        <v>0.69399999999999995</v>
      </c>
      <c r="K35" s="104">
        <v>9308</v>
      </c>
      <c r="L35" s="105">
        <v>371636</v>
      </c>
      <c r="M35" s="107"/>
      <c r="N35" s="99"/>
      <c r="R35" s="99"/>
      <c r="S35" s="32"/>
      <c r="T35" s="32"/>
      <c r="U35" s="32"/>
      <c r="V35" s="31"/>
      <c r="W35" s="79"/>
      <c r="X35" s="102">
        <f>SUM(X24:X34)</f>
        <v>146181</v>
      </c>
      <c r="Y35" s="81"/>
      <c r="Z35" s="99"/>
      <c r="AA35" s="32"/>
      <c r="AB35" s="32"/>
      <c r="AC35" s="32"/>
      <c r="AD35" s="32"/>
      <c r="AE35" s="32"/>
    </row>
    <row r="36" spans="1:31" ht="14.25" customHeight="1">
      <c r="A36" s="69" t="s">
        <v>277</v>
      </c>
      <c r="B36" s="31" t="s">
        <v>278</v>
      </c>
      <c r="C36" s="70">
        <v>122285</v>
      </c>
      <c r="D36" s="71">
        <v>8.9999999999999993E-3</v>
      </c>
      <c r="E36" s="71">
        <v>7.1999999999999995E-2</v>
      </c>
      <c r="F36" s="70">
        <v>852</v>
      </c>
      <c r="G36" s="70">
        <v>59</v>
      </c>
      <c r="H36" s="70">
        <v>3489</v>
      </c>
      <c r="I36" s="72">
        <v>5.2999999999999999E-2</v>
      </c>
      <c r="J36" s="83">
        <v>0.64</v>
      </c>
      <c r="K36" s="73"/>
      <c r="L36" s="74">
        <v>46874</v>
      </c>
      <c r="M36" s="74">
        <v>0.03</v>
      </c>
      <c r="N36" s="75"/>
      <c r="O36" s="86" t="s">
        <v>246</v>
      </c>
      <c r="P36" s="85" t="s">
        <v>244</v>
      </c>
      <c r="Q36" s="78">
        <v>28</v>
      </c>
      <c r="R36" s="75"/>
      <c r="S36" s="82">
        <v>49323</v>
      </c>
      <c r="T36" s="31"/>
      <c r="U36" s="31"/>
      <c r="V36" s="31">
        <f t="shared" ref="V36:V40" si="12">SUM(S36:U36)</f>
        <v>49323</v>
      </c>
      <c r="W36" s="79">
        <f t="shared" ref="W36:W40" si="13">V36/(C36*69%)</f>
        <v>0.58455745754305255</v>
      </c>
      <c r="X36" s="80">
        <v>5764</v>
      </c>
      <c r="Y36" s="81">
        <f t="shared" ref="Y36:Y40" si="14">X36/(C36*0.69)</f>
        <v>6.8312738180527438E-2</v>
      </c>
      <c r="Z36" s="75"/>
      <c r="AA36" s="31"/>
      <c r="AB36" s="31"/>
      <c r="AC36" s="31"/>
      <c r="AD36" s="31"/>
      <c r="AE36" s="31"/>
    </row>
    <row r="37" spans="1:31" ht="14.25" customHeight="1">
      <c r="A37" s="69" t="s">
        <v>279</v>
      </c>
      <c r="B37" s="31" t="s">
        <v>278</v>
      </c>
      <c r="C37" s="70">
        <v>110828</v>
      </c>
      <c r="D37" s="71">
        <v>0.01</v>
      </c>
      <c r="E37" s="71">
        <v>8.5999999999999993E-2</v>
      </c>
      <c r="F37" s="70">
        <v>844</v>
      </c>
      <c r="G37" s="70">
        <v>134</v>
      </c>
      <c r="H37" s="70">
        <v>3997</v>
      </c>
      <c r="I37" s="72">
        <v>6.8000000000000005E-2</v>
      </c>
      <c r="J37" s="71">
        <v>0.59599999999999997</v>
      </c>
      <c r="K37" s="73"/>
      <c r="L37" s="74">
        <v>40437</v>
      </c>
      <c r="M37" s="74">
        <v>0.05</v>
      </c>
      <c r="N37" s="75"/>
      <c r="O37" s="86" t="s">
        <v>246</v>
      </c>
      <c r="P37" s="77" t="s">
        <v>238</v>
      </c>
      <c r="Q37" s="78">
        <v>18</v>
      </c>
      <c r="R37" s="75"/>
      <c r="S37" s="82">
        <v>42530</v>
      </c>
      <c r="T37" s="31"/>
      <c r="U37" s="31"/>
      <c r="V37" s="31">
        <f t="shared" si="12"/>
        <v>42530</v>
      </c>
      <c r="W37" s="79">
        <f t="shared" si="13"/>
        <v>0.55615621647435931</v>
      </c>
      <c r="X37" s="80">
        <v>4488</v>
      </c>
      <c r="Y37" s="81">
        <f t="shared" si="14"/>
        <v>5.8688669163812004E-2</v>
      </c>
      <c r="Z37" s="75"/>
      <c r="AA37" s="31"/>
      <c r="AB37" s="31"/>
      <c r="AC37" s="31"/>
      <c r="AD37" s="31"/>
      <c r="AE37" s="31"/>
    </row>
    <row r="38" spans="1:31" ht="14.25" customHeight="1">
      <c r="A38" s="87" t="s">
        <v>280</v>
      </c>
      <c r="B38" s="31" t="s">
        <v>278</v>
      </c>
      <c r="C38" s="70">
        <v>119107</v>
      </c>
      <c r="D38" s="71">
        <v>8.0000000000000002E-3</v>
      </c>
      <c r="E38" s="71">
        <v>5.7000000000000002E-2</v>
      </c>
      <c r="F38" s="70">
        <v>723</v>
      </c>
      <c r="G38" s="70">
        <v>55</v>
      </c>
      <c r="H38" s="70">
        <v>3110</v>
      </c>
      <c r="I38" s="72">
        <v>5.8000000000000003E-2</v>
      </c>
      <c r="J38" s="71">
        <v>0.60799999999999998</v>
      </c>
      <c r="K38" s="73"/>
      <c r="L38" s="74">
        <v>43664</v>
      </c>
      <c r="M38" s="74">
        <v>0.04</v>
      </c>
      <c r="N38" s="75"/>
      <c r="O38" s="86" t="s">
        <v>246</v>
      </c>
      <c r="P38" s="85" t="s">
        <v>244</v>
      </c>
      <c r="Q38" s="78">
        <v>32</v>
      </c>
      <c r="R38" s="75"/>
      <c r="S38" s="31"/>
      <c r="T38" s="82">
        <v>23128</v>
      </c>
      <c r="U38" s="31"/>
      <c r="V38" s="31">
        <f t="shared" si="12"/>
        <v>23128</v>
      </c>
      <c r="W38" s="79">
        <f t="shared" si="13"/>
        <v>0.28141788962621972</v>
      </c>
      <c r="X38" s="80">
        <v>7152</v>
      </c>
      <c r="Y38" s="81">
        <f t="shared" si="14"/>
        <v>8.7024418307104945E-2</v>
      </c>
      <c r="Z38" s="75"/>
      <c r="AA38" s="31"/>
      <c r="AB38" s="31"/>
      <c r="AC38" s="31"/>
      <c r="AD38" s="31"/>
      <c r="AE38" s="31"/>
    </row>
    <row r="39" spans="1:31" ht="14.25" customHeight="1">
      <c r="A39" s="87" t="s">
        <v>281</v>
      </c>
      <c r="B39" s="31" t="s">
        <v>278</v>
      </c>
      <c r="C39" s="70">
        <v>132307</v>
      </c>
      <c r="D39" s="71">
        <v>7.0000000000000001E-3</v>
      </c>
      <c r="E39" s="71">
        <v>5.8999999999999997E-2</v>
      </c>
      <c r="F39" s="70">
        <v>801</v>
      </c>
      <c r="G39" s="70">
        <v>132</v>
      </c>
      <c r="H39" s="70">
        <v>4902</v>
      </c>
      <c r="I39" s="72">
        <v>7.2999999999999995E-2</v>
      </c>
      <c r="J39" s="71">
        <v>0.58699999999999997</v>
      </c>
      <c r="K39" s="73"/>
      <c r="L39" s="74">
        <v>35644</v>
      </c>
      <c r="M39" s="74">
        <v>0.05</v>
      </c>
      <c r="N39" s="75"/>
      <c r="O39" s="86" t="s">
        <v>246</v>
      </c>
      <c r="P39" s="85" t="s">
        <v>244</v>
      </c>
      <c r="Q39" s="78">
        <v>27</v>
      </c>
      <c r="R39" s="75"/>
      <c r="S39" s="31"/>
      <c r="T39" s="31"/>
      <c r="U39" s="31"/>
      <c r="V39" s="31">
        <f t="shared" si="12"/>
        <v>0</v>
      </c>
      <c r="W39" s="79">
        <f t="shared" si="13"/>
        <v>0</v>
      </c>
      <c r="X39" s="80">
        <v>4249</v>
      </c>
      <c r="Y39" s="81">
        <f t="shared" si="14"/>
        <v>4.6543047718508881E-2</v>
      </c>
      <c r="Z39" s="75"/>
      <c r="AA39" s="31"/>
      <c r="AB39" s="31"/>
      <c r="AC39" s="31"/>
      <c r="AD39" s="31"/>
      <c r="AE39" s="31"/>
    </row>
    <row r="40" spans="1:31" ht="14.25" customHeight="1">
      <c r="A40" s="69" t="s">
        <v>282</v>
      </c>
      <c r="B40" s="31" t="s">
        <v>278</v>
      </c>
      <c r="C40" s="70">
        <v>57155</v>
      </c>
      <c r="D40" s="71">
        <v>8.9999999999999993E-3</v>
      </c>
      <c r="E40" s="71">
        <v>7.6999999999999999E-2</v>
      </c>
      <c r="F40" s="70">
        <v>472</v>
      </c>
      <c r="G40" s="70">
        <v>48</v>
      </c>
      <c r="H40" s="70">
        <v>2109</v>
      </c>
      <c r="I40" s="72">
        <v>6.5000000000000002E-2</v>
      </c>
      <c r="J40" s="71">
        <v>0.58699999999999997</v>
      </c>
      <c r="K40" s="73"/>
      <c r="L40" s="74">
        <v>19455</v>
      </c>
      <c r="M40" s="74">
        <v>0.03</v>
      </c>
      <c r="N40" s="75"/>
      <c r="O40" s="76" t="s">
        <v>237</v>
      </c>
      <c r="P40" s="85" t="s">
        <v>244</v>
      </c>
      <c r="Q40" s="78">
        <v>33</v>
      </c>
      <c r="R40" s="75"/>
      <c r="S40" s="31"/>
      <c r="T40" s="31"/>
      <c r="U40" s="31"/>
      <c r="V40" s="31">
        <f t="shared" si="12"/>
        <v>0</v>
      </c>
      <c r="W40" s="79">
        <f t="shared" si="13"/>
        <v>0</v>
      </c>
      <c r="X40" s="80">
        <v>2689</v>
      </c>
      <c r="Y40" s="81">
        <f t="shared" si="14"/>
        <v>6.8184786095273606E-2</v>
      </c>
      <c r="Z40" s="75"/>
      <c r="AA40" s="31"/>
      <c r="AB40" s="31"/>
      <c r="AC40" s="31"/>
      <c r="AD40" s="31"/>
      <c r="AE40" s="31"/>
    </row>
    <row r="41" spans="1:31" ht="14.25" customHeight="1">
      <c r="A41" s="89" t="s">
        <v>283</v>
      </c>
      <c r="B41" s="89" t="s">
        <v>278</v>
      </c>
      <c r="C41" s="100">
        <f>SUM(C36:C40)</f>
        <v>541682</v>
      </c>
      <c r="D41" s="101">
        <v>8.0000000000000002E-3</v>
      </c>
      <c r="E41" s="101">
        <v>6.9000000000000006E-2</v>
      </c>
      <c r="F41" s="102">
        <f>SUM(F36:F40)</f>
        <v>3692</v>
      </c>
      <c r="G41" s="89">
        <v>428</v>
      </c>
      <c r="H41" s="89">
        <v>17607</v>
      </c>
      <c r="I41" s="103"/>
      <c r="J41" s="101">
        <v>0.60799999999999998</v>
      </c>
      <c r="K41" s="104">
        <v>4060</v>
      </c>
      <c r="L41" s="105">
        <v>186074</v>
      </c>
      <c r="M41" s="107"/>
      <c r="N41" s="99"/>
      <c r="R41" s="99"/>
      <c r="S41" s="32"/>
      <c r="T41" s="32"/>
      <c r="U41" s="32"/>
      <c r="V41" s="31"/>
      <c r="W41" s="79"/>
      <c r="X41" s="102">
        <f>SUM(X36:X40)</f>
        <v>24342</v>
      </c>
      <c r="Y41" s="81"/>
      <c r="Z41" s="99"/>
      <c r="AA41" s="32"/>
      <c r="AB41" s="32"/>
      <c r="AC41" s="32"/>
      <c r="AD41" s="32"/>
      <c r="AE41" s="32"/>
    </row>
    <row r="42" spans="1:31" ht="14.25" customHeight="1">
      <c r="A42" s="87" t="s">
        <v>284</v>
      </c>
      <c r="B42" s="31" t="s">
        <v>285</v>
      </c>
      <c r="C42" s="70">
        <v>157289</v>
      </c>
      <c r="D42" s="71">
        <v>1.7999999999999999E-2</v>
      </c>
      <c r="E42" s="71">
        <v>0.14799999999999999</v>
      </c>
      <c r="F42" s="70">
        <v>2528</v>
      </c>
      <c r="G42" s="70">
        <v>242</v>
      </c>
      <c r="H42" s="70">
        <v>6341</v>
      </c>
      <c r="I42" s="72">
        <v>8.4000000000000005E-2</v>
      </c>
      <c r="J42" s="71">
        <v>0.64800000000000002</v>
      </c>
      <c r="K42" s="73"/>
      <c r="L42" s="74">
        <v>67662</v>
      </c>
      <c r="M42" s="74">
        <v>0.04</v>
      </c>
      <c r="N42" s="75"/>
      <c r="O42" s="86" t="s">
        <v>246</v>
      </c>
      <c r="P42" s="77" t="s">
        <v>238</v>
      </c>
      <c r="Q42" s="78">
        <v>9</v>
      </c>
      <c r="R42" s="75"/>
      <c r="S42" s="82">
        <v>58625</v>
      </c>
      <c r="T42" s="82">
        <v>29659</v>
      </c>
      <c r="U42" s="31"/>
      <c r="V42" s="31">
        <f t="shared" ref="V42:V44" si="15">SUM(S42:U42)</f>
        <v>88284</v>
      </c>
      <c r="W42" s="79">
        <f t="shared" ref="W42:W44" si="16">V42/(C42*69%)</f>
        <v>0.81345692379604762</v>
      </c>
      <c r="X42" s="80">
        <v>26807</v>
      </c>
      <c r="Y42" s="81">
        <f t="shared" ref="Y42:Y44" si="17">X42/(C42*0.69)</f>
        <v>0.24700217203797573</v>
      </c>
      <c r="Z42" s="75"/>
      <c r="AA42" s="31"/>
      <c r="AB42" s="31"/>
      <c r="AC42" s="31"/>
      <c r="AD42" s="31"/>
      <c r="AE42" s="31"/>
    </row>
    <row r="43" spans="1:31" ht="14.25" customHeight="1">
      <c r="A43" s="69" t="s">
        <v>286</v>
      </c>
      <c r="B43" s="31" t="s">
        <v>285</v>
      </c>
      <c r="C43" s="70">
        <v>100916</v>
      </c>
      <c r="D43" s="71">
        <v>1.7999999999999999E-2</v>
      </c>
      <c r="E43" s="71">
        <v>0.151</v>
      </c>
      <c r="F43" s="70">
        <v>1689</v>
      </c>
      <c r="G43" s="70">
        <v>349</v>
      </c>
      <c r="H43" s="70">
        <v>2984</v>
      </c>
      <c r="I43" s="72">
        <v>5.8999999999999997E-2</v>
      </c>
      <c r="J43" s="71">
        <v>0.66500000000000004</v>
      </c>
      <c r="K43" s="73"/>
      <c r="L43" s="74">
        <v>44011</v>
      </c>
      <c r="M43" s="74">
        <v>0.04</v>
      </c>
      <c r="N43" s="75"/>
      <c r="O43" s="86" t="s">
        <v>246</v>
      </c>
      <c r="P43" s="77" t="s">
        <v>238</v>
      </c>
      <c r="Q43" s="78">
        <v>14</v>
      </c>
      <c r="R43" s="75"/>
      <c r="S43" s="82">
        <v>36831</v>
      </c>
      <c r="T43" s="82">
        <v>13145</v>
      </c>
      <c r="U43" s="31"/>
      <c r="V43" s="31">
        <f t="shared" si="15"/>
        <v>49976</v>
      </c>
      <c r="W43" s="79">
        <f t="shared" si="16"/>
        <v>0.71771558035639926</v>
      </c>
      <c r="X43" s="80">
        <v>19833</v>
      </c>
      <c r="Y43" s="81">
        <f t="shared" si="17"/>
        <v>0.28482577847783869</v>
      </c>
      <c r="Z43" s="75"/>
      <c r="AA43" s="31"/>
      <c r="AB43" s="31"/>
      <c r="AC43" s="31"/>
      <c r="AD43" s="31"/>
      <c r="AE43" s="31"/>
    </row>
    <row r="44" spans="1:31" ht="14.25" customHeight="1">
      <c r="A44" s="87" t="s">
        <v>287</v>
      </c>
      <c r="B44" s="31" t="s">
        <v>285</v>
      </c>
      <c r="C44" s="70">
        <v>125930</v>
      </c>
      <c r="D44" s="71">
        <v>1.2E-2</v>
      </c>
      <c r="E44" s="71">
        <v>9.0999999999999998E-2</v>
      </c>
      <c r="F44" s="70">
        <v>1471</v>
      </c>
      <c r="G44" s="70">
        <v>39</v>
      </c>
      <c r="H44" s="70">
        <v>2186</v>
      </c>
      <c r="I44" s="72">
        <v>8.2000000000000003E-2</v>
      </c>
      <c r="J44" s="71">
        <v>0.65900000000000003</v>
      </c>
      <c r="K44" s="73"/>
      <c r="L44" s="74">
        <v>35715</v>
      </c>
      <c r="M44" s="74">
        <v>0.03</v>
      </c>
      <c r="N44" s="75"/>
      <c r="O44" s="86" t="s">
        <v>246</v>
      </c>
      <c r="P44" s="85" t="s">
        <v>244</v>
      </c>
      <c r="Q44" s="78">
        <v>29</v>
      </c>
      <c r="R44" s="75"/>
      <c r="S44" s="82">
        <v>47618</v>
      </c>
      <c r="T44" s="31"/>
      <c r="U44" s="31"/>
      <c r="V44" s="31">
        <f t="shared" si="15"/>
        <v>47618</v>
      </c>
      <c r="W44" s="79">
        <f t="shared" si="16"/>
        <v>0.54801551816801841</v>
      </c>
      <c r="X44" s="80">
        <v>13350</v>
      </c>
      <c r="Y44" s="81">
        <f t="shared" si="17"/>
        <v>0.15363953058807689</v>
      </c>
      <c r="Z44" s="75"/>
      <c r="AA44" s="31"/>
      <c r="AB44" s="31"/>
      <c r="AC44" s="31"/>
      <c r="AD44" s="31"/>
      <c r="AE44" s="31"/>
    </row>
    <row r="45" spans="1:31" ht="14.25" customHeight="1">
      <c r="A45" s="89" t="s">
        <v>288</v>
      </c>
      <c r="B45" s="89" t="s">
        <v>285</v>
      </c>
      <c r="C45" s="100">
        <f>SUM(C42:C44)</f>
        <v>384135</v>
      </c>
      <c r="D45" s="101">
        <v>1.6E-2</v>
      </c>
      <c r="E45" s="101">
        <v>0.13</v>
      </c>
      <c r="F45" s="102">
        <f>SUM(F42,F43,F44)</f>
        <v>5688</v>
      </c>
      <c r="G45" s="89">
        <v>630</v>
      </c>
      <c r="H45" s="89">
        <v>11511</v>
      </c>
      <c r="I45" s="103"/>
      <c r="J45" s="101">
        <v>0.65600000000000003</v>
      </c>
      <c r="K45" s="104">
        <v>3470</v>
      </c>
      <c r="L45" s="105">
        <v>147388</v>
      </c>
      <c r="M45" s="107"/>
      <c r="N45" s="99"/>
      <c r="R45" s="99"/>
      <c r="S45" s="32"/>
      <c r="T45" s="32"/>
      <c r="U45" s="32"/>
      <c r="V45" s="31"/>
      <c r="W45" s="79"/>
      <c r="X45" s="102">
        <f>SUM(X42,X43,X44)</f>
        <v>59990</v>
      </c>
      <c r="Y45" s="81"/>
      <c r="Z45" s="99"/>
      <c r="AA45" s="32"/>
      <c r="AB45" s="32"/>
      <c r="AC45" s="32"/>
      <c r="AD45" s="32"/>
      <c r="AE45" s="32"/>
    </row>
    <row r="46" spans="1:31" ht="14.25" customHeight="1">
      <c r="A46" s="87" t="s">
        <v>289</v>
      </c>
      <c r="B46" s="31" t="s">
        <v>290</v>
      </c>
      <c r="C46" s="70">
        <v>111032</v>
      </c>
      <c r="D46" s="71">
        <v>1.2E-2</v>
      </c>
      <c r="E46" s="71">
        <v>9.8000000000000004E-2</v>
      </c>
      <c r="F46" s="70">
        <v>1386</v>
      </c>
      <c r="G46" s="70">
        <v>47</v>
      </c>
      <c r="H46" s="70">
        <v>2537</v>
      </c>
      <c r="I46" s="72">
        <v>5.6000000000000001E-2</v>
      </c>
      <c r="J46" s="71">
        <v>0.65700000000000003</v>
      </c>
      <c r="K46" s="73"/>
      <c r="L46" s="74">
        <v>37867</v>
      </c>
      <c r="M46" s="74">
        <v>0.03</v>
      </c>
      <c r="N46" s="75"/>
      <c r="O46" s="86" t="s">
        <v>246</v>
      </c>
      <c r="P46" s="77" t="s">
        <v>238</v>
      </c>
      <c r="Q46" s="78">
        <v>21</v>
      </c>
      <c r="R46" s="75"/>
      <c r="S46" s="82">
        <v>45895</v>
      </c>
      <c r="T46" s="82">
        <v>21596</v>
      </c>
      <c r="U46" s="31"/>
      <c r="V46" s="31">
        <f t="shared" ref="V46:V49" si="18">SUM(S46:U46)</f>
        <v>67491</v>
      </c>
      <c r="W46" s="79">
        <f t="shared" ref="W46:W49" si="19">V46/(C46*69%)</f>
        <v>0.88094462387654804</v>
      </c>
      <c r="X46" s="80">
        <v>15056</v>
      </c>
      <c r="Y46" s="81">
        <f t="shared" ref="Y46:Y49" si="20">X46/(C46*0.69)</f>
        <v>0.19652253273896234</v>
      </c>
      <c r="Z46" s="75"/>
      <c r="AA46" s="31"/>
      <c r="AB46" s="31"/>
      <c r="AC46" s="31"/>
      <c r="AD46" s="31"/>
      <c r="AE46" s="31"/>
    </row>
    <row r="47" spans="1:31" ht="14.25" customHeight="1">
      <c r="A47" s="87" t="s">
        <v>291</v>
      </c>
      <c r="B47" s="31" t="s">
        <v>290</v>
      </c>
      <c r="C47" s="70">
        <v>57695</v>
      </c>
      <c r="D47" s="71">
        <v>1.2999999999999999E-2</v>
      </c>
      <c r="E47" s="71">
        <v>9.8000000000000004E-2</v>
      </c>
      <c r="F47" s="70">
        <v>710</v>
      </c>
      <c r="G47" s="70">
        <v>38</v>
      </c>
      <c r="H47" s="70">
        <v>1592</v>
      </c>
      <c r="I47" s="72">
        <v>5.0999999999999997E-2</v>
      </c>
      <c r="J47" s="71">
        <v>0.59299999999999997</v>
      </c>
      <c r="K47" s="73"/>
      <c r="L47" s="74">
        <v>18218</v>
      </c>
      <c r="M47" s="74">
        <v>0.03</v>
      </c>
      <c r="N47" s="75"/>
      <c r="O47" s="76" t="s">
        <v>237</v>
      </c>
      <c r="P47" s="77" t="s">
        <v>238</v>
      </c>
      <c r="Q47" s="78">
        <v>25</v>
      </c>
      <c r="R47" s="75"/>
      <c r="S47" s="82">
        <v>12547</v>
      </c>
      <c r="T47" s="31"/>
      <c r="U47" s="31"/>
      <c r="V47" s="31">
        <f t="shared" si="18"/>
        <v>12547</v>
      </c>
      <c r="W47" s="79">
        <f t="shared" si="19"/>
        <v>0.31517562996818604</v>
      </c>
      <c r="X47" s="80">
        <v>6985</v>
      </c>
      <c r="Y47" s="81">
        <f t="shared" si="20"/>
        <v>0.17546041088130865</v>
      </c>
      <c r="Z47" s="75"/>
      <c r="AA47" s="31"/>
      <c r="AB47" s="31"/>
      <c r="AC47" s="31"/>
      <c r="AD47" s="31"/>
      <c r="AE47" s="31"/>
    </row>
    <row r="48" spans="1:31" ht="14.25" customHeight="1">
      <c r="A48" s="69" t="s">
        <v>292</v>
      </c>
      <c r="B48" s="31" t="s">
        <v>290</v>
      </c>
      <c r="C48" s="70">
        <v>44788</v>
      </c>
      <c r="D48" s="71">
        <v>8.9999999999999993E-3</v>
      </c>
      <c r="E48" s="71">
        <v>8.5000000000000006E-2</v>
      </c>
      <c r="F48" s="70">
        <v>346</v>
      </c>
      <c r="G48" s="70">
        <v>27</v>
      </c>
      <c r="H48" s="70">
        <v>1466</v>
      </c>
      <c r="I48" s="72">
        <v>9.7000000000000003E-2</v>
      </c>
      <c r="J48" s="71">
        <v>0.48699999999999999</v>
      </c>
      <c r="K48" s="73"/>
      <c r="L48" s="74">
        <v>20859</v>
      </c>
      <c r="M48" s="74">
        <v>0.05</v>
      </c>
      <c r="N48" s="75"/>
      <c r="O48" s="84" t="s">
        <v>242</v>
      </c>
      <c r="P48" s="85" t="s">
        <v>244</v>
      </c>
      <c r="Q48" s="78">
        <v>26</v>
      </c>
      <c r="R48" s="75"/>
      <c r="S48" s="31"/>
      <c r="T48" s="31"/>
      <c r="U48" s="31"/>
      <c r="V48" s="31">
        <f t="shared" si="18"/>
        <v>0</v>
      </c>
      <c r="W48" s="79">
        <f t="shared" si="19"/>
        <v>0</v>
      </c>
      <c r="X48" s="80">
        <v>1268</v>
      </c>
      <c r="Y48" s="81">
        <f t="shared" si="20"/>
        <v>4.1030659092174022E-2</v>
      </c>
      <c r="Z48" s="75"/>
      <c r="AA48" s="31"/>
      <c r="AB48" s="31"/>
      <c r="AC48" s="31"/>
      <c r="AD48" s="31"/>
      <c r="AE48" s="31"/>
    </row>
    <row r="49" spans="1:31" ht="14.25" customHeight="1">
      <c r="A49" s="87" t="s">
        <v>293</v>
      </c>
      <c r="B49" s="31" t="s">
        <v>290</v>
      </c>
      <c r="C49" s="70">
        <v>83593</v>
      </c>
      <c r="D49" s="71">
        <v>8.9999999999999993E-3</v>
      </c>
      <c r="E49" s="71">
        <v>0.08</v>
      </c>
      <c r="F49" s="70">
        <v>648</v>
      </c>
      <c r="G49" s="70">
        <v>44</v>
      </c>
      <c r="H49" s="70">
        <v>2293</v>
      </c>
      <c r="I49" s="72">
        <v>7.0000000000000007E-2</v>
      </c>
      <c r="J49" s="71">
        <v>0.53500000000000003</v>
      </c>
      <c r="K49" s="73"/>
      <c r="L49" s="74">
        <v>33809</v>
      </c>
      <c r="M49" s="74">
        <v>0.06</v>
      </c>
      <c r="N49" s="75"/>
      <c r="O49" s="76" t="s">
        <v>237</v>
      </c>
      <c r="P49" s="77" t="s">
        <v>238</v>
      </c>
      <c r="Q49" s="78">
        <v>20</v>
      </c>
      <c r="R49" s="75"/>
      <c r="S49" s="82">
        <v>19908</v>
      </c>
      <c r="T49" s="31"/>
      <c r="U49" s="31"/>
      <c r="V49" s="31">
        <f t="shared" si="18"/>
        <v>19908</v>
      </c>
      <c r="W49" s="79">
        <f t="shared" si="19"/>
        <v>0.34515059769410689</v>
      </c>
      <c r="X49" s="80">
        <v>5061</v>
      </c>
      <c r="Y49" s="81">
        <f t="shared" si="20"/>
        <v>8.7743981059366843E-2</v>
      </c>
      <c r="Z49" s="75"/>
      <c r="AA49" s="31"/>
      <c r="AB49" s="31"/>
      <c r="AC49" s="31"/>
      <c r="AD49" s="31"/>
      <c r="AE49" s="31"/>
    </row>
    <row r="50" spans="1:31" ht="14.25" customHeight="1">
      <c r="A50" s="89" t="s">
        <v>294</v>
      </c>
      <c r="B50" s="89" t="s">
        <v>290</v>
      </c>
      <c r="C50" s="100">
        <f>SUM(C46:C49)</f>
        <v>297108</v>
      </c>
      <c r="D50" s="101">
        <v>1.0999999999999999E-2</v>
      </c>
      <c r="E50" s="101">
        <v>0.09</v>
      </c>
      <c r="F50" s="102">
        <f>SUM(F46:F49)</f>
        <v>3090</v>
      </c>
      <c r="G50" s="89">
        <v>156</v>
      </c>
      <c r="H50" s="89">
        <v>7888</v>
      </c>
      <c r="I50" s="103"/>
      <c r="J50" s="101">
        <v>0.58599999999999997</v>
      </c>
      <c r="K50" s="104">
        <v>4021</v>
      </c>
      <c r="L50" s="105">
        <v>110753</v>
      </c>
      <c r="M50" s="107"/>
      <c r="N50" s="99"/>
      <c r="R50" s="99"/>
      <c r="S50" s="32"/>
      <c r="T50" s="32"/>
      <c r="U50" s="32"/>
      <c r="V50" s="31"/>
      <c r="W50" s="79"/>
      <c r="X50" s="102">
        <f>SUM(X46:X49)</f>
        <v>28370</v>
      </c>
      <c r="Y50" s="81"/>
      <c r="Z50" s="99"/>
      <c r="AA50" s="32"/>
      <c r="AB50" s="32"/>
      <c r="AC50" s="32"/>
      <c r="AD50" s="32"/>
      <c r="AE50" s="32"/>
    </row>
    <row r="51" spans="1:31" ht="14.25" customHeight="1">
      <c r="A51" s="69" t="s">
        <v>295</v>
      </c>
      <c r="B51" s="31" t="s">
        <v>296</v>
      </c>
      <c r="C51" s="70">
        <v>27226</v>
      </c>
      <c r="D51" s="71">
        <v>8.0000000000000002E-3</v>
      </c>
      <c r="E51" s="71">
        <v>6.9000000000000006E-2</v>
      </c>
      <c r="F51" s="70">
        <v>212</v>
      </c>
      <c r="G51" s="70">
        <v>74</v>
      </c>
      <c r="H51" s="70">
        <v>1313</v>
      </c>
      <c r="I51" s="72">
        <v>8.2000000000000003E-2</v>
      </c>
      <c r="J51" s="71">
        <v>0.61899999999999999</v>
      </c>
      <c r="K51" s="73"/>
      <c r="L51" s="74">
        <v>10778</v>
      </c>
      <c r="M51" s="74">
        <v>0.04</v>
      </c>
      <c r="N51" s="75"/>
      <c r="O51" s="84" t="s">
        <v>242</v>
      </c>
      <c r="P51" s="85" t="s">
        <v>244</v>
      </c>
      <c r="Q51" s="78">
        <v>42</v>
      </c>
      <c r="R51" s="75"/>
      <c r="S51" s="31"/>
      <c r="T51" s="31"/>
      <c r="U51" s="31"/>
      <c r="V51" s="31">
        <f t="shared" ref="V51:V55" si="21">SUM(S51:U51)</f>
        <v>0</v>
      </c>
      <c r="W51" s="79">
        <f t="shared" ref="W51:W55" si="22">V51/(C51*69%)</f>
        <v>0</v>
      </c>
      <c r="X51" s="80">
        <v>1630</v>
      </c>
      <c r="Y51" s="81">
        <f t="shared" ref="Y51:Y55" si="23">X51/(C51*0.69)</f>
        <v>8.6767018312631686E-2</v>
      </c>
      <c r="Z51" s="75"/>
      <c r="AA51" s="31"/>
      <c r="AB51" s="31"/>
      <c r="AC51" s="31"/>
      <c r="AD51" s="31"/>
      <c r="AE51" s="31"/>
    </row>
    <row r="52" spans="1:31" ht="14.25" customHeight="1">
      <c r="A52" s="69" t="s">
        <v>297</v>
      </c>
      <c r="B52" s="31" t="s">
        <v>296</v>
      </c>
      <c r="C52" s="70">
        <v>22718</v>
      </c>
      <c r="D52" s="71">
        <v>8.9999999999999993E-3</v>
      </c>
      <c r="E52" s="71">
        <v>7.4999999999999997E-2</v>
      </c>
      <c r="F52" s="70">
        <v>190</v>
      </c>
      <c r="G52" s="70">
        <v>30</v>
      </c>
      <c r="H52" s="70">
        <v>988</v>
      </c>
      <c r="I52" s="72">
        <v>0.115</v>
      </c>
      <c r="J52" s="71">
        <v>0.52400000000000002</v>
      </c>
      <c r="K52" s="73"/>
      <c r="L52" s="74">
        <v>7803</v>
      </c>
      <c r="M52" s="74">
        <v>0.04</v>
      </c>
      <c r="N52" s="75"/>
      <c r="O52" s="84" t="s">
        <v>242</v>
      </c>
      <c r="P52" s="85" t="s">
        <v>244</v>
      </c>
      <c r="Q52" s="78">
        <v>35</v>
      </c>
      <c r="R52" s="75"/>
      <c r="S52" s="31"/>
      <c r="T52" s="31"/>
      <c r="U52" s="31"/>
      <c r="V52" s="31">
        <f t="shared" si="21"/>
        <v>0</v>
      </c>
      <c r="W52" s="79">
        <f t="shared" si="22"/>
        <v>0</v>
      </c>
      <c r="X52" s="80">
        <v>1180</v>
      </c>
      <c r="Y52" s="81">
        <f t="shared" si="23"/>
        <v>7.5277089864258823E-2</v>
      </c>
      <c r="Z52" s="75"/>
      <c r="AA52" s="31"/>
      <c r="AB52" s="31"/>
      <c r="AC52" s="31"/>
      <c r="AD52" s="31"/>
      <c r="AE52" s="31"/>
    </row>
    <row r="53" spans="1:31" ht="14.25" customHeight="1">
      <c r="A53" s="69" t="s">
        <v>298</v>
      </c>
      <c r="B53" s="31" t="s">
        <v>296</v>
      </c>
      <c r="C53" s="70">
        <v>8426</v>
      </c>
      <c r="D53" s="71">
        <v>4.0000000000000001E-3</v>
      </c>
      <c r="E53" s="71">
        <v>2.5999999999999999E-2</v>
      </c>
      <c r="F53" s="70">
        <v>28</v>
      </c>
      <c r="G53" s="70">
        <v>8</v>
      </c>
      <c r="H53" s="70">
        <v>270</v>
      </c>
      <c r="I53" s="72">
        <v>0.104</v>
      </c>
      <c r="J53" s="71">
        <v>0.52500000000000002</v>
      </c>
      <c r="K53" s="73"/>
      <c r="L53" s="74">
        <v>1701</v>
      </c>
      <c r="M53" s="74">
        <v>0.02</v>
      </c>
      <c r="N53" s="75"/>
      <c r="O53" s="84" t="s">
        <v>242</v>
      </c>
      <c r="P53" s="85" t="s">
        <v>244</v>
      </c>
      <c r="Q53" s="78">
        <v>51</v>
      </c>
      <c r="R53" s="75"/>
      <c r="S53" s="31"/>
      <c r="T53" s="31"/>
      <c r="U53" s="31"/>
      <c r="V53" s="31">
        <f t="shared" si="21"/>
        <v>0</v>
      </c>
      <c r="W53" s="79">
        <f t="shared" si="22"/>
        <v>0</v>
      </c>
      <c r="X53" s="80">
        <v>145</v>
      </c>
      <c r="Y53" s="81">
        <f t="shared" si="23"/>
        <v>2.4940057860934239E-2</v>
      </c>
      <c r="Z53" s="75"/>
      <c r="AA53" s="31"/>
      <c r="AB53" s="31"/>
      <c r="AC53" s="31"/>
      <c r="AD53" s="31"/>
      <c r="AE53" s="31"/>
    </row>
    <row r="54" spans="1:31" ht="14.25" customHeight="1">
      <c r="A54" s="69" t="s">
        <v>299</v>
      </c>
      <c r="B54" s="31" t="s">
        <v>296</v>
      </c>
      <c r="C54" s="70">
        <v>16892</v>
      </c>
      <c r="D54" s="71">
        <v>6.0000000000000001E-3</v>
      </c>
      <c r="E54" s="71">
        <v>4.9000000000000002E-2</v>
      </c>
      <c r="F54" s="70">
        <v>89</v>
      </c>
      <c r="G54" s="70">
        <v>10</v>
      </c>
      <c r="H54" s="70">
        <v>577</v>
      </c>
      <c r="I54" s="72">
        <v>7.9000000000000001E-2</v>
      </c>
      <c r="J54" s="71">
        <v>0.51900000000000002</v>
      </c>
      <c r="K54" s="73"/>
      <c r="L54" s="74">
        <v>5593</v>
      </c>
      <c r="M54" s="74">
        <v>0.03</v>
      </c>
      <c r="N54" s="75"/>
      <c r="O54" s="84" t="s">
        <v>242</v>
      </c>
      <c r="P54" s="85" t="s">
        <v>244</v>
      </c>
      <c r="Q54" s="78">
        <v>45</v>
      </c>
      <c r="R54" s="75"/>
      <c r="S54" s="31"/>
      <c r="T54" s="31"/>
      <c r="U54" s="31"/>
      <c r="V54" s="31">
        <f t="shared" si="21"/>
        <v>0</v>
      </c>
      <c r="W54" s="79">
        <f t="shared" si="22"/>
        <v>0</v>
      </c>
      <c r="X54" s="80">
        <v>1030</v>
      </c>
      <c r="Y54" s="81">
        <f t="shared" si="23"/>
        <v>8.8370448921880521E-2</v>
      </c>
      <c r="Z54" s="75"/>
      <c r="AA54" s="31"/>
      <c r="AB54" s="31"/>
      <c r="AC54" s="31"/>
      <c r="AD54" s="31"/>
      <c r="AE54" s="31"/>
    </row>
    <row r="55" spans="1:31" ht="14.25" customHeight="1">
      <c r="A55" s="87" t="s">
        <v>300</v>
      </c>
      <c r="B55" s="31" t="s">
        <v>296</v>
      </c>
      <c r="C55" s="70">
        <v>21021</v>
      </c>
      <c r="D55" s="71">
        <v>7.0000000000000001E-3</v>
      </c>
      <c r="E55" s="71">
        <v>5.7000000000000002E-2</v>
      </c>
      <c r="F55" s="70">
        <v>142</v>
      </c>
      <c r="G55" s="70">
        <v>18</v>
      </c>
      <c r="H55" s="70">
        <v>769</v>
      </c>
      <c r="I55" s="72">
        <v>9.8000000000000004E-2</v>
      </c>
      <c r="J55" s="83">
        <v>0.56000000000000005</v>
      </c>
      <c r="K55" s="73"/>
      <c r="L55" s="74">
        <v>5620</v>
      </c>
      <c r="M55" s="74">
        <v>0.03</v>
      </c>
      <c r="N55" s="75"/>
      <c r="O55" s="84" t="s">
        <v>242</v>
      </c>
      <c r="P55" s="85" t="s">
        <v>244</v>
      </c>
      <c r="Q55" s="78">
        <v>46</v>
      </c>
      <c r="R55" s="75"/>
      <c r="S55" s="31"/>
      <c r="T55" s="31"/>
      <c r="U55" s="31"/>
      <c r="V55" s="31">
        <f t="shared" si="21"/>
        <v>0</v>
      </c>
      <c r="W55" s="79">
        <f t="shared" si="22"/>
        <v>0</v>
      </c>
      <c r="X55" s="80">
        <v>889</v>
      </c>
      <c r="Y55" s="81">
        <f t="shared" si="23"/>
        <v>6.1291365639191728E-2</v>
      </c>
      <c r="Z55" s="75"/>
      <c r="AA55" s="31"/>
      <c r="AB55" s="31"/>
      <c r="AC55" s="31"/>
      <c r="AD55" s="31"/>
      <c r="AE55" s="31"/>
    </row>
    <row r="56" spans="1:31" ht="14.25" customHeight="1">
      <c r="A56" s="89" t="s">
        <v>301</v>
      </c>
      <c r="B56" s="89" t="s">
        <v>296</v>
      </c>
      <c r="C56" s="89">
        <f>SUM(C51:C55)</f>
        <v>96283</v>
      </c>
      <c r="D56" s="101">
        <v>7.0000000000000001E-3</v>
      </c>
      <c r="E56" s="101">
        <v>6.0999999999999999E-2</v>
      </c>
      <c r="F56" s="102">
        <f>SUM(F51:F55)</f>
        <v>661</v>
      </c>
      <c r="G56" s="89">
        <v>140</v>
      </c>
      <c r="H56" s="89">
        <v>3917</v>
      </c>
      <c r="I56" s="109"/>
      <c r="J56" s="110">
        <v>0.56000000000000005</v>
      </c>
      <c r="K56" s="104">
        <v>1578</v>
      </c>
      <c r="L56" s="105">
        <v>20717</v>
      </c>
      <c r="M56" s="107"/>
      <c r="N56" s="99"/>
      <c r="R56" s="99"/>
      <c r="S56" s="32"/>
      <c r="T56" s="32"/>
      <c r="U56" s="32"/>
      <c r="V56" s="31"/>
      <c r="W56" s="79"/>
      <c r="X56" s="102">
        <f>SUM(X51:X55)</f>
        <v>4874</v>
      </c>
      <c r="Y56" s="81"/>
      <c r="Z56" s="99"/>
      <c r="AA56" s="32"/>
      <c r="AB56" s="32"/>
      <c r="AC56" s="32"/>
      <c r="AD56" s="32"/>
      <c r="AE56" s="32"/>
    </row>
    <row r="57" spans="1:31" ht="14.25" customHeight="1">
      <c r="A57" s="69" t="s">
        <v>302</v>
      </c>
      <c r="B57" s="31" t="s">
        <v>303</v>
      </c>
      <c r="C57" s="70">
        <v>68969</v>
      </c>
      <c r="D57" s="71">
        <v>5.0000000000000001E-3</v>
      </c>
      <c r="E57" s="71">
        <v>3.5999999999999997E-2</v>
      </c>
      <c r="F57" s="70">
        <v>341</v>
      </c>
      <c r="G57" s="70">
        <v>59</v>
      </c>
      <c r="H57" s="70">
        <v>2083</v>
      </c>
      <c r="I57" s="72">
        <v>6.6000000000000003E-2</v>
      </c>
      <c r="J57" s="71">
        <v>0.63400000000000001</v>
      </c>
      <c r="K57" s="73"/>
      <c r="L57" s="74">
        <v>10671</v>
      </c>
      <c r="M57" s="74">
        <v>0.01</v>
      </c>
      <c r="N57" s="75"/>
      <c r="O57" s="76" t="s">
        <v>237</v>
      </c>
      <c r="P57" s="85" t="s">
        <v>244</v>
      </c>
      <c r="Q57" s="78">
        <v>47</v>
      </c>
      <c r="R57" s="75"/>
      <c r="S57" s="31"/>
      <c r="T57" s="31"/>
      <c r="U57" s="31"/>
      <c r="V57" s="31">
        <f t="shared" ref="V57:V62" si="24">SUM(S57:U57)</f>
        <v>0</v>
      </c>
      <c r="W57" s="79">
        <f t="shared" ref="W57:W62" si="25">V57/(C57*69%)</f>
        <v>0</v>
      </c>
      <c r="X57" s="80">
        <v>1071</v>
      </c>
      <c r="Y57" s="81">
        <f t="shared" ref="Y57:Y62" si="26">X57/(C57*0.69)</f>
        <v>2.250538521717697E-2</v>
      </c>
      <c r="Z57" s="75"/>
      <c r="AA57" s="31"/>
      <c r="AB57" s="31"/>
      <c r="AC57" s="31"/>
      <c r="AD57" s="31"/>
      <c r="AE57" s="31"/>
    </row>
    <row r="58" spans="1:31" ht="14.25" customHeight="1">
      <c r="A58" s="69" t="s">
        <v>304</v>
      </c>
      <c r="B58" s="31" t="s">
        <v>303</v>
      </c>
      <c r="C58" s="70">
        <v>6752</v>
      </c>
      <c r="D58" s="71">
        <v>3.0000000000000001E-3</v>
      </c>
      <c r="E58" s="71">
        <v>2.5000000000000001E-2</v>
      </c>
      <c r="F58" s="70">
        <v>19</v>
      </c>
      <c r="G58" s="70">
        <v>3</v>
      </c>
      <c r="H58" s="70">
        <v>156</v>
      </c>
      <c r="I58" s="72">
        <v>0.08</v>
      </c>
      <c r="J58" s="71">
        <v>0.60399999999999998</v>
      </c>
      <c r="K58" s="73"/>
      <c r="L58" s="74">
        <v>1365</v>
      </c>
      <c r="M58" s="74">
        <v>0.01</v>
      </c>
      <c r="N58" s="75"/>
      <c r="O58" s="84" t="s">
        <v>242</v>
      </c>
      <c r="P58" s="85" t="s">
        <v>244</v>
      </c>
      <c r="Q58" s="78">
        <v>52</v>
      </c>
      <c r="R58" s="75"/>
      <c r="S58" s="31"/>
      <c r="T58" s="31"/>
      <c r="U58" s="31"/>
      <c r="V58" s="31">
        <f t="shared" si="24"/>
        <v>0</v>
      </c>
      <c r="W58" s="79">
        <f t="shared" si="25"/>
        <v>0</v>
      </c>
      <c r="X58" s="80">
        <v>154</v>
      </c>
      <c r="Y58" s="81">
        <f t="shared" si="26"/>
        <v>3.3055154887011474E-2</v>
      </c>
      <c r="Z58" s="75"/>
      <c r="AA58" s="31"/>
      <c r="AB58" s="31"/>
      <c r="AC58" s="31"/>
      <c r="AD58" s="31"/>
      <c r="AE58" s="31"/>
    </row>
    <row r="59" spans="1:31" ht="14.25" customHeight="1">
      <c r="A59" s="69" t="s">
        <v>305</v>
      </c>
      <c r="B59" s="31" t="s">
        <v>303</v>
      </c>
      <c r="C59" s="70">
        <v>286949</v>
      </c>
      <c r="D59" s="71">
        <v>5.0000000000000001E-3</v>
      </c>
      <c r="E59" s="71">
        <v>4.4999999999999998E-2</v>
      </c>
      <c r="F59" s="70">
        <v>1790</v>
      </c>
      <c r="G59" s="70">
        <v>174</v>
      </c>
      <c r="H59" s="70">
        <v>6152</v>
      </c>
      <c r="I59" s="72">
        <v>0.05</v>
      </c>
      <c r="J59" s="71">
        <v>0.67900000000000005</v>
      </c>
      <c r="K59" s="73"/>
      <c r="L59" s="74">
        <v>49508</v>
      </c>
      <c r="M59" s="74">
        <v>0.02</v>
      </c>
      <c r="N59" s="75"/>
      <c r="O59" s="86" t="s">
        <v>246</v>
      </c>
      <c r="P59" s="85" t="s">
        <v>244</v>
      </c>
      <c r="Q59" s="78">
        <v>40</v>
      </c>
      <c r="R59" s="75"/>
      <c r="S59" s="82">
        <v>116700</v>
      </c>
      <c r="T59" s="82">
        <v>14490</v>
      </c>
      <c r="U59" s="31"/>
      <c r="V59" s="31">
        <f t="shared" si="24"/>
        <v>131190</v>
      </c>
      <c r="W59" s="79">
        <f t="shared" si="25"/>
        <v>0.66259312554707872</v>
      </c>
      <c r="X59" s="80">
        <v>2599</v>
      </c>
      <c r="Y59" s="81">
        <f t="shared" si="26"/>
        <v>1.3126606702468615E-2</v>
      </c>
      <c r="Z59" s="75"/>
      <c r="AA59" s="31"/>
      <c r="AB59" s="31"/>
      <c r="AC59" s="31"/>
      <c r="AD59" s="31"/>
      <c r="AE59" s="31"/>
    </row>
    <row r="60" spans="1:31" ht="14.25" customHeight="1">
      <c r="A60" s="69" t="s">
        <v>306</v>
      </c>
      <c r="B60" s="31" t="s">
        <v>303</v>
      </c>
      <c r="C60" s="70">
        <v>48632</v>
      </c>
      <c r="D60" s="71">
        <v>5.0000000000000001E-3</v>
      </c>
      <c r="E60" s="71">
        <v>4.2999999999999997E-2</v>
      </c>
      <c r="F60" s="70">
        <v>252</v>
      </c>
      <c r="G60" s="70">
        <v>44</v>
      </c>
      <c r="H60" s="70">
        <v>1322</v>
      </c>
      <c r="I60" s="72">
        <v>6.7000000000000004E-2</v>
      </c>
      <c r="J60" s="71">
        <v>0.65400000000000003</v>
      </c>
      <c r="K60" s="73"/>
      <c r="L60" s="74">
        <v>8143</v>
      </c>
      <c r="M60" s="74">
        <v>0.02</v>
      </c>
      <c r="N60" s="75"/>
      <c r="O60" s="84" t="s">
        <v>242</v>
      </c>
      <c r="P60" s="85" t="s">
        <v>244</v>
      </c>
      <c r="Q60" s="78">
        <v>49</v>
      </c>
      <c r="R60" s="75"/>
      <c r="S60" s="31"/>
      <c r="T60" s="31"/>
      <c r="U60" s="31"/>
      <c r="V60" s="31">
        <f t="shared" si="24"/>
        <v>0</v>
      </c>
      <c r="W60" s="79">
        <f t="shared" si="25"/>
        <v>0</v>
      </c>
      <c r="X60" s="80">
        <v>1505</v>
      </c>
      <c r="Y60" s="81">
        <f t="shared" si="26"/>
        <v>4.4850292406025977E-2</v>
      </c>
      <c r="Z60" s="75"/>
      <c r="AA60" s="31"/>
      <c r="AB60" s="31"/>
      <c r="AC60" s="31"/>
      <c r="AD60" s="31"/>
      <c r="AE60" s="31"/>
    </row>
    <row r="61" spans="1:31" ht="14.25" customHeight="1">
      <c r="A61" s="69" t="s">
        <v>307</v>
      </c>
      <c r="B61" s="31" t="s">
        <v>303</v>
      </c>
      <c r="C61" s="70">
        <v>21225</v>
      </c>
      <c r="D61" s="71">
        <v>6.0000000000000001E-3</v>
      </c>
      <c r="E61" s="71">
        <v>4.5999999999999999E-2</v>
      </c>
      <c r="F61" s="70">
        <v>132</v>
      </c>
      <c r="G61" s="70">
        <v>12</v>
      </c>
      <c r="H61" s="70">
        <v>551</v>
      </c>
      <c r="I61" s="72">
        <v>7.8E-2</v>
      </c>
      <c r="J61" s="83">
        <v>0.56000000000000005</v>
      </c>
      <c r="K61" s="73"/>
      <c r="L61" s="74">
        <v>2953</v>
      </c>
      <c r="M61" s="74">
        <v>0.02</v>
      </c>
      <c r="N61" s="75"/>
      <c r="O61" s="84" t="s">
        <v>242</v>
      </c>
      <c r="P61" s="85" t="s">
        <v>244</v>
      </c>
      <c r="Q61" s="78">
        <v>48</v>
      </c>
      <c r="R61" s="75"/>
      <c r="S61" s="31"/>
      <c r="T61" s="31"/>
      <c r="U61" s="31"/>
      <c r="V61" s="31">
        <f t="shared" si="24"/>
        <v>0</v>
      </c>
      <c r="W61" s="79">
        <f t="shared" si="25"/>
        <v>0</v>
      </c>
      <c r="X61" s="80">
        <v>778</v>
      </c>
      <c r="Y61" s="81">
        <f t="shared" si="26"/>
        <v>5.312302623717588E-2</v>
      </c>
      <c r="Z61" s="75"/>
      <c r="AA61" s="31"/>
      <c r="AB61" s="31"/>
      <c r="AC61" s="31"/>
      <c r="AD61" s="31"/>
      <c r="AE61" s="31"/>
    </row>
    <row r="62" spans="1:31" ht="14.25" customHeight="1">
      <c r="A62" s="69" t="s">
        <v>308</v>
      </c>
      <c r="B62" s="31" t="s">
        <v>303</v>
      </c>
      <c r="C62" s="70">
        <v>37434</v>
      </c>
      <c r="D62" s="71">
        <v>5.0000000000000001E-3</v>
      </c>
      <c r="E62" s="71">
        <v>3.6999999999999998E-2</v>
      </c>
      <c r="F62" s="70">
        <v>177</v>
      </c>
      <c r="G62" s="70">
        <v>17</v>
      </c>
      <c r="H62" s="70">
        <v>620</v>
      </c>
      <c r="I62" s="72">
        <v>8.6999999999999994E-2</v>
      </c>
      <c r="J62" s="71">
        <v>0.56299999999999994</v>
      </c>
      <c r="K62" s="73"/>
      <c r="L62" s="74">
        <v>4752</v>
      </c>
      <c r="M62" s="74">
        <v>0.01</v>
      </c>
      <c r="N62" s="75"/>
      <c r="O62" s="84" t="s">
        <v>242</v>
      </c>
      <c r="P62" s="85" t="s">
        <v>244</v>
      </c>
      <c r="Q62" s="111">
        <v>50</v>
      </c>
      <c r="R62" s="75"/>
      <c r="S62" s="31"/>
      <c r="T62" s="31"/>
      <c r="U62" s="31"/>
      <c r="V62" s="31">
        <f t="shared" si="24"/>
        <v>0</v>
      </c>
      <c r="W62" s="79">
        <f t="shared" si="25"/>
        <v>0</v>
      </c>
      <c r="X62" s="80">
        <v>568</v>
      </c>
      <c r="Y62" s="81">
        <f t="shared" si="26"/>
        <v>2.1990393914545641E-2</v>
      </c>
      <c r="Z62" s="75"/>
      <c r="AA62" s="31"/>
      <c r="AB62" s="31"/>
      <c r="AC62" s="31"/>
      <c r="AD62" s="31"/>
      <c r="AE62" s="31"/>
    </row>
    <row r="63" spans="1:31" ht="14.25" customHeight="1">
      <c r="A63" s="89" t="s">
        <v>309</v>
      </c>
      <c r="B63" s="89" t="s">
        <v>303</v>
      </c>
      <c r="C63" s="102">
        <f>SUM(C57:C62)</f>
        <v>469961</v>
      </c>
      <c r="D63" s="101">
        <v>5.0000000000000001E-3</v>
      </c>
      <c r="E63" s="101">
        <v>4.2999999999999997E-2</v>
      </c>
      <c r="F63" s="102">
        <f t="shared" ref="F63:H63" si="27">SUM(F57:F62)</f>
        <v>2711</v>
      </c>
      <c r="G63" s="89">
        <f t="shared" si="27"/>
        <v>309</v>
      </c>
      <c r="H63" s="89">
        <f t="shared" si="27"/>
        <v>10884</v>
      </c>
      <c r="I63" s="103"/>
      <c r="J63" s="101">
        <v>0.65400000000000003</v>
      </c>
      <c r="K63" s="104">
        <v>7043</v>
      </c>
      <c r="L63" s="105">
        <v>77392</v>
      </c>
      <c r="M63" s="112"/>
      <c r="N63" s="99"/>
      <c r="O63" s="32"/>
      <c r="P63" s="32"/>
      <c r="Q63" s="32"/>
      <c r="R63" s="99"/>
      <c r="S63" s="32"/>
      <c r="T63" s="32"/>
      <c r="U63" s="32"/>
      <c r="V63" s="32"/>
      <c r="W63" s="113"/>
      <c r="X63" s="102">
        <f>SUM(X57:X62)</f>
        <v>6675</v>
      </c>
      <c r="Y63" s="81"/>
      <c r="Z63" s="99"/>
      <c r="AA63" s="32"/>
      <c r="AB63" s="32"/>
      <c r="AC63" s="32"/>
      <c r="AD63" s="32"/>
      <c r="AE63" s="32"/>
    </row>
    <row r="64" spans="1:31" ht="14.25" customHeight="1">
      <c r="A64" s="114"/>
      <c r="B64" s="31"/>
      <c r="C64" s="31"/>
      <c r="D64" s="31"/>
      <c r="E64" s="31"/>
      <c r="F64" s="31"/>
      <c r="G64" s="31"/>
      <c r="H64" s="31"/>
      <c r="I64" s="31"/>
      <c r="J64" s="31"/>
      <c r="K64" s="31"/>
      <c r="L64" s="115"/>
      <c r="M64" s="31"/>
      <c r="N64" s="75"/>
      <c r="O64" s="31"/>
      <c r="P64" s="31"/>
      <c r="Q64" s="31"/>
      <c r="R64" s="75"/>
      <c r="S64" s="31"/>
      <c r="T64" s="31"/>
      <c r="U64" s="31"/>
      <c r="V64" s="31"/>
      <c r="W64" s="116"/>
      <c r="X64" s="31"/>
      <c r="Y64" s="116"/>
      <c r="Z64" s="75"/>
      <c r="AA64" s="31"/>
      <c r="AB64" s="31"/>
      <c r="AC64" s="31"/>
      <c r="AD64" s="31"/>
      <c r="AE64" s="31"/>
    </row>
    <row r="65" spans="1:31" ht="30.75" customHeight="1">
      <c r="A65" s="604" t="s">
        <v>310</v>
      </c>
      <c r="B65" s="589"/>
      <c r="C65" s="589"/>
      <c r="D65" s="589"/>
      <c r="E65" s="589"/>
      <c r="F65" s="589"/>
      <c r="G65" s="589"/>
      <c r="H65" s="589"/>
      <c r="I65" s="589"/>
      <c r="J65" s="589"/>
      <c r="K65" s="31"/>
      <c r="L65" s="115"/>
      <c r="M65" s="31"/>
      <c r="N65" s="75"/>
      <c r="O65" s="31"/>
      <c r="P65" s="31"/>
      <c r="Q65" s="31"/>
      <c r="R65" s="75"/>
      <c r="S65" s="31"/>
      <c r="T65" s="31"/>
      <c r="U65" s="31"/>
      <c r="V65" s="31"/>
      <c r="W65" s="116"/>
      <c r="X65" s="31"/>
      <c r="Y65" s="116"/>
      <c r="Z65" s="75"/>
      <c r="AA65" s="31"/>
      <c r="AB65" s="31"/>
      <c r="AC65" s="31"/>
      <c r="AD65" s="31"/>
      <c r="AE65" s="31"/>
    </row>
    <row r="66" spans="1:31" ht="14.25">
      <c r="A66" s="82"/>
      <c r="B66" s="117"/>
      <c r="C66" s="31"/>
      <c r="D66" s="31"/>
      <c r="E66" s="31"/>
      <c r="F66" s="31"/>
      <c r="G66" s="31"/>
      <c r="H66" s="31"/>
      <c r="I66" s="31"/>
      <c r="J66" s="31"/>
      <c r="K66" s="31"/>
      <c r="L66" s="115"/>
      <c r="M66" s="31"/>
      <c r="N66" s="75"/>
      <c r="O66" s="31"/>
      <c r="P66" s="31"/>
      <c r="Q66" s="31"/>
      <c r="R66" s="75"/>
      <c r="S66" s="31"/>
      <c r="T66" s="31"/>
      <c r="U66" s="31"/>
      <c r="V66" s="31"/>
      <c r="W66" s="116"/>
      <c r="X66" s="31"/>
      <c r="Y66" s="116"/>
      <c r="Z66" s="75"/>
      <c r="AA66" s="31"/>
      <c r="AB66" s="31"/>
      <c r="AC66" s="31"/>
      <c r="AD66" s="31"/>
      <c r="AE66" s="31"/>
    </row>
    <row r="67" spans="1:31" ht="16.5" customHeight="1">
      <c r="A67" s="605" t="s">
        <v>311</v>
      </c>
      <c r="B67" s="589"/>
      <c r="C67" s="589"/>
      <c r="D67" s="589"/>
      <c r="E67" s="589"/>
      <c r="F67" s="589"/>
      <c r="G67" s="589"/>
      <c r="H67" s="31"/>
      <c r="I67" s="31"/>
      <c r="J67" s="31"/>
      <c r="K67" s="31"/>
      <c r="L67" s="31"/>
      <c r="M67" s="31"/>
      <c r="N67" s="75"/>
      <c r="O67" s="31"/>
      <c r="P67" s="31"/>
      <c r="Q67" s="31"/>
      <c r="R67" s="75"/>
      <c r="S67" s="31"/>
      <c r="T67" s="31"/>
      <c r="U67" s="31"/>
      <c r="V67" s="31"/>
      <c r="W67" s="116"/>
      <c r="X67" s="31"/>
      <c r="Y67" s="116"/>
      <c r="Z67" s="75"/>
      <c r="AA67" s="31"/>
      <c r="AB67" s="31"/>
      <c r="AC67" s="31"/>
      <c r="AD67" s="31"/>
      <c r="AE67" s="31"/>
    </row>
    <row r="68" spans="1:31" ht="14.25">
      <c r="A68" s="70"/>
      <c r="B68" s="118"/>
      <c r="C68" s="31"/>
      <c r="D68" s="31"/>
      <c r="E68" s="31"/>
      <c r="F68" s="31"/>
      <c r="G68" s="31"/>
      <c r="H68" s="31"/>
      <c r="I68" s="31"/>
      <c r="J68" s="31"/>
      <c r="K68" s="31"/>
      <c r="L68" s="115"/>
      <c r="M68" s="31"/>
      <c r="N68" s="75"/>
      <c r="O68" s="31"/>
      <c r="P68" s="31"/>
      <c r="Q68" s="31"/>
      <c r="R68" s="75"/>
      <c r="S68" s="31"/>
      <c r="T68" s="31"/>
      <c r="U68" s="31"/>
      <c r="V68" s="31"/>
      <c r="W68" s="116"/>
      <c r="X68" s="31"/>
      <c r="Y68" s="116"/>
      <c r="Z68" s="75"/>
      <c r="AA68" s="31"/>
      <c r="AB68" s="31"/>
      <c r="AC68" s="31"/>
      <c r="AD68" s="31"/>
      <c r="AE68" s="31"/>
    </row>
    <row r="69" spans="1:31" ht="14.25">
      <c r="A69" s="31"/>
      <c r="B69" s="118"/>
      <c r="C69" s="31"/>
      <c r="D69" s="31"/>
      <c r="E69" s="31"/>
      <c r="F69" s="31"/>
      <c r="G69" s="31"/>
      <c r="H69" s="31"/>
      <c r="I69" s="31"/>
      <c r="J69" s="31"/>
      <c r="K69" s="31"/>
      <c r="L69" s="115"/>
      <c r="M69" s="31"/>
      <c r="N69" s="75"/>
      <c r="O69" s="31"/>
      <c r="P69" s="31"/>
      <c r="Q69" s="31"/>
      <c r="R69" s="75"/>
      <c r="S69" s="31"/>
      <c r="T69" s="31"/>
      <c r="U69" s="31"/>
      <c r="V69" s="31"/>
      <c r="W69" s="116"/>
      <c r="X69" s="31"/>
      <c r="Y69" s="116"/>
      <c r="Z69" s="75"/>
      <c r="AA69" s="31"/>
      <c r="AB69" s="31"/>
      <c r="AC69" s="31"/>
      <c r="AD69" s="31"/>
      <c r="AE69" s="31"/>
    </row>
    <row r="70" spans="1:31" ht="14.25">
      <c r="A70" s="70"/>
      <c r="B70" s="118"/>
      <c r="C70" s="31"/>
      <c r="D70" s="31"/>
      <c r="E70" s="31"/>
      <c r="F70" s="31"/>
      <c r="G70" s="31"/>
      <c r="H70" s="31"/>
      <c r="I70" s="31"/>
      <c r="J70" s="31"/>
      <c r="K70" s="31"/>
      <c r="L70" s="115"/>
      <c r="M70" s="31"/>
      <c r="N70" s="75"/>
      <c r="O70" s="31"/>
      <c r="P70" s="31"/>
      <c r="Q70" s="31"/>
      <c r="R70" s="75"/>
      <c r="S70" s="31"/>
      <c r="T70" s="31"/>
      <c r="U70" s="31"/>
      <c r="V70" s="31"/>
      <c r="W70" s="116"/>
      <c r="X70" s="31"/>
      <c r="Y70" s="116"/>
      <c r="Z70" s="75"/>
      <c r="AA70" s="31"/>
      <c r="AB70" s="31"/>
      <c r="AC70" s="31"/>
      <c r="AD70" s="31"/>
      <c r="AE70" s="31"/>
    </row>
    <row r="71" spans="1:31" ht="14.25">
      <c r="A71" s="70"/>
      <c r="B71" s="117"/>
      <c r="C71" s="31"/>
      <c r="D71" s="31"/>
      <c r="E71" s="31"/>
      <c r="F71" s="31"/>
      <c r="G71" s="31"/>
      <c r="H71" s="31"/>
      <c r="I71" s="31"/>
      <c r="J71" s="31"/>
      <c r="K71" s="31"/>
      <c r="L71" s="115"/>
      <c r="M71" s="31"/>
      <c r="N71" s="75"/>
      <c r="O71" s="31"/>
      <c r="P71" s="31"/>
      <c r="Q71" s="31"/>
      <c r="R71" s="75"/>
      <c r="S71" s="31"/>
      <c r="T71" s="31"/>
      <c r="U71" s="31"/>
      <c r="V71" s="31"/>
      <c r="W71" s="116"/>
      <c r="X71" s="31"/>
      <c r="Y71" s="116"/>
      <c r="Z71" s="75"/>
      <c r="AA71" s="31"/>
      <c r="AB71" s="31"/>
      <c r="AC71" s="31"/>
      <c r="AD71" s="31"/>
      <c r="AE71" s="31"/>
    </row>
    <row r="72" spans="1:31" ht="14.25">
      <c r="A72" s="31"/>
      <c r="B72" s="117"/>
      <c r="C72" s="31"/>
      <c r="D72" s="31"/>
      <c r="E72" s="31"/>
      <c r="F72" s="31"/>
      <c r="G72" s="31"/>
      <c r="H72" s="31"/>
      <c r="I72" s="31"/>
      <c r="J72" s="31"/>
      <c r="K72" s="31"/>
      <c r="L72" s="115"/>
      <c r="M72" s="31"/>
      <c r="N72" s="75"/>
      <c r="O72" s="31"/>
      <c r="P72" s="31"/>
      <c r="Q72" s="31"/>
      <c r="R72" s="75"/>
      <c r="S72" s="31"/>
      <c r="T72" s="31"/>
      <c r="U72" s="31"/>
      <c r="V72" s="31"/>
      <c r="W72" s="116"/>
      <c r="X72" s="31"/>
      <c r="Y72" s="116"/>
      <c r="Z72" s="75"/>
      <c r="AA72" s="31"/>
      <c r="AB72" s="31"/>
      <c r="AC72" s="31"/>
      <c r="AD72" s="31"/>
      <c r="AE72" s="31"/>
    </row>
    <row r="73" spans="1:31" ht="14.25">
      <c r="A73" s="31"/>
      <c r="B73" s="118"/>
      <c r="C73" s="31"/>
      <c r="D73" s="31"/>
      <c r="E73" s="31"/>
      <c r="F73" s="31"/>
      <c r="G73" s="31"/>
      <c r="H73" s="31"/>
      <c r="I73" s="31"/>
      <c r="J73" s="31"/>
      <c r="K73" s="31"/>
      <c r="L73" s="115"/>
      <c r="M73" s="31"/>
      <c r="N73" s="75"/>
      <c r="O73" s="31"/>
      <c r="P73" s="31"/>
      <c r="Q73" s="31"/>
      <c r="R73" s="75"/>
      <c r="S73" s="31"/>
      <c r="T73" s="31"/>
      <c r="U73" s="31"/>
      <c r="V73" s="31"/>
      <c r="W73" s="116"/>
      <c r="X73" s="31"/>
      <c r="Y73" s="116"/>
      <c r="Z73" s="75"/>
      <c r="AA73" s="31"/>
      <c r="AB73" s="31"/>
      <c r="AC73" s="31"/>
      <c r="AD73" s="31"/>
      <c r="AE73" s="31"/>
    </row>
    <row r="74" spans="1:31" ht="14.25">
      <c r="A74" s="31"/>
      <c r="B74" s="118"/>
      <c r="C74" s="31"/>
      <c r="D74" s="31"/>
      <c r="E74" s="31"/>
      <c r="F74" s="31"/>
      <c r="G74" s="31"/>
      <c r="H74" s="31"/>
      <c r="I74" s="31"/>
      <c r="J74" s="31"/>
      <c r="K74" s="31"/>
      <c r="L74" s="115"/>
      <c r="M74" s="31"/>
      <c r="N74" s="75"/>
      <c r="O74" s="31"/>
      <c r="P74" s="31"/>
      <c r="Q74" s="31"/>
      <c r="R74" s="75"/>
      <c r="S74" s="31"/>
      <c r="T74" s="31"/>
      <c r="U74" s="31"/>
      <c r="V74" s="31"/>
      <c r="W74" s="116"/>
      <c r="X74" s="31"/>
      <c r="Y74" s="116"/>
      <c r="Z74" s="75"/>
      <c r="AA74" s="31"/>
      <c r="AB74" s="31"/>
      <c r="AC74" s="31"/>
      <c r="AD74" s="31"/>
      <c r="AE74" s="31"/>
    </row>
    <row r="75" spans="1:31" ht="14.25" customHeight="1">
      <c r="A75" s="31"/>
      <c r="B75" s="82"/>
      <c r="C75" s="31"/>
      <c r="D75" s="31"/>
      <c r="E75" s="31"/>
      <c r="F75" s="31"/>
      <c r="G75" s="31"/>
      <c r="H75" s="31"/>
      <c r="I75" s="31"/>
      <c r="J75" s="31"/>
      <c r="K75" s="31"/>
      <c r="L75" s="115"/>
      <c r="M75" s="31"/>
      <c r="N75" s="75"/>
      <c r="O75" s="31"/>
      <c r="P75" s="31"/>
      <c r="Q75" s="31"/>
      <c r="R75" s="75"/>
      <c r="S75" s="31"/>
      <c r="T75" s="31"/>
      <c r="U75" s="31"/>
      <c r="V75" s="31"/>
      <c r="W75" s="116"/>
      <c r="X75" s="31"/>
      <c r="Y75" s="116"/>
      <c r="Z75" s="75"/>
      <c r="AA75" s="31"/>
      <c r="AB75" s="31"/>
      <c r="AC75" s="31"/>
      <c r="AD75" s="31"/>
      <c r="AE75" s="31"/>
    </row>
    <row r="76" spans="1:31" ht="14.25" customHeight="1">
      <c r="A76" s="31"/>
      <c r="B76" s="31"/>
      <c r="C76" s="31"/>
      <c r="D76" s="31"/>
      <c r="E76" s="31"/>
      <c r="F76" s="31"/>
      <c r="G76" s="31"/>
      <c r="H76" s="31"/>
      <c r="I76" s="31"/>
      <c r="J76" s="31"/>
      <c r="K76" s="31"/>
      <c r="L76" s="115"/>
      <c r="M76" s="31"/>
      <c r="N76" s="75"/>
      <c r="O76" s="31"/>
      <c r="P76" s="31"/>
      <c r="Q76" s="31"/>
      <c r="R76" s="75"/>
      <c r="S76" s="31"/>
      <c r="T76" s="31"/>
      <c r="U76" s="31"/>
      <c r="V76" s="31"/>
      <c r="W76" s="116"/>
      <c r="X76" s="31"/>
      <c r="Y76" s="116"/>
      <c r="Z76" s="75"/>
      <c r="AA76" s="31"/>
      <c r="AB76" s="31"/>
      <c r="AC76" s="31"/>
      <c r="AD76" s="31"/>
      <c r="AE76" s="31"/>
    </row>
    <row r="77" spans="1:31" ht="14.25" customHeight="1">
      <c r="A77" s="31"/>
      <c r="B77" s="31"/>
      <c r="C77" s="31"/>
      <c r="D77" s="31"/>
      <c r="E77" s="31"/>
      <c r="F77" s="31"/>
      <c r="G77" s="31"/>
      <c r="H77" s="31"/>
      <c r="I77" s="31"/>
      <c r="J77" s="31"/>
      <c r="K77" s="31"/>
      <c r="L77" s="115"/>
      <c r="M77" s="31"/>
      <c r="N77" s="75"/>
      <c r="O77" s="31"/>
      <c r="P77" s="31"/>
      <c r="Q77" s="31"/>
      <c r="R77" s="75"/>
      <c r="S77" s="31"/>
      <c r="T77" s="31"/>
      <c r="U77" s="31"/>
      <c r="V77" s="31"/>
      <c r="W77" s="116"/>
      <c r="X77" s="31"/>
      <c r="Y77" s="116"/>
      <c r="Z77" s="75"/>
      <c r="AA77" s="31"/>
      <c r="AB77" s="31"/>
      <c r="AC77" s="31"/>
      <c r="AD77" s="31"/>
      <c r="AE77" s="31"/>
    </row>
    <row r="78" spans="1:31" ht="14.25" customHeight="1">
      <c r="A78" s="31"/>
      <c r="B78" s="31"/>
      <c r="C78" s="31"/>
      <c r="D78" s="31"/>
      <c r="E78" s="31"/>
      <c r="F78" s="31"/>
      <c r="G78" s="31"/>
      <c r="H78" s="31"/>
      <c r="I78" s="31"/>
      <c r="J78" s="31"/>
      <c r="K78" s="31"/>
      <c r="L78" s="115"/>
      <c r="M78" s="31"/>
      <c r="N78" s="75"/>
      <c r="O78" s="31"/>
      <c r="P78" s="31"/>
      <c r="Q78" s="31"/>
      <c r="R78" s="75"/>
      <c r="S78" s="31"/>
      <c r="T78" s="31"/>
      <c r="U78" s="31"/>
      <c r="V78" s="31"/>
      <c r="W78" s="116"/>
      <c r="X78" s="31"/>
      <c r="Y78" s="116"/>
      <c r="Z78" s="75"/>
      <c r="AA78" s="31"/>
      <c r="AB78" s="31"/>
      <c r="AC78" s="31"/>
      <c r="AD78" s="31"/>
      <c r="AE78" s="31"/>
    </row>
    <row r="79" spans="1:31" ht="14.25" customHeight="1">
      <c r="A79" s="31"/>
      <c r="B79" s="31"/>
      <c r="C79" s="31"/>
      <c r="D79" s="31"/>
      <c r="E79" s="31"/>
      <c r="F79" s="31"/>
      <c r="G79" s="31"/>
      <c r="H79" s="31"/>
      <c r="I79" s="31"/>
      <c r="J79" s="31"/>
      <c r="K79" s="31"/>
      <c r="L79" s="115"/>
      <c r="M79" s="31"/>
      <c r="N79" s="75"/>
      <c r="O79" s="31"/>
      <c r="P79" s="31"/>
      <c r="Q79" s="31"/>
      <c r="R79" s="75"/>
      <c r="S79" s="31"/>
      <c r="T79" s="31"/>
      <c r="U79" s="31"/>
      <c r="V79" s="31"/>
      <c r="W79" s="116"/>
      <c r="X79" s="31"/>
      <c r="Y79" s="116"/>
      <c r="Z79" s="75"/>
      <c r="AA79" s="31"/>
      <c r="AB79" s="31"/>
      <c r="AC79" s="31"/>
      <c r="AD79" s="31"/>
      <c r="AE79" s="31"/>
    </row>
    <row r="80" spans="1:31" ht="14.25" customHeight="1">
      <c r="A80" s="31"/>
      <c r="B80" s="31"/>
      <c r="C80" s="31"/>
      <c r="D80" s="31"/>
      <c r="E80" s="31"/>
      <c r="F80" s="31"/>
      <c r="G80" s="31"/>
      <c r="H80" s="31"/>
      <c r="I80" s="31"/>
      <c r="J80" s="31"/>
      <c r="K80" s="31"/>
      <c r="L80" s="115"/>
      <c r="M80" s="31"/>
      <c r="N80" s="75"/>
      <c r="O80" s="31"/>
      <c r="P80" s="31"/>
      <c r="Q80" s="31"/>
      <c r="R80" s="75"/>
      <c r="S80" s="31"/>
      <c r="T80" s="31"/>
      <c r="U80" s="31"/>
      <c r="V80" s="31"/>
      <c r="W80" s="116"/>
      <c r="X80" s="31"/>
      <c r="Y80" s="116"/>
      <c r="Z80" s="75"/>
      <c r="AA80" s="31"/>
      <c r="AB80" s="31"/>
      <c r="AC80" s="31"/>
      <c r="AD80" s="31"/>
      <c r="AE80" s="31"/>
    </row>
    <row r="81" spans="1:31" ht="14.25" customHeight="1">
      <c r="A81" s="31"/>
      <c r="B81" s="31"/>
      <c r="C81" s="31"/>
      <c r="D81" s="31"/>
      <c r="E81" s="31"/>
      <c r="F81" s="31"/>
      <c r="G81" s="31"/>
      <c r="H81" s="31"/>
      <c r="I81" s="31"/>
      <c r="J81" s="31"/>
      <c r="K81" s="31"/>
      <c r="L81" s="115"/>
      <c r="M81" s="31"/>
      <c r="N81" s="75"/>
      <c r="O81" s="31"/>
      <c r="P81" s="31"/>
      <c r="Q81" s="31"/>
      <c r="R81" s="75"/>
      <c r="S81" s="31"/>
      <c r="T81" s="31"/>
      <c r="U81" s="31"/>
      <c r="V81" s="31"/>
      <c r="W81" s="116"/>
      <c r="X81" s="31"/>
      <c r="Y81" s="116"/>
      <c r="Z81" s="75"/>
      <c r="AA81" s="31"/>
      <c r="AB81" s="31"/>
      <c r="AC81" s="31"/>
      <c r="AD81" s="31"/>
      <c r="AE81" s="31"/>
    </row>
    <row r="82" spans="1:31" ht="14.25" customHeight="1">
      <c r="A82" s="31"/>
      <c r="B82" s="31"/>
      <c r="C82" s="31"/>
      <c r="D82" s="31"/>
      <c r="E82" s="31"/>
      <c r="F82" s="31"/>
      <c r="G82" s="31"/>
      <c r="H82" s="31"/>
      <c r="I82" s="31"/>
      <c r="J82" s="31"/>
      <c r="K82" s="31"/>
      <c r="L82" s="115"/>
      <c r="M82" s="31"/>
      <c r="N82" s="75"/>
      <c r="O82" s="31"/>
      <c r="P82" s="31"/>
      <c r="Q82" s="31"/>
      <c r="R82" s="75"/>
      <c r="S82" s="31"/>
      <c r="T82" s="31"/>
      <c r="U82" s="31"/>
      <c r="V82" s="31"/>
      <c r="W82" s="116"/>
      <c r="X82" s="31"/>
      <c r="Y82" s="116"/>
      <c r="Z82" s="75"/>
      <c r="AA82" s="31"/>
      <c r="AB82" s="31"/>
      <c r="AC82" s="31"/>
      <c r="AD82" s="31"/>
      <c r="AE82" s="31"/>
    </row>
    <row r="83" spans="1:31" ht="14.25" customHeight="1">
      <c r="A83" s="31"/>
      <c r="B83" s="31"/>
      <c r="C83" s="31"/>
      <c r="D83" s="31"/>
      <c r="E83" s="31"/>
      <c r="F83" s="31"/>
      <c r="G83" s="31"/>
      <c r="H83" s="31"/>
      <c r="I83" s="31"/>
      <c r="J83" s="31"/>
      <c r="K83" s="31"/>
      <c r="L83" s="115"/>
      <c r="M83" s="31"/>
      <c r="N83" s="75"/>
      <c r="O83" s="31"/>
      <c r="P83" s="31"/>
      <c r="Q83" s="31"/>
      <c r="R83" s="75"/>
      <c r="S83" s="31"/>
      <c r="T83" s="31"/>
      <c r="U83" s="31"/>
      <c r="V83" s="31"/>
      <c r="W83" s="116"/>
      <c r="X83" s="31"/>
      <c r="Y83" s="116"/>
      <c r="Z83" s="75"/>
      <c r="AA83" s="31"/>
      <c r="AB83" s="31"/>
      <c r="AC83" s="31"/>
      <c r="AD83" s="31"/>
      <c r="AE83" s="31"/>
    </row>
    <row r="84" spans="1:31" ht="14.25" customHeight="1">
      <c r="A84" s="31"/>
      <c r="B84" s="31"/>
      <c r="C84" s="31"/>
      <c r="D84" s="31"/>
      <c r="E84" s="31"/>
      <c r="F84" s="31"/>
      <c r="G84" s="31"/>
      <c r="H84" s="31"/>
      <c r="I84" s="31"/>
      <c r="J84" s="31"/>
      <c r="K84" s="31"/>
      <c r="L84" s="115"/>
      <c r="M84" s="31"/>
      <c r="N84" s="75"/>
      <c r="O84" s="31"/>
      <c r="P84" s="31"/>
      <c r="Q84" s="31"/>
      <c r="R84" s="75"/>
      <c r="S84" s="31"/>
      <c r="T84" s="31"/>
      <c r="U84" s="31"/>
      <c r="V84" s="31"/>
      <c r="W84" s="116"/>
      <c r="X84" s="31"/>
      <c r="Y84" s="116"/>
      <c r="Z84" s="75"/>
      <c r="AA84" s="31"/>
      <c r="AB84" s="31"/>
      <c r="AC84" s="31"/>
      <c r="AD84" s="31"/>
      <c r="AE84" s="31"/>
    </row>
    <row r="85" spans="1:31" ht="14.25" customHeight="1">
      <c r="A85" s="31"/>
      <c r="B85" s="31"/>
      <c r="C85" s="31"/>
      <c r="D85" s="31"/>
      <c r="E85" s="31"/>
      <c r="F85" s="31"/>
      <c r="G85" s="31"/>
      <c r="H85" s="31"/>
      <c r="I85" s="31"/>
      <c r="J85" s="31"/>
      <c r="K85" s="31"/>
      <c r="L85" s="115"/>
      <c r="M85" s="31"/>
      <c r="N85" s="75"/>
      <c r="O85" s="31"/>
      <c r="P85" s="31"/>
      <c r="Q85" s="31"/>
      <c r="R85" s="75"/>
      <c r="S85" s="31"/>
      <c r="T85" s="31"/>
      <c r="U85" s="31"/>
      <c r="V85" s="31"/>
      <c r="W85" s="116"/>
      <c r="X85" s="31"/>
      <c r="Y85" s="116"/>
      <c r="Z85" s="75"/>
      <c r="AA85" s="31"/>
      <c r="AB85" s="31"/>
      <c r="AC85" s="31"/>
      <c r="AD85" s="31"/>
      <c r="AE85" s="31"/>
    </row>
    <row r="86" spans="1:31" ht="14.25" customHeight="1">
      <c r="A86" s="31"/>
      <c r="B86" s="31"/>
      <c r="C86" s="31"/>
      <c r="D86" s="31"/>
      <c r="E86" s="31"/>
      <c r="F86" s="31"/>
      <c r="G86" s="31"/>
      <c r="H86" s="31"/>
      <c r="I86" s="31"/>
      <c r="J86" s="31"/>
      <c r="K86" s="31"/>
      <c r="L86" s="115"/>
      <c r="M86" s="31"/>
      <c r="N86" s="75"/>
      <c r="O86" s="31"/>
      <c r="P86" s="31"/>
      <c r="Q86" s="31"/>
      <c r="R86" s="75"/>
      <c r="S86" s="31"/>
      <c r="T86" s="31"/>
      <c r="U86" s="31"/>
      <c r="V86" s="31"/>
      <c r="W86" s="116"/>
      <c r="X86" s="31"/>
      <c r="Y86" s="116"/>
      <c r="Z86" s="75"/>
      <c r="AA86" s="31"/>
      <c r="AB86" s="31"/>
      <c r="AC86" s="31"/>
      <c r="AD86" s="31"/>
      <c r="AE86" s="31"/>
    </row>
    <row r="87" spans="1:31" ht="14.25" customHeight="1">
      <c r="A87" s="31"/>
      <c r="B87" s="31"/>
      <c r="C87" s="31"/>
      <c r="D87" s="31"/>
      <c r="E87" s="31"/>
      <c r="F87" s="31"/>
      <c r="G87" s="31"/>
      <c r="H87" s="31"/>
      <c r="I87" s="31"/>
      <c r="J87" s="31"/>
      <c r="K87" s="31"/>
      <c r="L87" s="115"/>
      <c r="M87" s="31"/>
      <c r="N87" s="75"/>
      <c r="O87" s="31"/>
      <c r="P87" s="31"/>
      <c r="Q87" s="31"/>
      <c r="R87" s="75"/>
      <c r="S87" s="31"/>
      <c r="T87" s="31"/>
      <c r="U87" s="31"/>
      <c r="V87" s="31"/>
      <c r="W87" s="116"/>
      <c r="X87" s="31"/>
      <c r="Y87" s="116"/>
      <c r="Z87" s="75"/>
      <c r="AA87" s="31"/>
      <c r="AB87" s="31"/>
      <c r="AC87" s="31"/>
      <c r="AD87" s="31"/>
      <c r="AE87" s="31"/>
    </row>
    <row r="88" spans="1:31" ht="14.25" customHeight="1">
      <c r="A88" s="31"/>
      <c r="B88" s="31"/>
      <c r="C88" s="31"/>
      <c r="D88" s="31"/>
      <c r="E88" s="31"/>
      <c r="F88" s="31"/>
      <c r="G88" s="31"/>
      <c r="H88" s="31"/>
      <c r="I88" s="31"/>
      <c r="J88" s="31"/>
      <c r="K88" s="31"/>
      <c r="L88" s="115"/>
      <c r="M88" s="31"/>
      <c r="N88" s="75"/>
      <c r="O88" s="31"/>
      <c r="P88" s="31"/>
      <c r="Q88" s="31"/>
      <c r="R88" s="75"/>
      <c r="S88" s="31"/>
      <c r="T88" s="31"/>
      <c r="U88" s="31"/>
      <c r="V88" s="31"/>
      <c r="W88" s="116"/>
      <c r="X88" s="31"/>
      <c r="Y88" s="116"/>
      <c r="Z88" s="75"/>
      <c r="AA88" s="31"/>
      <c r="AB88" s="31"/>
      <c r="AC88" s="31"/>
      <c r="AD88" s="31"/>
      <c r="AE88" s="31"/>
    </row>
    <row r="89" spans="1:31" ht="14.25" customHeight="1">
      <c r="A89" s="31"/>
      <c r="B89" s="31"/>
      <c r="C89" s="31"/>
      <c r="D89" s="31"/>
      <c r="E89" s="31"/>
      <c r="F89" s="31"/>
      <c r="G89" s="31"/>
      <c r="H89" s="31"/>
      <c r="I89" s="31"/>
      <c r="J89" s="31"/>
      <c r="K89" s="31"/>
      <c r="L89" s="115"/>
      <c r="M89" s="31"/>
      <c r="N89" s="75"/>
      <c r="O89" s="31"/>
      <c r="P89" s="31"/>
      <c r="Q89" s="31"/>
      <c r="R89" s="75"/>
      <c r="S89" s="31"/>
      <c r="T89" s="31"/>
      <c r="U89" s="31"/>
      <c r="V89" s="31"/>
      <c r="W89" s="116"/>
      <c r="X89" s="31"/>
      <c r="Y89" s="116"/>
      <c r="Z89" s="75"/>
      <c r="AA89" s="31"/>
      <c r="AB89" s="31"/>
      <c r="AC89" s="31"/>
      <c r="AD89" s="31"/>
      <c r="AE89" s="31"/>
    </row>
    <row r="90" spans="1:31" ht="14.25" customHeight="1">
      <c r="A90" s="31"/>
      <c r="B90" s="31"/>
      <c r="C90" s="31"/>
      <c r="D90" s="31"/>
      <c r="E90" s="31"/>
      <c r="F90" s="31"/>
      <c r="G90" s="31"/>
      <c r="H90" s="31"/>
      <c r="I90" s="31"/>
      <c r="J90" s="31"/>
      <c r="K90" s="31"/>
      <c r="L90" s="115"/>
      <c r="M90" s="31"/>
      <c r="N90" s="75"/>
      <c r="O90" s="31"/>
      <c r="P90" s="31"/>
      <c r="Q90" s="31"/>
      <c r="R90" s="75"/>
      <c r="S90" s="31"/>
      <c r="T90" s="31"/>
      <c r="U90" s="31"/>
      <c r="V90" s="31"/>
      <c r="W90" s="116"/>
      <c r="X90" s="31"/>
      <c r="Y90" s="116"/>
      <c r="Z90" s="75"/>
      <c r="AA90" s="31"/>
      <c r="AB90" s="31"/>
      <c r="AC90" s="31"/>
      <c r="AD90" s="31"/>
      <c r="AE90" s="31"/>
    </row>
    <row r="91" spans="1:31" ht="14.25" customHeight="1">
      <c r="A91" s="31"/>
      <c r="B91" s="31"/>
      <c r="C91" s="31"/>
      <c r="D91" s="31"/>
      <c r="E91" s="31"/>
      <c r="F91" s="31"/>
      <c r="G91" s="31"/>
      <c r="H91" s="31"/>
      <c r="I91" s="31"/>
      <c r="J91" s="31"/>
      <c r="K91" s="31"/>
      <c r="L91" s="115"/>
      <c r="M91" s="31"/>
      <c r="N91" s="75"/>
      <c r="O91" s="31"/>
      <c r="P91" s="31"/>
      <c r="Q91" s="31"/>
      <c r="R91" s="75"/>
      <c r="S91" s="31"/>
      <c r="T91" s="31"/>
      <c r="U91" s="31"/>
      <c r="V91" s="31"/>
      <c r="W91" s="116"/>
      <c r="X91" s="31"/>
      <c r="Y91" s="116"/>
      <c r="Z91" s="75"/>
      <c r="AA91" s="31"/>
      <c r="AB91" s="31"/>
      <c r="AC91" s="31"/>
      <c r="AD91" s="31"/>
      <c r="AE91" s="31"/>
    </row>
    <row r="92" spans="1:31" ht="14.25" customHeight="1">
      <c r="A92" s="31"/>
      <c r="B92" s="31"/>
      <c r="C92" s="31"/>
      <c r="D92" s="31"/>
      <c r="E92" s="31"/>
      <c r="F92" s="31"/>
      <c r="G92" s="31"/>
      <c r="H92" s="31"/>
      <c r="I92" s="31"/>
      <c r="J92" s="31"/>
      <c r="K92" s="31"/>
      <c r="L92" s="115"/>
      <c r="M92" s="31"/>
      <c r="N92" s="75"/>
      <c r="O92" s="31"/>
      <c r="P92" s="31"/>
      <c r="Q92" s="31"/>
      <c r="R92" s="75"/>
      <c r="S92" s="31"/>
      <c r="T92" s="31"/>
      <c r="U92" s="31"/>
      <c r="V92" s="31"/>
      <c r="W92" s="116"/>
      <c r="X92" s="31"/>
      <c r="Y92" s="116"/>
      <c r="Z92" s="75"/>
      <c r="AA92" s="31"/>
      <c r="AB92" s="31"/>
      <c r="AC92" s="31"/>
      <c r="AD92" s="31"/>
      <c r="AE92" s="31"/>
    </row>
    <row r="93" spans="1:31" ht="14.25" customHeight="1">
      <c r="A93" s="31"/>
      <c r="B93" s="31"/>
      <c r="C93" s="31"/>
      <c r="D93" s="31"/>
      <c r="E93" s="31"/>
      <c r="F93" s="31"/>
      <c r="G93" s="31"/>
      <c r="H93" s="31"/>
      <c r="I93" s="31"/>
      <c r="J93" s="31"/>
      <c r="K93" s="31"/>
      <c r="L93" s="115"/>
      <c r="M93" s="31"/>
      <c r="N93" s="75"/>
      <c r="O93" s="31"/>
      <c r="P93" s="31"/>
      <c r="Q93" s="31"/>
      <c r="R93" s="75"/>
      <c r="S93" s="31"/>
      <c r="T93" s="31"/>
      <c r="U93" s="31"/>
      <c r="V93" s="31"/>
      <c r="W93" s="116"/>
      <c r="X93" s="31"/>
      <c r="Y93" s="116"/>
      <c r="Z93" s="75"/>
      <c r="AA93" s="31"/>
      <c r="AB93" s="31"/>
      <c r="AC93" s="31"/>
      <c r="AD93" s="31"/>
      <c r="AE93" s="31"/>
    </row>
    <row r="94" spans="1:31" ht="14.25" customHeight="1">
      <c r="A94" s="31"/>
      <c r="B94" s="31"/>
      <c r="C94" s="31"/>
      <c r="D94" s="31"/>
      <c r="E94" s="31"/>
      <c r="F94" s="31"/>
      <c r="G94" s="31"/>
      <c r="H94" s="31"/>
      <c r="I94" s="31"/>
      <c r="J94" s="31"/>
      <c r="K94" s="31"/>
      <c r="L94" s="115"/>
      <c r="M94" s="31"/>
      <c r="N94" s="75"/>
      <c r="O94" s="31"/>
      <c r="P94" s="31"/>
      <c r="Q94" s="31"/>
      <c r="R94" s="75"/>
      <c r="S94" s="31"/>
      <c r="T94" s="31"/>
      <c r="U94" s="31"/>
      <c r="V94" s="31"/>
      <c r="W94" s="116"/>
      <c r="X94" s="31"/>
      <c r="Y94" s="116"/>
      <c r="Z94" s="75"/>
      <c r="AA94" s="31"/>
      <c r="AB94" s="31"/>
      <c r="AC94" s="31"/>
      <c r="AD94" s="31"/>
      <c r="AE94" s="31"/>
    </row>
    <row r="95" spans="1:31" ht="14.25" customHeight="1">
      <c r="A95" s="31"/>
      <c r="B95" s="31"/>
      <c r="C95" s="31"/>
      <c r="D95" s="31"/>
      <c r="E95" s="31"/>
      <c r="F95" s="31"/>
      <c r="G95" s="31"/>
      <c r="H95" s="31"/>
      <c r="I95" s="31"/>
      <c r="J95" s="31"/>
      <c r="K95" s="31"/>
      <c r="L95" s="115"/>
      <c r="M95" s="31"/>
      <c r="N95" s="75"/>
      <c r="O95" s="31"/>
      <c r="P95" s="31"/>
      <c r="Q95" s="31"/>
      <c r="R95" s="75"/>
      <c r="S95" s="31"/>
      <c r="T95" s="31"/>
      <c r="U95" s="31"/>
      <c r="V95" s="31"/>
      <c r="W95" s="116"/>
      <c r="X95" s="31"/>
      <c r="Y95" s="116"/>
      <c r="Z95" s="75"/>
      <c r="AA95" s="31"/>
      <c r="AB95" s="31"/>
      <c r="AC95" s="31"/>
      <c r="AD95" s="31"/>
      <c r="AE95" s="31"/>
    </row>
    <row r="96" spans="1:31" ht="14.25" customHeight="1">
      <c r="A96" s="31"/>
      <c r="B96" s="31"/>
      <c r="C96" s="31"/>
      <c r="D96" s="31"/>
      <c r="E96" s="31"/>
      <c r="F96" s="31"/>
      <c r="G96" s="31"/>
      <c r="H96" s="31"/>
      <c r="I96" s="31"/>
      <c r="J96" s="31"/>
      <c r="K96" s="31"/>
      <c r="L96" s="115"/>
      <c r="M96" s="31"/>
      <c r="N96" s="75"/>
      <c r="O96" s="31"/>
      <c r="P96" s="31"/>
      <c r="Q96" s="31"/>
      <c r="R96" s="75"/>
      <c r="S96" s="31"/>
      <c r="T96" s="31"/>
      <c r="U96" s="31"/>
      <c r="V96" s="31"/>
      <c r="W96" s="116"/>
      <c r="X96" s="31"/>
      <c r="Y96" s="116"/>
      <c r="Z96" s="75"/>
      <c r="AA96" s="31"/>
      <c r="AB96" s="31"/>
      <c r="AC96" s="31"/>
      <c r="AD96" s="31"/>
      <c r="AE96" s="31"/>
    </row>
    <row r="97" spans="1:31" ht="14.25" customHeight="1">
      <c r="A97" s="31"/>
      <c r="B97" s="31"/>
      <c r="C97" s="31"/>
      <c r="D97" s="31"/>
      <c r="E97" s="31"/>
      <c r="F97" s="31"/>
      <c r="G97" s="31"/>
      <c r="H97" s="31"/>
      <c r="I97" s="31"/>
      <c r="J97" s="31"/>
      <c r="K97" s="31"/>
      <c r="L97" s="115"/>
      <c r="M97" s="31"/>
      <c r="N97" s="75"/>
      <c r="O97" s="31"/>
      <c r="P97" s="31"/>
      <c r="Q97" s="31"/>
      <c r="R97" s="75"/>
      <c r="S97" s="31"/>
      <c r="T97" s="31"/>
      <c r="U97" s="31"/>
      <c r="V97" s="31"/>
      <c r="W97" s="116"/>
      <c r="X97" s="31"/>
      <c r="Y97" s="116"/>
      <c r="Z97" s="75"/>
      <c r="AA97" s="31"/>
      <c r="AB97" s="31"/>
      <c r="AC97" s="31"/>
      <c r="AD97" s="31"/>
      <c r="AE97" s="31"/>
    </row>
    <row r="98" spans="1:31" ht="14.25" customHeight="1">
      <c r="A98" s="31"/>
      <c r="B98" s="31"/>
      <c r="C98" s="31"/>
      <c r="D98" s="31"/>
      <c r="E98" s="31"/>
      <c r="F98" s="31"/>
      <c r="G98" s="31"/>
      <c r="H98" s="31"/>
      <c r="I98" s="31"/>
      <c r="J98" s="31"/>
      <c r="K98" s="31"/>
      <c r="L98" s="115"/>
      <c r="M98" s="31"/>
      <c r="N98" s="75"/>
      <c r="O98" s="31"/>
      <c r="P98" s="31"/>
      <c r="Q98" s="31"/>
      <c r="R98" s="75"/>
      <c r="S98" s="31"/>
      <c r="T98" s="31"/>
      <c r="U98" s="31"/>
      <c r="V98" s="31"/>
      <c r="W98" s="116"/>
      <c r="X98" s="31"/>
      <c r="Y98" s="116"/>
      <c r="Z98" s="75"/>
      <c r="AA98" s="31"/>
      <c r="AB98" s="31"/>
      <c r="AC98" s="31"/>
      <c r="AD98" s="31"/>
      <c r="AE98" s="31"/>
    </row>
    <row r="99" spans="1:31" ht="14.25" customHeight="1">
      <c r="A99" s="31"/>
      <c r="B99" s="31"/>
      <c r="C99" s="31"/>
      <c r="D99" s="31"/>
      <c r="E99" s="31"/>
      <c r="F99" s="31"/>
      <c r="G99" s="31"/>
      <c r="H99" s="31"/>
      <c r="I99" s="31"/>
      <c r="J99" s="31"/>
      <c r="K99" s="31"/>
      <c r="L99" s="115"/>
      <c r="M99" s="31"/>
      <c r="N99" s="75"/>
      <c r="O99" s="31"/>
      <c r="P99" s="31"/>
      <c r="Q99" s="31"/>
      <c r="R99" s="75"/>
      <c r="S99" s="31"/>
      <c r="T99" s="31"/>
      <c r="U99" s="31"/>
      <c r="V99" s="31"/>
      <c r="W99" s="116"/>
      <c r="X99" s="31"/>
      <c r="Y99" s="116"/>
      <c r="Z99" s="75"/>
      <c r="AA99" s="31"/>
      <c r="AB99" s="31"/>
      <c r="AC99" s="31"/>
      <c r="AD99" s="31"/>
      <c r="AE99" s="31"/>
    </row>
    <row r="100" spans="1:31" ht="14.25" customHeight="1">
      <c r="A100" s="31"/>
      <c r="B100" s="31"/>
      <c r="C100" s="31"/>
      <c r="D100" s="31"/>
      <c r="E100" s="31"/>
      <c r="F100" s="31"/>
      <c r="G100" s="31"/>
      <c r="H100" s="31"/>
      <c r="I100" s="31"/>
      <c r="J100" s="31"/>
      <c r="K100" s="31"/>
      <c r="L100" s="115"/>
      <c r="M100" s="31"/>
      <c r="N100" s="75"/>
      <c r="O100" s="31"/>
      <c r="P100" s="31"/>
      <c r="Q100" s="31"/>
      <c r="R100" s="75"/>
      <c r="S100" s="31"/>
      <c r="T100" s="31"/>
      <c r="U100" s="31"/>
      <c r="V100" s="31"/>
      <c r="W100" s="116"/>
      <c r="X100" s="31"/>
      <c r="Y100" s="116"/>
      <c r="Z100" s="75"/>
      <c r="AA100" s="31"/>
      <c r="AB100" s="31"/>
      <c r="AC100" s="31"/>
      <c r="AD100" s="31"/>
      <c r="AE100" s="31"/>
    </row>
    <row r="101" spans="1:31" ht="14.25" customHeight="1">
      <c r="A101" s="31"/>
      <c r="B101" s="31"/>
      <c r="C101" s="31"/>
      <c r="D101" s="31"/>
      <c r="E101" s="31"/>
      <c r="F101" s="31"/>
      <c r="G101" s="31"/>
      <c r="H101" s="31"/>
      <c r="I101" s="31"/>
      <c r="J101" s="31"/>
      <c r="K101" s="31"/>
      <c r="L101" s="115"/>
      <c r="M101" s="31"/>
      <c r="N101" s="75"/>
      <c r="O101" s="31"/>
      <c r="P101" s="31"/>
      <c r="Q101" s="31"/>
      <c r="R101" s="75"/>
      <c r="S101" s="31"/>
      <c r="T101" s="31"/>
      <c r="U101" s="31"/>
      <c r="V101" s="31"/>
      <c r="W101" s="116"/>
      <c r="X101" s="31"/>
      <c r="Y101" s="116"/>
      <c r="Z101" s="75"/>
      <c r="AA101" s="31"/>
      <c r="AB101" s="31"/>
      <c r="AC101" s="31"/>
      <c r="AD101" s="31"/>
      <c r="AE101" s="31"/>
    </row>
    <row r="102" spans="1:31" ht="14.25" customHeight="1">
      <c r="A102" s="31"/>
      <c r="B102" s="31"/>
      <c r="C102" s="31"/>
      <c r="D102" s="31"/>
      <c r="E102" s="31"/>
      <c r="F102" s="31"/>
      <c r="G102" s="31"/>
      <c r="H102" s="31"/>
      <c r="I102" s="31"/>
      <c r="J102" s="31"/>
      <c r="K102" s="31"/>
      <c r="L102" s="115"/>
      <c r="M102" s="31"/>
      <c r="N102" s="75"/>
      <c r="O102" s="31"/>
      <c r="P102" s="31"/>
      <c r="Q102" s="31"/>
      <c r="R102" s="75"/>
      <c r="S102" s="31"/>
      <c r="T102" s="31"/>
      <c r="U102" s="31"/>
      <c r="V102" s="31"/>
      <c r="W102" s="116"/>
      <c r="X102" s="31"/>
      <c r="Y102" s="116"/>
      <c r="Z102" s="75"/>
      <c r="AA102" s="31"/>
      <c r="AB102" s="31"/>
      <c r="AC102" s="31"/>
      <c r="AD102" s="31"/>
      <c r="AE102" s="31"/>
    </row>
    <row r="103" spans="1:31" ht="14.25" customHeight="1">
      <c r="A103" s="31"/>
      <c r="B103" s="31"/>
      <c r="C103" s="31"/>
      <c r="D103" s="31"/>
      <c r="E103" s="31"/>
      <c r="F103" s="31"/>
      <c r="G103" s="31"/>
      <c r="H103" s="31"/>
      <c r="I103" s="31"/>
      <c r="J103" s="31"/>
      <c r="K103" s="31"/>
      <c r="L103" s="115"/>
      <c r="M103" s="31"/>
      <c r="N103" s="75"/>
      <c r="O103" s="31"/>
      <c r="P103" s="31"/>
      <c r="Q103" s="31"/>
      <c r="R103" s="75"/>
      <c r="S103" s="31"/>
      <c r="T103" s="31"/>
      <c r="U103" s="31"/>
      <c r="V103" s="31"/>
      <c r="W103" s="116"/>
      <c r="X103" s="31"/>
      <c r="Y103" s="116"/>
      <c r="Z103" s="75"/>
      <c r="AA103" s="31"/>
      <c r="AB103" s="31"/>
      <c r="AC103" s="31"/>
      <c r="AD103" s="31"/>
      <c r="AE103" s="31"/>
    </row>
    <row r="104" spans="1:31" ht="14.25" customHeight="1">
      <c r="A104" s="31"/>
      <c r="B104" s="31"/>
      <c r="C104" s="31"/>
      <c r="D104" s="31"/>
      <c r="E104" s="31"/>
      <c r="F104" s="31"/>
      <c r="G104" s="31"/>
      <c r="H104" s="31"/>
      <c r="I104" s="31"/>
      <c r="J104" s="31"/>
      <c r="K104" s="31"/>
      <c r="L104" s="115"/>
      <c r="M104" s="31"/>
      <c r="N104" s="75"/>
      <c r="O104" s="31"/>
      <c r="P104" s="31"/>
      <c r="Q104" s="31"/>
      <c r="R104" s="75"/>
      <c r="S104" s="31"/>
      <c r="T104" s="31"/>
      <c r="U104" s="31"/>
      <c r="V104" s="31"/>
      <c r="W104" s="116"/>
      <c r="X104" s="31"/>
      <c r="Y104" s="116"/>
      <c r="Z104" s="75"/>
      <c r="AA104" s="31"/>
      <c r="AB104" s="31"/>
      <c r="AC104" s="31"/>
      <c r="AD104" s="31"/>
      <c r="AE104" s="31"/>
    </row>
    <row r="105" spans="1:31" ht="14.25" customHeight="1">
      <c r="A105" s="31"/>
      <c r="B105" s="31"/>
      <c r="C105" s="31"/>
      <c r="D105" s="31"/>
      <c r="E105" s="31"/>
      <c r="F105" s="31"/>
      <c r="G105" s="31"/>
      <c r="H105" s="31"/>
      <c r="I105" s="31"/>
      <c r="J105" s="31"/>
      <c r="K105" s="31"/>
      <c r="L105" s="115"/>
      <c r="M105" s="31"/>
      <c r="N105" s="75"/>
      <c r="O105" s="31"/>
      <c r="P105" s="31"/>
      <c r="Q105" s="31"/>
      <c r="R105" s="75"/>
      <c r="S105" s="31"/>
      <c r="T105" s="31"/>
      <c r="U105" s="31"/>
      <c r="V105" s="31"/>
      <c r="W105" s="116"/>
      <c r="X105" s="31"/>
      <c r="Y105" s="116"/>
      <c r="Z105" s="75"/>
      <c r="AA105" s="31"/>
      <c r="AB105" s="31"/>
      <c r="AC105" s="31"/>
      <c r="AD105" s="31"/>
      <c r="AE105" s="31"/>
    </row>
    <row r="106" spans="1:31" ht="14.25" customHeight="1">
      <c r="A106" s="31"/>
      <c r="B106" s="31"/>
      <c r="C106" s="31"/>
      <c r="D106" s="31"/>
      <c r="E106" s="31"/>
      <c r="F106" s="31"/>
      <c r="G106" s="31"/>
      <c r="H106" s="31"/>
      <c r="I106" s="31"/>
      <c r="J106" s="31"/>
      <c r="K106" s="31"/>
      <c r="L106" s="115"/>
      <c r="M106" s="31"/>
      <c r="N106" s="75"/>
      <c r="O106" s="31"/>
      <c r="P106" s="31"/>
      <c r="Q106" s="31"/>
      <c r="R106" s="75"/>
      <c r="S106" s="31"/>
      <c r="T106" s="31"/>
      <c r="U106" s="31"/>
      <c r="V106" s="31"/>
      <c r="W106" s="116"/>
      <c r="X106" s="31"/>
      <c r="Y106" s="116"/>
      <c r="Z106" s="75"/>
      <c r="AA106" s="31"/>
      <c r="AB106" s="31"/>
      <c r="AC106" s="31"/>
      <c r="AD106" s="31"/>
      <c r="AE106" s="31"/>
    </row>
    <row r="107" spans="1:31" ht="14.25" customHeight="1">
      <c r="A107" s="31"/>
      <c r="B107" s="31"/>
      <c r="C107" s="31"/>
      <c r="D107" s="31"/>
      <c r="E107" s="31"/>
      <c r="F107" s="31"/>
      <c r="G107" s="31"/>
      <c r="H107" s="31"/>
      <c r="I107" s="31"/>
      <c r="J107" s="31"/>
      <c r="K107" s="31"/>
      <c r="L107" s="115"/>
      <c r="M107" s="31"/>
      <c r="N107" s="75"/>
      <c r="O107" s="31"/>
      <c r="P107" s="31"/>
      <c r="Q107" s="31"/>
      <c r="R107" s="75"/>
      <c r="S107" s="31"/>
      <c r="T107" s="31"/>
      <c r="U107" s="31"/>
      <c r="V107" s="31"/>
      <c r="W107" s="116"/>
      <c r="X107" s="31"/>
      <c r="Y107" s="116"/>
      <c r="Z107" s="75"/>
      <c r="AA107" s="31"/>
      <c r="AB107" s="31"/>
      <c r="AC107" s="31"/>
      <c r="AD107" s="31"/>
      <c r="AE107" s="31"/>
    </row>
    <row r="108" spans="1:31" ht="14.25" customHeight="1">
      <c r="A108" s="31"/>
      <c r="B108" s="31"/>
      <c r="C108" s="31"/>
      <c r="D108" s="31"/>
      <c r="E108" s="31"/>
      <c r="F108" s="31"/>
      <c r="G108" s="31"/>
      <c r="H108" s="31"/>
      <c r="I108" s="31"/>
      <c r="J108" s="31"/>
      <c r="K108" s="31"/>
      <c r="L108" s="115"/>
      <c r="M108" s="31"/>
      <c r="N108" s="75"/>
      <c r="O108" s="31"/>
      <c r="P108" s="31"/>
      <c r="Q108" s="31"/>
      <c r="R108" s="75"/>
      <c r="S108" s="31"/>
      <c r="T108" s="31"/>
      <c r="U108" s="31"/>
      <c r="V108" s="31"/>
      <c r="W108" s="116"/>
      <c r="X108" s="31"/>
      <c r="Y108" s="116"/>
      <c r="Z108" s="75"/>
      <c r="AA108" s="31"/>
      <c r="AB108" s="31"/>
      <c r="AC108" s="31"/>
      <c r="AD108" s="31"/>
      <c r="AE108" s="31"/>
    </row>
    <row r="109" spans="1:31" ht="14.25" customHeight="1">
      <c r="A109" s="31"/>
      <c r="B109" s="31"/>
      <c r="C109" s="31"/>
      <c r="D109" s="31"/>
      <c r="E109" s="31"/>
      <c r="F109" s="31"/>
      <c r="G109" s="31"/>
      <c r="H109" s="31"/>
      <c r="I109" s="31"/>
      <c r="J109" s="31"/>
      <c r="K109" s="31"/>
      <c r="L109" s="115"/>
      <c r="M109" s="31"/>
      <c r="N109" s="75"/>
      <c r="O109" s="31"/>
      <c r="P109" s="31"/>
      <c r="Q109" s="31"/>
      <c r="R109" s="75"/>
      <c r="S109" s="31"/>
      <c r="T109" s="31"/>
      <c r="U109" s="31"/>
      <c r="V109" s="31"/>
      <c r="W109" s="116"/>
      <c r="X109" s="31"/>
      <c r="Y109" s="116"/>
      <c r="Z109" s="75"/>
      <c r="AA109" s="31"/>
      <c r="AB109" s="31"/>
      <c r="AC109" s="31"/>
      <c r="AD109" s="31"/>
      <c r="AE109" s="31"/>
    </row>
    <row r="110" spans="1:31" ht="14.25" customHeight="1">
      <c r="A110" s="31"/>
      <c r="B110" s="31"/>
      <c r="C110" s="31"/>
      <c r="D110" s="31"/>
      <c r="E110" s="31"/>
      <c r="F110" s="31"/>
      <c r="G110" s="31"/>
      <c r="H110" s="31"/>
      <c r="I110" s="31"/>
      <c r="J110" s="31"/>
      <c r="K110" s="31"/>
      <c r="L110" s="115"/>
      <c r="M110" s="31"/>
      <c r="N110" s="75"/>
      <c r="O110" s="31"/>
      <c r="P110" s="31"/>
      <c r="Q110" s="31"/>
      <c r="R110" s="75"/>
      <c r="S110" s="31"/>
      <c r="T110" s="31"/>
      <c r="U110" s="31"/>
      <c r="V110" s="31"/>
      <c r="W110" s="116"/>
      <c r="X110" s="31"/>
      <c r="Y110" s="116"/>
      <c r="Z110" s="75"/>
      <c r="AA110" s="31"/>
      <c r="AB110" s="31"/>
      <c r="AC110" s="31"/>
      <c r="AD110" s="31"/>
      <c r="AE110" s="31"/>
    </row>
    <row r="111" spans="1:31" ht="14.25" customHeight="1">
      <c r="A111" s="31"/>
      <c r="B111" s="31"/>
      <c r="C111" s="31"/>
      <c r="D111" s="31"/>
      <c r="E111" s="31"/>
      <c r="F111" s="31"/>
      <c r="G111" s="31"/>
      <c r="H111" s="31"/>
      <c r="I111" s="31"/>
      <c r="J111" s="31"/>
      <c r="K111" s="31"/>
      <c r="L111" s="115"/>
      <c r="M111" s="31"/>
      <c r="N111" s="75"/>
      <c r="O111" s="31"/>
      <c r="P111" s="31"/>
      <c r="Q111" s="31"/>
      <c r="R111" s="75"/>
      <c r="S111" s="31"/>
      <c r="T111" s="31"/>
      <c r="U111" s="31"/>
      <c r="V111" s="31"/>
      <c r="W111" s="116"/>
      <c r="X111" s="31"/>
      <c r="Y111" s="116"/>
      <c r="Z111" s="75"/>
      <c r="AA111" s="31"/>
      <c r="AB111" s="31"/>
      <c r="AC111" s="31"/>
      <c r="AD111" s="31"/>
      <c r="AE111" s="31"/>
    </row>
    <row r="112" spans="1:31" ht="14.25" customHeight="1">
      <c r="A112" s="31"/>
      <c r="B112" s="31"/>
      <c r="C112" s="31"/>
      <c r="D112" s="31"/>
      <c r="E112" s="31"/>
      <c r="F112" s="31"/>
      <c r="G112" s="31"/>
      <c r="H112" s="31"/>
      <c r="I112" s="31"/>
      <c r="J112" s="31"/>
      <c r="K112" s="31"/>
      <c r="L112" s="115"/>
      <c r="M112" s="31"/>
      <c r="N112" s="75"/>
      <c r="O112" s="31"/>
      <c r="P112" s="31"/>
      <c r="Q112" s="31"/>
      <c r="R112" s="75"/>
      <c r="S112" s="31"/>
      <c r="T112" s="31"/>
      <c r="U112" s="31"/>
      <c r="V112" s="31"/>
      <c r="W112" s="116"/>
      <c r="X112" s="31"/>
      <c r="Y112" s="116"/>
      <c r="Z112" s="75"/>
      <c r="AA112" s="31"/>
      <c r="AB112" s="31"/>
      <c r="AC112" s="31"/>
      <c r="AD112" s="31"/>
      <c r="AE112" s="31"/>
    </row>
    <row r="113" spans="1:31" ht="14.25" customHeight="1">
      <c r="A113" s="31"/>
      <c r="B113" s="31"/>
      <c r="C113" s="31"/>
      <c r="D113" s="31"/>
      <c r="E113" s="31"/>
      <c r="F113" s="31"/>
      <c r="G113" s="31"/>
      <c r="H113" s="31"/>
      <c r="I113" s="31"/>
      <c r="J113" s="31"/>
      <c r="K113" s="31"/>
      <c r="L113" s="115"/>
      <c r="M113" s="31"/>
      <c r="N113" s="75"/>
      <c r="O113" s="31"/>
      <c r="P113" s="31"/>
      <c r="Q113" s="31"/>
      <c r="R113" s="75"/>
      <c r="S113" s="31"/>
      <c r="T113" s="31"/>
      <c r="U113" s="31"/>
      <c r="V113" s="31"/>
      <c r="W113" s="116"/>
      <c r="X113" s="31"/>
      <c r="Y113" s="116"/>
      <c r="Z113" s="75"/>
      <c r="AA113" s="31"/>
      <c r="AB113" s="31"/>
      <c r="AC113" s="31"/>
      <c r="AD113" s="31"/>
      <c r="AE113" s="31"/>
    </row>
    <row r="114" spans="1:31" ht="14.25" customHeight="1">
      <c r="A114" s="31"/>
      <c r="B114" s="31"/>
      <c r="C114" s="31"/>
      <c r="D114" s="31"/>
      <c r="E114" s="31"/>
      <c r="F114" s="31"/>
      <c r="G114" s="31"/>
      <c r="H114" s="31"/>
      <c r="I114" s="31"/>
      <c r="J114" s="31"/>
      <c r="K114" s="31"/>
      <c r="L114" s="115"/>
      <c r="M114" s="31"/>
      <c r="N114" s="75"/>
      <c r="O114" s="31"/>
      <c r="P114" s="31"/>
      <c r="Q114" s="31"/>
      <c r="R114" s="75"/>
      <c r="S114" s="31"/>
      <c r="T114" s="31"/>
      <c r="U114" s="31"/>
      <c r="V114" s="31"/>
      <c r="W114" s="116"/>
      <c r="X114" s="31"/>
      <c r="Y114" s="116"/>
      <c r="Z114" s="75"/>
      <c r="AA114" s="31"/>
      <c r="AB114" s="31"/>
      <c r="AC114" s="31"/>
      <c r="AD114" s="31"/>
      <c r="AE114" s="31"/>
    </row>
    <row r="115" spans="1:31" ht="14.25" customHeight="1">
      <c r="A115" s="31"/>
      <c r="B115" s="31"/>
      <c r="C115" s="31"/>
      <c r="D115" s="31"/>
      <c r="E115" s="31"/>
      <c r="F115" s="31"/>
      <c r="G115" s="31"/>
      <c r="H115" s="31"/>
      <c r="I115" s="31"/>
      <c r="J115" s="31"/>
      <c r="K115" s="31"/>
      <c r="L115" s="115"/>
      <c r="M115" s="31"/>
      <c r="N115" s="75"/>
      <c r="O115" s="31"/>
      <c r="P115" s="31"/>
      <c r="Q115" s="31"/>
      <c r="R115" s="75"/>
      <c r="S115" s="31"/>
      <c r="T115" s="31"/>
      <c r="U115" s="31"/>
      <c r="V115" s="31"/>
      <c r="W115" s="116"/>
      <c r="X115" s="31"/>
      <c r="Y115" s="116"/>
      <c r="Z115" s="75"/>
      <c r="AA115" s="31"/>
      <c r="AB115" s="31"/>
      <c r="AC115" s="31"/>
      <c r="AD115" s="31"/>
      <c r="AE115" s="31"/>
    </row>
    <row r="116" spans="1:31" ht="14.25" customHeight="1">
      <c r="A116" s="31"/>
      <c r="B116" s="31"/>
      <c r="C116" s="31"/>
      <c r="D116" s="31"/>
      <c r="E116" s="31"/>
      <c r="F116" s="31"/>
      <c r="G116" s="31"/>
      <c r="H116" s="31"/>
      <c r="I116" s="31"/>
      <c r="J116" s="31"/>
      <c r="K116" s="31"/>
      <c r="L116" s="115"/>
      <c r="M116" s="31"/>
      <c r="N116" s="75"/>
      <c r="O116" s="31"/>
      <c r="P116" s="31"/>
      <c r="Q116" s="31"/>
      <c r="R116" s="75"/>
      <c r="S116" s="31"/>
      <c r="T116" s="31"/>
      <c r="U116" s="31"/>
      <c r="V116" s="31"/>
      <c r="W116" s="116"/>
      <c r="X116" s="31"/>
      <c r="Y116" s="116"/>
      <c r="Z116" s="75"/>
      <c r="AA116" s="31"/>
      <c r="AB116" s="31"/>
      <c r="AC116" s="31"/>
      <c r="AD116" s="31"/>
      <c r="AE116" s="31"/>
    </row>
    <row r="117" spans="1:31" ht="14.25" customHeight="1">
      <c r="A117" s="31"/>
      <c r="B117" s="31"/>
      <c r="C117" s="31"/>
      <c r="D117" s="31"/>
      <c r="E117" s="31"/>
      <c r="F117" s="31"/>
      <c r="G117" s="31"/>
      <c r="H117" s="31"/>
      <c r="I117" s="31"/>
      <c r="J117" s="31"/>
      <c r="K117" s="31"/>
      <c r="L117" s="115"/>
      <c r="M117" s="31"/>
      <c r="N117" s="75"/>
      <c r="O117" s="31"/>
      <c r="P117" s="31"/>
      <c r="Q117" s="31"/>
      <c r="R117" s="75"/>
      <c r="S117" s="31"/>
      <c r="T117" s="31"/>
      <c r="U117" s="31"/>
      <c r="V117" s="31"/>
      <c r="W117" s="116"/>
      <c r="X117" s="31"/>
      <c r="Y117" s="116"/>
      <c r="Z117" s="75"/>
      <c r="AA117" s="31"/>
      <c r="AB117" s="31"/>
      <c r="AC117" s="31"/>
      <c r="AD117" s="31"/>
      <c r="AE117" s="31"/>
    </row>
    <row r="118" spans="1:31" ht="14.25" customHeight="1">
      <c r="A118" s="31"/>
      <c r="B118" s="31"/>
      <c r="C118" s="31"/>
      <c r="D118" s="31"/>
      <c r="E118" s="31"/>
      <c r="F118" s="31"/>
      <c r="G118" s="31"/>
      <c r="H118" s="31"/>
      <c r="I118" s="31"/>
      <c r="J118" s="31"/>
      <c r="K118" s="31"/>
      <c r="L118" s="115"/>
      <c r="M118" s="31"/>
      <c r="N118" s="75"/>
      <c r="O118" s="31"/>
      <c r="P118" s="31"/>
      <c r="Q118" s="31"/>
      <c r="R118" s="75"/>
      <c r="S118" s="31"/>
      <c r="T118" s="31"/>
      <c r="U118" s="31"/>
      <c r="V118" s="31"/>
      <c r="W118" s="116"/>
      <c r="X118" s="31"/>
      <c r="Y118" s="116"/>
      <c r="Z118" s="75"/>
      <c r="AA118" s="31"/>
      <c r="AB118" s="31"/>
      <c r="AC118" s="31"/>
      <c r="AD118" s="31"/>
      <c r="AE118" s="31"/>
    </row>
    <row r="119" spans="1:31" ht="14.25" customHeight="1">
      <c r="A119" s="31"/>
      <c r="B119" s="31"/>
      <c r="C119" s="31"/>
      <c r="D119" s="31"/>
      <c r="E119" s="31"/>
      <c r="F119" s="31"/>
      <c r="G119" s="31"/>
      <c r="H119" s="31"/>
      <c r="I119" s="31"/>
      <c r="J119" s="31"/>
      <c r="K119" s="31"/>
      <c r="L119" s="115"/>
      <c r="M119" s="31"/>
      <c r="N119" s="75"/>
      <c r="O119" s="31"/>
      <c r="P119" s="31"/>
      <c r="Q119" s="31"/>
      <c r="R119" s="75"/>
      <c r="S119" s="31"/>
      <c r="T119" s="31"/>
      <c r="U119" s="31"/>
      <c r="V119" s="31"/>
      <c r="W119" s="116"/>
      <c r="X119" s="31"/>
      <c r="Y119" s="116"/>
      <c r="Z119" s="75"/>
      <c r="AA119" s="31"/>
      <c r="AB119" s="31"/>
      <c r="AC119" s="31"/>
      <c r="AD119" s="31"/>
      <c r="AE119" s="31"/>
    </row>
    <row r="120" spans="1:31" ht="14.25" customHeight="1">
      <c r="A120" s="31"/>
      <c r="B120" s="31"/>
      <c r="C120" s="31"/>
      <c r="D120" s="31"/>
      <c r="E120" s="31"/>
      <c r="F120" s="31"/>
      <c r="G120" s="31"/>
      <c r="H120" s="31"/>
      <c r="I120" s="31"/>
      <c r="J120" s="31"/>
      <c r="K120" s="31"/>
      <c r="L120" s="115"/>
      <c r="M120" s="31"/>
      <c r="N120" s="75"/>
      <c r="O120" s="31"/>
      <c r="P120" s="31"/>
      <c r="Q120" s="31"/>
      <c r="R120" s="75"/>
      <c r="S120" s="31"/>
      <c r="T120" s="31"/>
      <c r="U120" s="31"/>
      <c r="V120" s="31"/>
      <c r="W120" s="116"/>
      <c r="X120" s="31"/>
      <c r="Y120" s="116"/>
      <c r="Z120" s="75"/>
      <c r="AA120" s="31"/>
      <c r="AB120" s="31"/>
      <c r="AC120" s="31"/>
      <c r="AD120" s="31"/>
      <c r="AE120" s="31"/>
    </row>
    <row r="121" spans="1:31" ht="14.25" customHeight="1">
      <c r="A121" s="31"/>
      <c r="B121" s="31"/>
      <c r="C121" s="31"/>
      <c r="D121" s="31"/>
      <c r="E121" s="31"/>
      <c r="F121" s="31"/>
      <c r="G121" s="31"/>
      <c r="H121" s="31"/>
      <c r="I121" s="31"/>
      <c r="J121" s="31"/>
      <c r="K121" s="31"/>
      <c r="L121" s="115"/>
      <c r="M121" s="31"/>
      <c r="N121" s="75"/>
      <c r="O121" s="31"/>
      <c r="P121" s="31"/>
      <c r="Q121" s="31"/>
      <c r="R121" s="75"/>
      <c r="S121" s="31"/>
      <c r="T121" s="31"/>
      <c r="U121" s="31"/>
      <c r="V121" s="31"/>
      <c r="W121" s="116"/>
      <c r="X121" s="31"/>
      <c r="Y121" s="116"/>
      <c r="Z121" s="75"/>
      <c r="AA121" s="31"/>
      <c r="AB121" s="31"/>
      <c r="AC121" s="31"/>
      <c r="AD121" s="31"/>
      <c r="AE121" s="31"/>
    </row>
    <row r="122" spans="1:31" ht="14.25" customHeight="1">
      <c r="A122" s="31"/>
      <c r="B122" s="31"/>
      <c r="C122" s="31"/>
      <c r="D122" s="31"/>
      <c r="E122" s="31"/>
      <c r="F122" s="31"/>
      <c r="G122" s="31"/>
      <c r="H122" s="31"/>
      <c r="I122" s="31"/>
      <c r="J122" s="31"/>
      <c r="K122" s="31"/>
      <c r="L122" s="115"/>
      <c r="M122" s="31"/>
      <c r="N122" s="75"/>
      <c r="O122" s="31"/>
      <c r="P122" s="31"/>
      <c r="Q122" s="31"/>
      <c r="R122" s="75"/>
      <c r="S122" s="31"/>
      <c r="T122" s="31"/>
      <c r="U122" s="31"/>
      <c r="V122" s="31"/>
      <c r="W122" s="116"/>
      <c r="X122" s="31"/>
      <c r="Y122" s="116"/>
      <c r="Z122" s="75"/>
      <c r="AA122" s="31"/>
      <c r="AB122" s="31"/>
      <c r="AC122" s="31"/>
      <c r="AD122" s="31"/>
      <c r="AE122" s="31"/>
    </row>
    <row r="123" spans="1:31" ht="14.25" customHeight="1">
      <c r="A123" s="31"/>
      <c r="B123" s="31"/>
      <c r="C123" s="31"/>
      <c r="D123" s="31"/>
      <c r="E123" s="31"/>
      <c r="F123" s="31"/>
      <c r="G123" s="31"/>
      <c r="H123" s="31"/>
      <c r="I123" s="31"/>
      <c r="J123" s="31"/>
      <c r="K123" s="31"/>
      <c r="L123" s="115"/>
      <c r="M123" s="31"/>
      <c r="N123" s="75"/>
      <c r="O123" s="31"/>
      <c r="P123" s="31"/>
      <c r="Q123" s="31"/>
      <c r="R123" s="75"/>
      <c r="S123" s="31"/>
      <c r="T123" s="31"/>
      <c r="U123" s="31"/>
      <c r="V123" s="31"/>
      <c r="W123" s="116"/>
      <c r="X123" s="31"/>
      <c r="Y123" s="116"/>
      <c r="Z123" s="75"/>
      <c r="AA123" s="31"/>
      <c r="AB123" s="31"/>
      <c r="AC123" s="31"/>
      <c r="AD123" s="31"/>
      <c r="AE123" s="31"/>
    </row>
    <row r="124" spans="1:31" ht="14.25" customHeight="1">
      <c r="A124" s="31"/>
      <c r="B124" s="31"/>
      <c r="C124" s="31"/>
      <c r="D124" s="31"/>
      <c r="E124" s="31"/>
      <c r="F124" s="31"/>
      <c r="G124" s="31"/>
      <c r="H124" s="31"/>
      <c r="I124" s="31"/>
      <c r="J124" s="31"/>
      <c r="K124" s="31"/>
      <c r="L124" s="115"/>
      <c r="M124" s="31"/>
      <c r="N124" s="75"/>
      <c r="O124" s="31"/>
      <c r="P124" s="31"/>
      <c r="Q124" s="31"/>
      <c r="R124" s="75"/>
      <c r="S124" s="31"/>
      <c r="T124" s="31"/>
      <c r="U124" s="31"/>
      <c r="V124" s="31"/>
      <c r="W124" s="116"/>
      <c r="X124" s="31"/>
      <c r="Y124" s="116"/>
      <c r="Z124" s="75"/>
      <c r="AA124" s="31"/>
      <c r="AB124" s="31"/>
      <c r="AC124" s="31"/>
      <c r="AD124" s="31"/>
      <c r="AE124" s="31"/>
    </row>
    <row r="125" spans="1:31" ht="14.25" customHeight="1">
      <c r="A125" s="31"/>
      <c r="B125" s="31"/>
      <c r="C125" s="31"/>
      <c r="D125" s="31"/>
      <c r="E125" s="31"/>
      <c r="F125" s="31"/>
      <c r="G125" s="31"/>
      <c r="H125" s="31"/>
      <c r="I125" s="31"/>
      <c r="J125" s="31"/>
      <c r="K125" s="31"/>
      <c r="L125" s="115"/>
      <c r="M125" s="31"/>
      <c r="N125" s="75"/>
      <c r="O125" s="31"/>
      <c r="P125" s="31"/>
      <c r="Q125" s="31"/>
      <c r="R125" s="75"/>
      <c r="S125" s="31"/>
      <c r="T125" s="31"/>
      <c r="U125" s="31"/>
      <c r="V125" s="31"/>
      <c r="W125" s="116"/>
      <c r="X125" s="31"/>
      <c r="Y125" s="116"/>
      <c r="Z125" s="75"/>
      <c r="AA125" s="31"/>
      <c r="AB125" s="31"/>
      <c r="AC125" s="31"/>
      <c r="AD125" s="31"/>
      <c r="AE125" s="31"/>
    </row>
    <row r="126" spans="1:31" ht="14.25" customHeight="1">
      <c r="A126" s="31"/>
      <c r="B126" s="31"/>
      <c r="C126" s="31"/>
      <c r="D126" s="31"/>
      <c r="E126" s="31"/>
      <c r="F126" s="31"/>
      <c r="G126" s="31"/>
      <c r="H126" s="31"/>
      <c r="I126" s="31"/>
      <c r="J126" s="31"/>
      <c r="K126" s="31"/>
      <c r="L126" s="115"/>
      <c r="M126" s="31"/>
      <c r="N126" s="75"/>
      <c r="O126" s="31"/>
      <c r="P126" s="31"/>
      <c r="Q126" s="31"/>
      <c r="R126" s="75"/>
      <c r="S126" s="31"/>
      <c r="T126" s="31"/>
      <c r="U126" s="31"/>
      <c r="V126" s="31"/>
      <c r="W126" s="116"/>
      <c r="X126" s="31"/>
      <c r="Y126" s="116"/>
      <c r="Z126" s="75"/>
      <c r="AA126" s="31"/>
      <c r="AB126" s="31"/>
      <c r="AC126" s="31"/>
      <c r="AD126" s="31"/>
      <c r="AE126" s="31"/>
    </row>
    <row r="127" spans="1:31" ht="14.25" customHeight="1">
      <c r="A127" s="31"/>
      <c r="B127" s="31"/>
      <c r="C127" s="31"/>
      <c r="D127" s="31"/>
      <c r="E127" s="31"/>
      <c r="F127" s="31"/>
      <c r="G127" s="31"/>
      <c r="H127" s="31"/>
      <c r="I127" s="31"/>
      <c r="J127" s="31"/>
      <c r="K127" s="31"/>
      <c r="L127" s="115"/>
      <c r="M127" s="31"/>
      <c r="N127" s="75"/>
      <c r="O127" s="31"/>
      <c r="P127" s="31"/>
      <c r="Q127" s="31"/>
      <c r="R127" s="75"/>
      <c r="S127" s="31"/>
      <c r="T127" s="31"/>
      <c r="U127" s="31"/>
      <c r="V127" s="31"/>
      <c r="W127" s="116"/>
      <c r="X127" s="31"/>
      <c r="Y127" s="116"/>
      <c r="Z127" s="75"/>
      <c r="AA127" s="31"/>
      <c r="AB127" s="31"/>
      <c r="AC127" s="31"/>
      <c r="AD127" s="31"/>
      <c r="AE127" s="31"/>
    </row>
    <row r="128" spans="1:31" ht="14.25" customHeight="1">
      <c r="A128" s="31"/>
      <c r="B128" s="31"/>
      <c r="C128" s="31"/>
      <c r="D128" s="31"/>
      <c r="E128" s="31"/>
      <c r="F128" s="31"/>
      <c r="G128" s="31"/>
      <c r="H128" s="31"/>
      <c r="I128" s="31"/>
      <c r="J128" s="31"/>
      <c r="K128" s="31"/>
      <c r="L128" s="115"/>
      <c r="M128" s="31"/>
      <c r="N128" s="75"/>
      <c r="O128" s="31"/>
      <c r="P128" s="31"/>
      <c r="Q128" s="31"/>
      <c r="R128" s="75"/>
      <c r="S128" s="31"/>
      <c r="T128" s="31"/>
      <c r="U128" s="31"/>
      <c r="V128" s="31"/>
      <c r="W128" s="116"/>
      <c r="X128" s="31"/>
      <c r="Y128" s="116"/>
      <c r="Z128" s="75"/>
      <c r="AA128" s="31"/>
      <c r="AB128" s="31"/>
      <c r="AC128" s="31"/>
      <c r="AD128" s="31"/>
      <c r="AE128" s="31"/>
    </row>
    <row r="129" spans="1:31" ht="14.25" customHeight="1">
      <c r="A129" s="31"/>
      <c r="B129" s="31"/>
      <c r="C129" s="31"/>
      <c r="D129" s="31"/>
      <c r="E129" s="31"/>
      <c r="F129" s="31"/>
      <c r="G129" s="31"/>
      <c r="H129" s="31"/>
      <c r="I129" s="31"/>
      <c r="J129" s="31"/>
      <c r="K129" s="31"/>
      <c r="L129" s="115"/>
      <c r="M129" s="31"/>
      <c r="N129" s="75"/>
      <c r="O129" s="31"/>
      <c r="P129" s="31"/>
      <c r="Q129" s="31"/>
      <c r="R129" s="75"/>
      <c r="S129" s="31"/>
      <c r="T129" s="31"/>
      <c r="U129" s="31"/>
      <c r="V129" s="31"/>
      <c r="W129" s="116"/>
      <c r="X129" s="31"/>
      <c r="Y129" s="116"/>
      <c r="Z129" s="75"/>
      <c r="AA129" s="31"/>
      <c r="AB129" s="31"/>
      <c r="AC129" s="31"/>
      <c r="AD129" s="31"/>
      <c r="AE129" s="31"/>
    </row>
    <row r="130" spans="1:31" ht="14.25" customHeight="1">
      <c r="A130" s="31"/>
      <c r="B130" s="31"/>
      <c r="C130" s="31"/>
      <c r="D130" s="31"/>
      <c r="E130" s="31"/>
      <c r="F130" s="31"/>
      <c r="G130" s="31"/>
      <c r="H130" s="31"/>
      <c r="I130" s="31"/>
      <c r="J130" s="31"/>
      <c r="K130" s="31"/>
      <c r="L130" s="115"/>
      <c r="M130" s="31"/>
      <c r="N130" s="75"/>
      <c r="O130" s="31"/>
      <c r="P130" s="31"/>
      <c r="Q130" s="31"/>
      <c r="R130" s="75"/>
      <c r="S130" s="31"/>
      <c r="T130" s="31"/>
      <c r="U130" s="31"/>
      <c r="V130" s="31"/>
      <c r="W130" s="116"/>
      <c r="X130" s="31"/>
      <c r="Y130" s="116"/>
      <c r="Z130" s="75"/>
      <c r="AA130" s="31"/>
      <c r="AB130" s="31"/>
      <c r="AC130" s="31"/>
      <c r="AD130" s="31"/>
      <c r="AE130" s="31"/>
    </row>
    <row r="131" spans="1:31" ht="14.25" customHeight="1">
      <c r="A131" s="31"/>
      <c r="B131" s="31"/>
      <c r="C131" s="31"/>
      <c r="D131" s="31"/>
      <c r="E131" s="31"/>
      <c r="F131" s="31"/>
      <c r="G131" s="31"/>
      <c r="H131" s="31"/>
      <c r="I131" s="31"/>
      <c r="J131" s="31"/>
      <c r="K131" s="31"/>
      <c r="L131" s="115"/>
      <c r="M131" s="31"/>
      <c r="N131" s="75"/>
      <c r="O131" s="31"/>
      <c r="P131" s="31"/>
      <c r="Q131" s="31"/>
      <c r="R131" s="75"/>
      <c r="S131" s="31"/>
      <c r="T131" s="31"/>
      <c r="U131" s="31"/>
      <c r="V131" s="31"/>
      <c r="W131" s="116"/>
      <c r="X131" s="31"/>
      <c r="Y131" s="116"/>
      <c r="Z131" s="75"/>
      <c r="AA131" s="31"/>
      <c r="AB131" s="31"/>
      <c r="AC131" s="31"/>
      <c r="AD131" s="31"/>
      <c r="AE131" s="31"/>
    </row>
    <row r="132" spans="1:31" ht="14.25" customHeight="1">
      <c r="A132" s="31"/>
      <c r="B132" s="31"/>
      <c r="C132" s="31"/>
      <c r="D132" s="31"/>
      <c r="E132" s="31"/>
      <c r="F132" s="31"/>
      <c r="G132" s="31"/>
      <c r="H132" s="31"/>
      <c r="I132" s="31"/>
      <c r="J132" s="31"/>
      <c r="K132" s="31"/>
      <c r="L132" s="115"/>
      <c r="M132" s="31"/>
      <c r="N132" s="75"/>
      <c r="O132" s="31"/>
      <c r="P132" s="31"/>
      <c r="Q132" s="31"/>
      <c r="R132" s="75"/>
      <c r="S132" s="31"/>
      <c r="T132" s="31"/>
      <c r="U132" s="31"/>
      <c r="V132" s="31"/>
      <c r="W132" s="116"/>
      <c r="X132" s="31"/>
      <c r="Y132" s="116"/>
      <c r="Z132" s="75"/>
      <c r="AA132" s="31"/>
      <c r="AB132" s="31"/>
      <c r="AC132" s="31"/>
      <c r="AD132" s="31"/>
      <c r="AE132" s="31"/>
    </row>
    <row r="133" spans="1:31" ht="14.25" customHeight="1">
      <c r="A133" s="31"/>
      <c r="B133" s="31"/>
      <c r="C133" s="31"/>
      <c r="D133" s="31"/>
      <c r="E133" s="31"/>
      <c r="F133" s="31"/>
      <c r="G133" s="31"/>
      <c r="H133" s="31"/>
      <c r="I133" s="31"/>
      <c r="J133" s="31"/>
      <c r="K133" s="31"/>
      <c r="L133" s="115"/>
      <c r="M133" s="31"/>
      <c r="N133" s="75"/>
      <c r="O133" s="31"/>
      <c r="P133" s="31"/>
      <c r="Q133" s="31"/>
      <c r="R133" s="75"/>
      <c r="S133" s="31"/>
      <c r="T133" s="31"/>
      <c r="U133" s="31"/>
      <c r="V133" s="31"/>
      <c r="W133" s="116"/>
      <c r="X133" s="31"/>
      <c r="Y133" s="116"/>
      <c r="Z133" s="75"/>
      <c r="AA133" s="31"/>
      <c r="AB133" s="31"/>
      <c r="AC133" s="31"/>
      <c r="AD133" s="31"/>
      <c r="AE133" s="31"/>
    </row>
    <row r="134" spans="1:31" ht="14.25" customHeight="1">
      <c r="A134" s="31"/>
      <c r="B134" s="31"/>
      <c r="C134" s="31"/>
      <c r="D134" s="31"/>
      <c r="E134" s="31"/>
      <c r="F134" s="31"/>
      <c r="G134" s="31"/>
      <c r="H134" s="31"/>
      <c r="I134" s="31"/>
      <c r="J134" s="31"/>
      <c r="K134" s="31"/>
      <c r="L134" s="115"/>
      <c r="M134" s="31"/>
      <c r="N134" s="75"/>
      <c r="O134" s="31"/>
      <c r="P134" s="31"/>
      <c r="Q134" s="31"/>
      <c r="R134" s="75"/>
      <c r="S134" s="31"/>
      <c r="T134" s="31"/>
      <c r="U134" s="31"/>
      <c r="V134" s="31"/>
      <c r="W134" s="116"/>
      <c r="X134" s="31"/>
      <c r="Y134" s="116"/>
      <c r="Z134" s="75"/>
      <c r="AA134" s="31"/>
      <c r="AB134" s="31"/>
      <c r="AC134" s="31"/>
      <c r="AD134" s="31"/>
      <c r="AE134" s="31"/>
    </row>
    <row r="135" spans="1:31" ht="14.25" customHeight="1">
      <c r="A135" s="31"/>
      <c r="B135" s="31"/>
      <c r="C135" s="31"/>
      <c r="D135" s="31"/>
      <c r="E135" s="31"/>
      <c r="F135" s="31"/>
      <c r="G135" s="31"/>
      <c r="H135" s="31"/>
      <c r="I135" s="31"/>
      <c r="J135" s="31"/>
      <c r="K135" s="31"/>
      <c r="L135" s="115"/>
      <c r="M135" s="31"/>
      <c r="N135" s="75"/>
      <c r="O135" s="31"/>
      <c r="P135" s="31"/>
      <c r="Q135" s="31"/>
      <c r="R135" s="75"/>
      <c r="S135" s="31"/>
      <c r="T135" s="31"/>
      <c r="U135" s="31"/>
      <c r="V135" s="31"/>
      <c r="W135" s="116"/>
      <c r="X135" s="31"/>
      <c r="Y135" s="116"/>
      <c r="Z135" s="75"/>
      <c r="AA135" s="31"/>
      <c r="AB135" s="31"/>
      <c r="AC135" s="31"/>
      <c r="AD135" s="31"/>
      <c r="AE135" s="31"/>
    </row>
    <row r="136" spans="1:31" ht="14.25" customHeight="1">
      <c r="A136" s="31"/>
      <c r="B136" s="31"/>
      <c r="C136" s="31"/>
      <c r="D136" s="31"/>
      <c r="E136" s="31"/>
      <c r="F136" s="31"/>
      <c r="G136" s="31"/>
      <c r="H136" s="31"/>
      <c r="I136" s="31"/>
      <c r="J136" s="31"/>
      <c r="K136" s="31"/>
      <c r="L136" s="115"/>
      <c r="M136" s="31"/>
      <c r="N136" s="75"/>
      <c r="O136" s="31"/>
      <c r="P136" s="31"/>
      <c r="Q136" s="31"/>
      <c r="R136" s="75"/>
      <c r="S136" s="31"/>
      <c r="T136" s="31"/>
      <c r="U136" s="31"/>
      <c r="V136" s="31"/>
      <c r="W136" s="116"/>
      <c r="X136" s="31"/>
      <c r="Y136" s="116"/>
      <c r="Z136" s="75"/>
      <c r="AA136" s="31"/>
      <c r="AB136" s="31"/>
      <c r="AC136" s="31"/>
      <c r="AD136" s="31"/>
      <c r="AE136" s="31"/>
    </row>
    <row r="137" spans="1:31" ht="14.25" customHeight="1">
      <c r="A137" s="31"/>
      <c r="B137" s="31"/>
      <c r="C137" s="31"/>
      <c r="D137" s="31"/>
      <c r="E137" s="31"/>
      <c r="F137" s="31"/>
      <c r="G137" s="31"/>
      <c r="H137" s="31"/>
      <c r="I137" s="31"/>
      <c r="J137" s="31"/>
      <c r="K137" s="31"/>
      <c r="L137" s="115"/>
      <c r="M137" s="31"/>
      <c r="N137" s="75"/>
      <c r="O137" s="31"/>
      <c r="P137" s="31"/>
      <c r="Q137" s="31"/>
      <c r="R137" s="75"/>
      <c r="S137" s="31"/>
      <c r="T137" s="31"/>
      <c r="U137" s="31"/>
      <c r="V137" s="31"/>
      <c r="W137" s="116"/>
      <c r="X137" s="31"/>
      <c r="Y137" s="116"/>
      <c r="Z137" s="75"/>
      <c r="AA137" s="31"/>
      <c r="AB137" s="31"/>
      <c r="AC137" s="31"/>
      <c r="AD137" s="31"/>
      <c r="AE137" s="31"/>
    </row>
    <row r="138" spans="1:31" ht="14.25" customHeight="1">
      <c r="A138" s="31"/>
      <c r="B138" s="31"/>
      <c r="C138" s="31"/>
      <c r="D138" s="31"/>
      <c r="E138" s="31"/>
      <c r="F138" s="31"/>
      <c r="G138" s="31"/>
      <c r="H138" s="31"/>
      <c r="I138" s="31"/>
      <c r="J138" s="31"/>
      <c r="K138" s="31"/>
      <c r="L138" s="115"/>
      <c r="M138" s="31"/>
      <c r="N138" s="75"/>
      <c r="O138" s="31"/>
      <c r="P138" s="31"/>
      <c r="Q138" s="31"/>
      <c r="R138" s="75"/>
      <c r="S138" s="31"/>
      <c r="T138" s="31"/>
      <c r="U138" s="31"/>
      <c r="V138" s="31"/>
      <c r="W138" s="116"/>
      <c r="X138" s="31"/>
      <c r="Y138" s="116"/>
      <c r="Z138" s="75"/>
      <c r="AA138" s="31"/>
      <c r="AB138" s="31"/>
      <c r="AC138" s="31"/>
      <c r="AD138" s="31"/>
      <c r="AE138" s="31"/>
    </row>
    <row r="139" spans="1:31" ht="14.25" customHeight="1">
      <c r="A139" s="31"/>
      <c r="B139" s="31"/>
      <c r="C139" s="31"/>
      <c r="D139" s="31"/>
      <c r="E139" s="31"/>
      <c r="F139" s="31"/>
      <c r="G139" s="31"/>
      <c r="H139" s="31"/>
      <c r="I139" s="31"/>
      <c r="J139" s="31"/>
      <c r="K139" s="31"/>
      <c r="L139" s="115"/>
      <c r="M139" s="31"/>
      <c r="N139" s="75"/>
      <c r="O139" s="31"/>
      <c r="P139" s="31"/>
      <c r="Q139" s="31"/>
      <c r="R139" s="75"/>
      <c r="S139" s="31"/>
      <c r="T139" s="31"/>
      <c r="U139" s="31"/>
      <c r="V139" s="31"/>
      <c r="W139" s="116"/>
      <c r="X139" s="31"/>
      <c r="Y139" s="116"/>
      <c r="Z139" s="75"/>
      <c r="AA139" s="31"/>
      <c r="AB139" s="31"/>
      <c r="AC139" s="31"/>
      <c r="AD139" s="31"/>
      <c r="AE139" s="31"/>
    </row>
    <row r="140" spans="1:31" ht="14.25" customHeight="1">
      <c r="A140" s="31"/>
      <c r="B140" s="31"/>
      <c r="C140" s="31"/>
      <c r="D140" s="31"/>
      <c r="E140" s="31"/>
      <c r="F140" s="31"/>
      <c r="G140" s="31"/>
      <c r="H140" s="31"/>
      <c r="I140" s="31"/>
      <c r="J140" s="31"/>
      <c r="K140" s="31"/>
      <c r="L140" s="115"/>
      <c r="M140" s="31"/>
      <c r="N140" s="75"/>
      <c r="O140" s="31"/>
      <c r="P140" s="31"/>
      <c r="Q140" s="31"/>
      <c r="R140" s="75"/>
      <c r="S140" s="31"/>
      <c r="T140" s="31"/>
      <c r="U140" s="31"/>
      <c r="V140" s="31"/>
      <c r="W140" s="116"/>
      <c r="X140" s="31"/>
      <c r="Y140" s="116"/>
      <c r="Z140" s="75"/>
      <c r="AA140" s="31"/>
      <c r="AB140" s="31"/>
      <c r="AC140" s="31"/>
      <c r="AD140" s="31"/>
      <c r="AE140" s="31"/>
    </row>
    <row r="141" spans="1:31" ht="14.25" customHeight="1">
      <c r="A141" s="31"/>
      <c r="B141" s="31"/>
      <c r="C141" s="31"/>
      <c r="D141" s="31"/>
      <c r="E141" s="31"/>
      <c r="F141" s="31"/>
      <c r="G141" s="31"/>
      <c r="H141" s="31"/>
      <c r="I141" s="31"/>
      <c r="J141" s="31"/>
      <c r="K141" s="31"/>
      <c r="L141" s="115"/>
      <c r="M141" s="31"/>
      <c r="N141" s="75"/>
      <c r="O141" s="31"/>
      <c r="P141" s="31"/>
      <c r="Q141" s="31"/>
      <c r="R141" s="75"/>
      <c r="S141" s="31"/>
      <c r="T141" s="31"/>
      <c r="U141" s="31"/>
      <c r="V141" s="31"/>
      <c r="W141" s="116"/>
      <c r="X141" s="31"/>
      <c r="Y141" s="116"/>
      <c r="Z141" s="75"/>
      <c r="AA141" s="31"/>
      <c r="AB141" s="31"/>
      <c r="AC141" s="31"/>
      <c r="AD141" s="31"/>
      <c r="AE141" s="31"/>
    </row>
    <row r="142" spans="1:31" ht="14.25" customHeight="1">
      <c r="A142" s="31"/>
      <c r="B142" s="31"/>
      <c r="C142" s="31"/>
      <c r="D142" s="31"/>
      <c r="E142" s="31"/>
      <c r="F142" s="31"/>
      <c r="G142" s="31"/>
      <c r="H142" s="31"/>
      <c r="I142" s="31"/>
      <c r="J142" s="31"/>
      <c r="K142" s="31"/>
      <c r="L142" s="115"/>
      <c r="M142" s="31"/>
      <c r="N142" s="75"/>
      <c r="O142" s="31"/>
      <c r="P142" s="31"/>
      <c r="Q142" s="31"/>
      <c r="R142" s="75"/>
      <c r="S142" s="31"/>
      <c r="T142" s="31"/>
      <c r="U142" s="31"/>
      <c r="V142" s="31"/>
      <c r="W142" s="116"/>
      <c r="X142" s="31"/>
      <c r="Y142" s="116"/>
      <c r="Z142" s="75"/>
      <c r="AA142" s="31"/>
      <c r="AB142" s="31"/>
      <c r="AC142" s="31"/>
      <c r="AD142" s="31"/>
      <c r="AE142" s="31"/>
    </row>
    <row r="143" spans="1:31" ht="14.25" customHeight="1">
      <c r="A143" s="31"/>
      <c r="B143" s="31"/>
      <c r="C143" s="31"/>
      <c r="D143" s="31"/>
      <c r="E143" s="31"/>
      <c r="F143" s="31"/>
      <c r="G143" s="31"/>
      <c r="H143" s="31"/>
      <c r="I143" s="31"/>
      <c r="J143" s="31"/>
      <c r="K143" s="31"/>
      <c r="L143" s="115"/>
      <c r="M143" s="31"/>
      <c r="N143" s="75"/>
      <c r="O143" s="31"/>
      <c r="P143" s="31"/>
      <c r="Q143" s="31"/>
      <c r="R143" s="75"/>
      <c r="S143" s="31"/>
      <c r="T143" s="31"/>
      <c r="U143" s="31"/>
      <c r="V143" s="31"/>
      <c r="W143" s="116"/>
      <c r="X143" s="31"/>
      <c r="Y143" s="116"/>
      <c r="Z143" s="75"/>
      <c r="AA143" s="31"/>
      <c r="AB143" s="31"/>
      <c r="AC143" s="31"/>
      <c r="AD143" s="31"/>
      <c r="AE143" s="31"/>
    </row>
    <row r="144" spans="1:31" ht="14.25" customHeight="1">
      <c r="A144" s="31"/>
      <c r="B144" s="31"/>
      <c r="C144" s="31"/>
      <c r="D144" s="31"/>
      <c r="E144" s="31"/>
      <c r="F144" s="31"/>
      <c r="G144" s="31"/>
      <c r="H144" s="31"/>
      <c r="I144" s="31"/>
      <c r="J144" s="31"/>
      <c r="K144" s="31"/>
      <c r="L144" s="115"/>
      <c r="M144" s="31"/>
      <c r="N144" s="75"/>
      <c r="O144" s="31"/>
      <c r="P144" s="31"/>
      <c r="Q144" s="31"/>
      <c r="R144" s="75"/>
      <c r="S144" s="31"/>
      <c r="T144" s="31"/>
      <c r="U144" s="31"/>
      <c r="V144" s="31"/>
      <c r="W144" s="116"/>
      <c r="X144" s="31"/>
      <c r="Y144" s="116"/>
      <c r="Z144" s="75"/>
      <c r="AA144" s="31"/>
      <c r="AB144" s="31"/>
      <c r="AC144" s="31"/>
      <c r="AD144" s="31"/>
      <c r="AE144" s="31"/>
    </row>
    <row r="145" spans="1:31" ht="14.25" customHeight="1">
      <c r="A145" s="31"/>
      <c r="B145" s="31"/>
      <c r="C145" s="31"/>
      <c r="D145" s="31"/>
      <c r="E145" s="31"/>
      <c r="F145" s="31"/>
      <c r="G145" s="31"/>
      <c r="H145" s="31"/>
      <c r="I145" s="31"/>
      <c r="J145" s="31"/>
      <c r="K145" s="31"/>
      <c r="L145" s="115"/>
      <c r="M145" s="31"/>
      <c r="N145" s="75"/>
      <c r="O145" s="31"/>
      <c r="P145" s="31"/>
      <c r="Q145" s="31"/>
      <c r="R145" s="75"/>
      <c r="S145" s="31"/>
      <c r="T145" s="31"/>
      <c r="U145" s="31"/>
      <c r="V145" s="31"/>
      <c r="W145" s="116"/>
      <c r="X145" s="31"/>
      <c r="Y145" s="116"/>
      <c r="Z145" s="75"/>
      <c r="AA145" s="31"/>
      <c r="AB145" s="31"/>
      <c r="AC145" s="31"/>
      <c r="AD145" s="31"/>
      <c r="AE145" s="31"/>
    </row>
    <row r="146" spans="1:31" ht="14.25" customHeight="1">
      <c r="A146" s="31"/>
      <c r="B146" s="31"/>
      <c r="C146" s="31"/>
      <c r="D146" s="31"/>
      <c r="E146" s="31"/>
      <c r="F146" s="31"/>
      <c r="G146" s="31"/>
      <c r="H146" s="31"/>
      <c r="I146" s="31"/>
      <c r="J146" s="31"/>
      <c r="K146" s="31"/>
      <c r="L146" s="115"/>
      <c r="M146" s="31"/>
      <c r="N146" s="75"/>
      <c r="O146" s="31"/>
      <c r="P146" s="31"/>
      <c r="Q146" s="31"/>
      <c r="R146" s="75"/>
      <c r="S146" s="31"/>
      <c r="T146" s="31"/>
      <c r="U146" s="31"/>
      <c r="V146" s="31"/>
      <c r="W146" s="116"/>
      <c r="X146" s="31"/>
      <c r="Y146" s="116"/>
      <c r="Z146" s="75"/>
      <c r="AA146" s="31"/>
      <c r="AB146" s="31"/>
      <c r="AC146" s="31"/>
      <c r="AD146" s="31"/>
      <c r="AE146" s="31"/>
    </row>
    <row r="147" spans="1:31" ht="14.25" customHeight="1">
      <c r="A147" s="31"/>
      <c r="B147" s="31"/>
      <c r="C147" s="31"/>
      <c r="D147" s="31"/>
      <c r="E147" s="31"/>
      <c r="F147" s="31"/>
      <c r="G147" s="31"/>
      <c r="H147" s="31"/>
      <c r="I147" s="31"/>
      <c r="J147" s="31"/>
      <c r="K147" s="31"/>
      <c r="L147" s="115"/>
      <c r="M147" s="31"/>
      <c r="N147" s="75"/>
      <c r="O147" s="31"/>
      <c r="P147" s="31"/>
      <c r="Q147" s="31"/>
      <c r="R147" s="75"/>
      <c r="S147" s="31"/>
      <c r="T147" s="31"/>
      <c r="U147" s="31"/>
      <c r="V147" s="31"/>
      <c r="W147" s="116"/>
      <c r="X147" s="31"/>
      <c r="Y147" s="116"/>
      <c r="Z147" s="75"/>
      <c r="AA147" s="31"/>
      <c r="AB147" s="31"/>
      <c r="AC147" s="31"/>
      <c r="AD147" s="31"/>
      <c r="AE147" s="31"/>
    </row>
    <row r="148" spans="1:31" ht="14.25" customHeight="1">
      <c r="A148" s="31"/>
      <c r="B148" s="31"/>
      <c r="C148" s="31"/>
      <c r="D148" s="31"/>
      <c r="E148" s="31"/>
      <c r="F148" s="31"/>
      <c r="G148" s="31"/>
      <c r="H148" s="31"/>
      <c r="I148" s="31"/>
      <c r="J148" s="31"/>
      <c r="K148" s="31"/>
      <c r="L148" s="115"/>
      <c r="M148" s="31"/>
      <c r="N148" s="75"/>
      <c r="O148" s="31"/>
      <c r="P148" s="31"/>
      <c r="Q148" s="31"/>
      <c r="R148" s="75"/>
      <c r="S148" s="31"/>
      <c r="T148" s="31"/>
      <c r="U148" s="31"/>
      <c r="V148" s="31"/>
      <c r="W148" s="116"/>
      <c r="X148" s="31"/>
      <c r="Y148" s="116"/>
      <c r="Z148" s="75"/>
      <c r="AA148" s="31"/>
      <c r="AB148" s="31"/>
      <c r="AC148" s="31"/>
      <c r="AD148" s="31"/>
      <c r="AE148" s="31"/>
    </row>
    <row r="149" spans="1:31" ht="14.25" customHeight="1">
      <c r="A149" s="31"/>
      <c r="B149" s="31"/>
      <c r="C149" s="31"/>
      <c r="D149" s="31"/>
      <c r="E149" s="31"/>
      <c r="F149" s="31"/>
      <c r="G149" s="31"/>
      <c r="H149" s="31"/>
      <c r="I149" s="31"/>
      <c r="J149" s="31"/>
      <c r="K149" s="31"/>
      <c r="L149" s="115"/>
      <c r="M149" s="31"/>
      <c r="N149" s="75"/>
      <c r="O149" s="31"/>
      <c r="P149" s="31"/>
      <c r="Q149" s="31"/>
      <c r="R149" s="75"/>
      <c r="S149" s="31"/>
      <c r="T149" s="31"/>
      <c r="U149" s="31"/>
      <c r="V149" s="31"/>
      <c r="W149" s="116"/>
      <c r="X149" s="31"/>
      <c r="Y149" s="116"/>
      <c r="Z149" s="75"/>
      <c r="AA149" s="31"/>
      <c r="AB149" s="31"/>
      <c r="AC149" s="31"/>
      <c r="AD149" s="31"/>
      <c r="AE149" s="31"/>
    </row>
    <row r="150" spans="1:31" ht="14.25" customHeight="1">
      <c r="A150" s="31"/>
      <c r="B150" s="31"/>
      <c r="C150" s="31"/>
      <c r="D150" s="31"/>
      <c r="E150" s="31"/>
      <c r="F150" s="31"/>
      <c r="G150" s="31"/>
      <c r="H150" s="31"/>
      <c r="I150" s="31"/>
      <c r="J150" s="31"/>
      <c r="K150" s="31"/>
      <c r="L150" s="115"/>
      <c r="M150" s="31"/>
      <c r="N150" s="75"/>
      <c r="O150" s="31"/>
      <c r="P150" s="31"/>
      <c r="Q150" s="31"/>
      <c r="R150" s="75"/>
      <c r="S150" s="31"/>
      <c r="T150" s="31"/>
      <c r="U150" s="31"/>
      <c r="V150" s="31"/>
      <c r="W150" s="116"/>
      <c r="X150" s="31"/>
      <c r="Y150" s="116"/>
      <c r="Z150" s="75"/>
      <c r="AA150" s="31"/>
      <c r="AB150" s="31"/>
      <c r="AC150" s="31"/>
      <c r="AD150" s="31"/>
      <c r="AE150" s="31"/>
    </row>
    <row r="151" spans="1:31" ht="14.25" customHeight="1">
      <c r="A151" s="31"/>
      <c r="B151" s="31"/>
      <c r="C151" s="31"/>
      <c r="D151" s="31"/>
      <c r="E151" s="31"/>
      <c r="F151" s="31"/>
      <c r="G151" s="31"/>
      <c r="H151" s="31"/>
      <c r="I151" s="31"/>
      <c r="J151" s="31"/>
      <c r="K151" s="31"/>
      <c r="L151" s="115"/>
      <c r="M151" s="31"/>
      <c r="N151" s="75"/>
      <c r="O151" s="31"/>
      <c r="P151" s="31"/>
      <c r="Q151" s="31"/>
      <c r="R151" s="75"/>
      <c r="S151" s="31"/>
      <c r="T151" s="31"/>
      <c r="U151" s="31"/>
      <c r="V151" s="31"/>
      <c r="W151" s="116"/>
      <c r="X151" s="31"/>
      <c r="Y151" s="116"/>
      <c r="Z151" s="75"/>
      <c r="AA151" s="31"/>
      <c r="AB151" s="31"/>
      <c r="AC151" s="31"/>
      <c r="AD151" s="31"/>
      <c r="AE151" s="31"/>
    </row>
    <row r="152" spans="1:31" ht="14.25" customHeight="1">
      <c r="A152" s="31"/>
      <c r="B152" s="31"/>
      <c r="C152" s="31"/>
      <c r="D152" s="31"/>
      <c r="E152" s="31"/>
      <c r="F152" s="31"/>
      <c r="G152" s="31"/>
      <c r="H152" s="31"/>
      <c r="I152" s="31"/>
      <c r="J152" s="31"/>
      <c r="K152" s="31"/>
      <c r="L152" s="115"/>
      <c r="M152" s="31"/>
      <c r="N152" s="75"/>
      <c r="O152" s="31"/>
      <c r="P152" s="31"/>
      <c r="Q152" s="31"/>
      <c r="R152" s="75"/>
      <c r="S152" s="31"/>
      <c r="T152" s="31"/>
      <c r="U152" s="31"/>
      <c r="V152" s="31"/>
      <c r="W152" s="116"/>
      <c r="X152" s="31"/>
      <c r="Y152" s="116"/>
      <c r="Z152" s="75"/>
      <c r="AA152" s="31"/>
      <c r="AB152" s="31"/>
      <c r="AC152" s="31"/>
      <c r="AD152" s="31"/>
      <c r="AE152" s="31"/>
    </row>
    <row r="153" spans="1:31" ht="14.25" customHeight="1">
      <c r="A153" s="31"/>
      <c r="B153" s="31"/>
      <c r="C153" s="31"/>
      <c r="D153" s="31"/>
      <c r="E153" s="31"/>
      <c r="F153" s="31"/>
      <c r="G153" s="31"/>
      <c r="H153" s="31"/>
      <c r="I153" s="31"/>
      <c r="J153" s="31"/>
      <c r="K153" s="31"/>
      <c r="L153" s="115"/>
      <c r="M153" s="31"/>
      <c r="N153" s="75"/>
      <c r="O153" s="31"/>
      <c r="P153" s="31"/>
      <c r="Q153" s="31"/>
      <c r="R153" s="75"/>
      <c r="S153" s="31"/>
      <c r="T153" s="31"/>
      <c r="U153" s="31"/>
      <c r="V153" s="31"/>
      <c r="W153" s="116"/>
      <c r="X153" s="31"/>
      <c r="Y153" s="116"/>
      <c r="Z153" s="75"/>
      <c r="AA153" s="31"/>
      <c r="AB153" s="31"/>
      <c r="AC153" s="31"/>
      <c r="AD153" s="31"/>
      <c r="AE153" s="31"/>
    </row>
    <row r="154" spans="1:31" ht="14.25" customHeight="1">
      <c r="A154" s="31"/>
      <c r="B154" s="31"/>
      <c r="C154" s="31"/>
      <c r="D154" s="31"/>
      <c r="E154" s="31"/>
      <c r="F154" s="31"/>
      <c r="G154" s="31"/>
      <c r="H154" s="31"/>
      <c r="I154" s="31"/>
      <c r="J154" s="31"/>
      <c r="K154" s="31"/>
      <c r="L154" s="115"/>
      <c r="M154" s="31"/>
      <c r="N154" s="75"/>
      <c r="O154" s="31"/>
      <c r="P154" s="31"/>
      <c r="Q154" s="31"/>
      <c r="R154" s="75"/>
      <c r="S154" s="31"/>
      <c r="T154" s="31"/>
      <c r="U154" s="31"/>
      <c r="V154" s="31"/>
      <c r="W154" s="116"/>
      <c r="X154" s="31"/>
      <c r="Y154" s="116"/>
      <c r="Z154" s="75"/>
      <c r="AA154" s="31"/>
      <c r="AB154" s="31"/>
      <c r="AC154" s="31"/>
      <c r="AD154" s="31"/>
      <c r="AE154" s="31"/>
    </row>
    <row r="155" spans="1:31" ht="14.25" customHeight="1">
      <c r="A155" s="31"/>
      <c r="B155" s="31"/>
      <c r="C155" s="31"/>
      <c r="D155" s="31"/>
      <c r="E155" s="31"/>
      <c r="F155" s="31"/>
      <c r="G155" s="31"/>
      <c r="H155" s="31"/>
      <c r="I155" s="31"/>
      <c r="J155" s="31"/>
      <c r="K155" s="31"/>
      <c r="L155" s="115"/>
      <c r="M155" s="31"/>
      <c r="N155" s="75"/>
      <c r="O155" s="31"/>
      <c r="P155" s="31"/>
      <c r="Q155" s="31"/>
      <c r="R155" s="75"/>
      <c r="S155" s="31"/>
      <c r="T155" s="31"/>
      <c r="U155" s="31"/>
      <c r="V155" s="31"/>
      <c r="W155" s="116"/>
      <c r="X155" s="31"/>
      <c r="Y155" s="116"/>
      <c r="Z155" s="75"/>
      <c r="AA155" s="31"/>
      <c r="AB155" s="31"/>
      <c r="AC155" s="31"/>
      <c r="AD155" s="31"/>
      <c r="AE155" s="31"/>
    </row>
    <row r="156" spans="1:31" ht="14.25" customHeight="1">
      <c r="A156" s="31"/>
      <c r="B156" s="31"/>
      <c r="C156" s="31"/>
      <c r="D156" s="31"/>
      <c r="E156" s="31"/>
      <c r="F156" s="31"/>
      <c r="G156" s="31"/>
      <c r="H156" s="31"/>
      <c r="I156" s="31"/>
      <c r="J156" s="31"/>
      <c r="K156" s="31"/>
      <c r="L156" s="115"/>
      <c r="M156" s="31"/>
      <c r="N156" s="75"/>
      <c r="O156" s="31"/>
      <c r="P156" s="31"/>
      <c r="Q156" s="31"/>
      <c r="R156" s="75"/>
      <c r="S156" s="31"/>
      <c r="T156" s="31"/>
      <c r="U156" s="31"/>
      <c r="V156" s="31"/>
      <c r="W156" s="116"/>
      <c r="X156" s="31"/>
      <c r="Y156" s="116"/>
      <c r="Z156" s="75"/>
      <c r="AA156" s="31"/>
      <c r="AB156" s="31"/>
      <c r="AC156" s="31"/>
      <c r="AD156" s="31"/>
      <c r="AE156" s="31"/>
    </row>
    <row r="157" spans="1:31" ht="14.25" customHeight="1">
      <c r="A157" s="31"/>
      <c r="B157" s="31"/>
      <c r="C157" s="31"/>
      <c r="D157" s="31"/>
      <c r="E157" s="31"/>
      <c r="F157" s="31"/>
      <c r="G157" s="31"/>
      <c r="H157" s="31"/>
      <c r="I157" s="31"/>
      <c r="J157" s="31"/>
      <c r="K157" s="31"/>
      <c r="L157" s="115"/>
      <c r="M157" s="31"/>
      <c r="N157" s="75"/>
      <c r="O157" s="31"/>
      <c r="P157" s="31"/>
      <c r="Q157" s="31"/>
      <c r="R157" s="75"/>
      <c r="S157" s="31"/>
      <c r="T157" s="31"/>
      <c r="U157" s="31"/>
      <c r="V157" s="31"/>
      <c r="W157" s="116"/>
      <c r="X157" s="31"/>
      <c r="Y157" s="116"/>
      <c r="Z157" s="75"/>
      <c r="AA157" s="31"/>
      <c r="AB157" s="31"/>
      <c r="AC157" s="31"/>
      <c r="AD157" s="31"/>
      <c r="AE157" s="31"/>
    </row>
    <row r="158" spans="1:31" ht="14.25" customHeight="1">
      <c r="A158" s="31"/>
      <c r="B158" s="31"/>
      <c r="C158" s="31"/>
      <c r="D158" s="31"/>
      <c r="E158" s="31"/>
      <c r="F158" s="31"/>
      <c r="G158" s="31"/>
      <c r="H158" s="31"/>
      <c r="I158" s="31"/>
      <c r="J158" s="31"/>
      <c r="K158" s="31"/>
      <c r="L158" s="115"/>
      <c r="M158" s="31"/>
      <c r="N158" s="75"/>
      <c r="O158" s="31"/>
      <c r="P158" s="31"/>
      <c r="Q158" s="31"/>
      <c r="R158" s="75"/>
      <c r="S158" s="31"/>
      <c r="T158" s="31"/>
      <c r="U158" s="31"/>
      <c r="V158" s="31"/>
      <c r="W158" s="116"/>
      <c r="X158" s="31"/>
      <c r="Y158" s="116"/>
      <c r="Z158" s="75"/>
      <c r="AA158" s="31"/>
      <c r="AB158" s="31"/>
      <c r="AC158" s="31"/>
      <c r="AD158" s="31"/>
      <c r="AE158" s="31"/>
    </row>
    <row r="159" spans="1:31" ht="14.25" customHeight="1">
      <c r="A159" s="31"/>
      <c r="B159" s="31"/>
      <c r="C159" s="31"/>
      <c r="D159" s="31"/>
      <c r="E159" s="31"/>
      <c r="F159" s="31"/>
      <c r="G159" s="31"/>
      <c r="H159" s="31"/>
      <c r="I159" s="31"/>
      <c r="J159" s="31"/>
      <c r="K159" s="31"/>
      <c r="L159" s="115"/>
      <c r="M159" s="31"/>
      <c r="N159" s="75"/>
      <c r="O159" s="31"/>
      <c r="P159" s="31"/>
      <c r="Q159" s="31"/>
      <c r="R159" s="75"/>
      <c r="S159" s="31"/>
      <c r="T159" s="31"/>
      <c r="U159" s="31"/>
      <c r="V159" s="31"/>
      <c r="W159" s="116"/>
      <c r="X159" s="31"/>
      <c r="Y159" s="116"/>
      <c r="Z159" s="75"/>
      <c r="AA159" s="31"/>
      <c r="AB159" s="31"/>
      <c r="AC159" s="31"/>
      <c r="AD159" s="31"/>
      <c r="AE159" s="31"/>
    </row>
    <row r="160" spans="1:31" ht="14.25" customHeight="1">
      <c r="A160" s="31"/>
      <c r="B160" s="31"/>
      <c r="C160" s="31"/>
      <c r="D160" s="31"/>
      <c r="E160" s="31"/>
      <c r="F160" s="31"/>
      <c r="G160" s="31"/>
      <c r="H160" s="31"/>
      <c r="I160" s="31"/>
      <c r="J160" s="31"/>
      <c r="K160" s="31"/>
      <c r="L160" s="115"/>
      <c r="M160" s="31"/>
      <c r="N160" s="75"/>
      <c r="O160" s="31"/>
      <c r="P160" s="31"/>
      <c r="Q160" s="31"/>
      <c r="R160" s="75"/>
      <c r="S160" s="31"/>
      <c r="T160" s="31"/>
      <c r="U160" s="31"/>
      <c r="V160" s="31"/>
      <c r="W160" s="116"/>
      <c r="X160" s="31"/>
      <c r="Y160" s="116"/>
      <c r="Z160" s="75"/>
      <c r="AA160" s="31"/>
      <c r="AB160" s="31"/>
      <c r="AC160" s="31"/>
      <c r="AD160" s="31"/>
      <c r="AE160" s="31"/>
    </row>
    <row r="161" spans="1:31" ht="14.25" customHeight="1">
      <c r="A161" s="31"/>
      <c r="B161" s="31"/>
      <c r="C161" s="31"/>
      <c r="D161" s="31"/>
      <c r="E161" s="31"/>
      <c r="F161" s="31"/>
      <c r="G161" s="31"/>
      <c r="H161" s="31"/>
      <c r="I161" s="31"/>
      <c r="J161" s="31"/>
      <c r="K161" s="31"/>
      <c r="L161" s="115"/>
      <c r="M161" s="31"/>
      <c r="N161" s="75"/>
      <c r="O161" s="31"/>
      <c r="P161" s="31"/>
      <c r="Q161" s="31"/>
      <c r="R161" s="75"/>
      <c r="S161" s="31"/>
      <c r="T161" s="31"/>
      <c r="U161" s="31"/>
      <c r="V161" s="31"/>
      <c r="W161" s="116"/>
      <c r="X161" s="31"/>
      <c r="Y161" s="116"/>
      <c r="Z161" s="75"/>
      <c r="AA161" s="31"/>
      <c r="AB161" s="31"/>
      <c r="AC161" s="31"/>
      <c r="AD161" s="31"/>
      <c r="AE161" s="31"/>
    </row>
    <row r="162" spans="1:31" ht="14.25" customHeight="1">
      <c r="A162" s="31"/>
      <c r="B162" s="31"/>
      <c r="C162" s="31"/>
      <c r="D162" s="31"/>
      <c r="E162" s="31"/>
      <c r="F162" s="31"/>
      <c r="G162" s="31"/>
      <c r="H162" s="31"/>
      <c r="I162" s="31"/>
      <c r="J162" s="31"/>
      <c r="K162" s="31"/>
      <c r="L162" s="115"/>
      <c r="M162" s="31"/>
      <c r="N162" s="75"/>
      <c r="O162" s="31"/>
      <c r="P162" s="31"/>
      <c r="Q162" s="31"/>
      <c r="R162" s="75"/>
      <c r="S162" s="31"/>
      <c r="T162" s="31"/>
      <c r="U162" s="31"/>
      <c r="V162" s="31"/>
      <c r="W162" s="116"/>
      <c r="X162" s="31"/>
      <c r="Y162" s="116"/>
      <c r="Z162" s="75"/>
      <c r="AA162" s="31"/>
      <c r="AB162" s="31"/>
      <c r="AC162" s="31"/>
      <c r="AD162" s="31"/>
      <c r="AE162" s="31"/>
    </row>
    <row r="163" spans="1:31" ht="14.25" customHeight="1">
      <c r="A163" s="31"/>
      <c r="B163" s="31"/>
      <c r="C163" s="31"/>
      <c r="D163" s="31"/>
      <c r="E163" s="31"/>
      <c r="F163" s="31"/>
      <c r="G163" s="31"/>
      <c r="H163" s="31"/>
      <c r="I163" s="31"/>
      <c r="J163" s="31"/>
      <c r="K163" s="31"/>
      <c r="L163" s="115"/>
      <c r="M163" s="31"/>
      <c r="N163" s="75"/>
      <c r="O163" s="31"/>
      <c r="P163" s="31"/>
      <c r="Q163" s="31"/>
      <c r="R163" s="75"/>
      <c r="S163" s="31"/>
      <c r="T163" s="31"/>
      <c r="U163" s="31"/>
      <c r="V163" s="31"/>
      <c r="W163" s="116"/>
      <c r="X163" s="31"/>
      <c r="Y163" s="116"/>
      <c r="Z163" s="75"/>
      <c r="AA163" s="31"/>
      <c r="AB163" s="31"/>
      <c r="AC163" s="31"/>
      <c r="AD163" s="31"/>
      <c r="AE163" s="31"/>
    </row>
    <row r="164" spans="1:31" ht="14.25" customHeight="1">
      <c r="A164" s="31"/>
      <c r="B164" s="31"/>
      <c r="C164" s="31"/>
      <c r="D164" s="31"/>
      <c r="E164" s="31"/>
      <c r="F164" s="31"/>
      <c r="G164" s="31"/>
      <c r="H164" s="31"/>
      <c r="I164" s="31"/>
      <c r="J164" s="31"/>
      <c r="K164" s="31"/>
      <c r="L164" s="115"/>
      <c r="M164" s="31"/>
      <c r="N164" s="75"/>
      <c r="O164" s="31"/>
      <c r="P164" s="31"/>
      <c r="Q164" s="31"/>
      <c r="R164" s="75"/>
      <c r="S164" s="31"/>
      <c r="T164" s="31"/>
      <c r="U164" s="31"/>
      <c r="V164" s="31"/>
      <c r="W164" s="116"/>
      <c r="X164" s="31"/>
      <c r="Y164" s="116"/>
      <c r="Z164" s="75"/>
      <c r="AA164" s="31"/>
      <c r="AB164" s="31"/>
      <c r="AC164" s="31"/>
      <c r="AD164" s="31"/>
      <c r="AE164" s="31"/>
    </row>
    <row r="165" spans="1:31" ht="14.25" customHeight="1">
      <c r="A165" s="31"/>
      <c r="B165" s="31"/>
      <c r="C165" s="31"/>
      <c r="D165" s="31"/>
      <c r="E165" s="31"/>
      <c r="F165" s="31"/>
      <c r="G165" s="31"/>
      <c r="H165" s="31"/>
      <c r="I165" s="31"/>
      <c r="J165" s="31"/>
      <c r="K165" s="31"/>
      <c r="L165" s="115"/>
      <c r="M165" s="31"/>
      <c r="N165" s="75"/>
      <c r="O165" s="31"/>
      <c r="P165" s="31"/>
      <c r="Q165" s="31"/>
      <c r="R165" s="75"/>
      <c r="S165" s="31"/>
      <c r="T165" s="31"/>
      <c r="U165" s="31"/>
      <c r="V165" s="31"/>
      <c r="W165" s="116"/>
      <c r="X165" s="31"/>
      <c r="Y165" s="116"/>
      <c r="Z165" s="75"/>
      <c r="AA165" s="31"/>
      <c r="AB165" s="31"/>
      <c r="AC165" s="31"/>
      <c r="AD165" s="31"/>
      <c r="AE165" s="31"/>
    </row>
    <row r="166" spans="1:31" ht="14.25" customHeight="1">
      <c r="A166" s="31"/>
      <c r="B166" s="31"/>
      <c r="C166" s="31"/>
      <c r="D166" s="31"/>
      <c r="E166" s="31"/>
      <c r="F166" s="31"/>
      <c r="G166" s="31"/>
      <c r="H166" s="31"/>
      <c r="I166" s="31"/>
      <c r="J166" s="31"/>
      <c r="K166" s="31"/>
      <c r="L166" s="115"/>
      <c r="M166" s="31"/>
      <c r="N166" s="75"/>
      <c r="O166" s="31"/>
      <c r="P166" s="31"/>
      <c r="Q166" s="31"/>
      <c r="R166" s="75"/>
      <c r="S166" s="31"/>
      <c r="T166" s="31"/>
      <c r="U166" s="31"/>
      <c r="V166" s="31"/>
      <c r="W166" s="116"/>
      <c r="X166" s="31"/>
      <c r="Y166" s="116"/>
      <c r="Z166" s="75"/>
      <c r="AA166" s="31"/>
      <c r="AB166" s="31"/>
      <c r="AC166" s="31"/>
      <c r="AD166" s="31"/>
      <c r="AE166" s="31"/>
    </row>
    <row r="167" spans="1:31" ht="14.25" customHeight="1">
      <c r="A167" s="31"/>
      <c r="B167" s="31"/>
      <c r="C167" s="31"/>
      <c r="D167" s="31"/>
      <c r="E167" s="31"/>
      <c r="F167" s="31"/>
      <c r="G167" s="31"/>
      <c r="H167" s="31"/>
      <c r="I167" s="31"/>
      <c r="J167" s="31"/>
      <c r="K167" s="31"/>
      <c r="L167" s="115"/>
      <c r="M167" s="31"/>
      <c r="N167" s="75"/>
      <c r="O167" s="31"/>
      <c r="P167" s="31"/>
      <c r="Q167" s="31"/>
      <c r="R167" s="75"/>
      <c r="S167" s="31"/>
      <c r="T167" s="31"/>
      <c r="U167" s="31"/>
      <c r="V167" s="31"/>
      <c r="W167" s="116"/>
      <c r="X167" s="31"/>
      <c r="Y167" s="116"/>
      <c r="Z167" s="75"/>
      <c r="AA167" s="31"/>
      <c r="AB167" s="31"/>
      <c r="AC167" s="31"/>
      <c r="AD167" s="31"/>
      <c r="AE167" s="31"/>
    </row>
    <row r="168" spans="1:31" ht="14.25" customHeight="1">
      <c r="A168" s="31"/>
      <c r="B168" s="31"/>
      <c r="C168" s="31"/>
      <c r="D168" s="31"/>
      <c r="E168" s="31"/>
      <c r="F168" s="31"/>
      <c r="G168" s="31"/>
      <c r="H168" s="31"/>
      <c r="I168" s="31"/>
      <c r="J168" s="31"/>
      <c r="K168" s="31"/>
      <c r="L168" s="115"/>
      <c r="M168" s="31"/>
      <c r="N168" s="75"/>
      <c r="O168" s="31"/>
      <c r="P168" s="31"/>
      <c r="Q168" s="31"/>
      <c r="R168" s="75"/>
      <c r="S168" s="31"/>
      <c r="T168" s="31"/>
      <c r="U168" s="31"/>
      <c r="V168" s="31"/>
      <c r="W168" s="116"/>
      <c r="X168" s="31"/>
      <c r="Y168" s="116"/>
      <c r="Z168" s="75"/>
      <c r="AA168" s="31"/>
      <c r="AB168" s="31"/>
      <c r="AC168" s="31"/>
      <c r="AD168" s="31"/>
      <c r="AE168" s="31"/>
    </row>
    <row r="169" spans="1:31" ht="14.25" customHeight="1">
      <c r="A169" s="31"/>
      <c r="B169" s="31"/>
      <c r="C169" s="31"/>
      <c r="D169" s="31"/>
      <c r="E169" s="31"/>
      <c r="F169" s="31"/>
      <c r="G169" s="31"/>
      <c r="H169" s="31"/>
      <c r="I169" s="31"/>
      <c r="J169" s="31"/>
      <c r="K169" s="31"/>
      <c r="L169" s="115"/>
      <c r="M169" s="31"/>
      <c r="N169" s="75"/>
      <c r="O169" s="31"/>
      <c r="P169" s="31"/>
      <c r="Q169" s="31"/>
      <c r="R169" s="75"/>
      <c r="S169" s="31"/>
      <c r="T169" s="31"/>
      <c r="U169" s="31"/>
      <c r="V169" s="31"/>
      <c r="W169" s="116"/>
      <c r="X169" s="31"/>
      <c r="Y169" s="116"/>
      <c r="Z169" s="75"/>
      <c r="AA169" s="31"/>
      <c r="AB169" s="31"/>
      <c r="AC169" s="31"/>
      <c r="AD169" s="31"/>
      <c r="AE169" s="31"/>
    </row>
    <row r="170" spans="1:31" ht="14.25" customHeight="1">
      <c r="A170" s="31"/>
      <c r="B170" s="31"/>
      <c r="C170" s="31"/>
      <c r="D170" s="31"/>
      <c r="E170" s="31"/>
      <c r="F170" s="31"/>
      <c r="G170" s="31"/>
      <c r="H170" s="31"/>
      <c r="I170" s="31"/>
      <c r="J170" s="31"/>
      <c r="K170" s="31"/>
      <c r="L170" s="115"/>
      <c r="M170" s="31"/>
      <c r="N170" s="75"/>
      <c r="O170" s="31"/>
      <c r="P170" s="31"/>
      <c r="Q170" s="31"/>
      <c r="R170" s="75"/>
      <c r="S170" s="31"/>
      <c r="T170" s="31"/>
      <c r="U170" s="31"/>
      <c r="V170" s="31"/>
      <c r="W170" s="116"/>
      <c r="X170" s="31"/>
      <c r="Y170" s="116"/>
      <c r="Z170" s="75"/>
      <c r="AA170" s="31"/>
      <c r="AB170" s="31"/>
      <c r="AC170" s="31"/>
      <c r="AD170" s="31"/>
      <c r="AE170" s="31"/>
    </row>
    <row r="171" spans="1:31" ht="14.25" customHeight="1">
      <c r="A171" s="31"/>
      <c r="B171" s="31"/>
      <c r="C171" s="31"/>
      <c r="D171" s="31"/>
      <c r="E171" s="31"/>
      <c r="F171" s="31"/>
      <c r="G171" s="31"/>
      <c r="H171" s="31"/>
      <c r="I171" s="31"/>
      <c r="J171" s="31"/>
      <c r="K171" s="31"/>
      <c r="L171" s="115"/>
      <c r="M171" s="31"/>
      <c r="N171" s="75"/>
      <c r="O171" s="31"/>
      <c r="P171" s="31"/>
      <c r="Q171" s="31"/>
      <c r="R171" s="75"/>
      <c r="S171" s="31"/>
      <c r="T171" s="31"/>
      <c r="U171" s="31"/>
      <c r="V171" s="31"/>
      <c r="W171" s="116"/>
      <c r="X171" s="31"/>
      <c r="Y171" s="116"/>
      <c r="Z171" s="75"/>
      <c r="AA171" s="31"/>
      <c r="AB171" s="31"/>
      <c r="AC171" s="31"/>
      <c r="AD171" s="31"/>
      <c r="AE171" s="31"/>
    </row>
    <row r="172" spans="1:31" ht="14.25" customHeight="1">
      <c r="A172" s="31"/>
      <c r="B172" s="31"/>
      <c r="C172" s="31"/>
      <c r="D172" s="31"/>
      <c r="E172" s="31"/>
      <c r="F172" s="31"/>
      <c r="G172" s="31"/>
      <c r="H172" s="31"/>
      <c r="I172" s="31"/>
      <c r="J172" s="31"/>
      <c r="K172" s="31"/>
      <c r="L172" s="115"/>
      <c r="M172" s="31"/>
      <c r="N172" s="75"/>
      <c r="O172" s="31"/>
      <c r="P172" s="31"/>
      <c r="Q172" s="31"/>
      <c r="R172" s="75"/>
      <c r="S172" s="31"/>
      <c r="T172" s="31"/>
      <c r="U172" s="31"/>
      <c r="V172" s="31"/>
      <c r="W172" s="116"/>
      <c r="X172" s="31"/>
      <c r="Y172" s="116"/>
      <c r="Z172" s="75"/>
      <c r="AA172" s="31"/>
      <c r="AB172" s="31"/>
      <c r="AC172" s="31"/>
      <c r="AD172" s="31"/>
      <c r="AE172" s="31"/>
    </row>
    <row r="173" spans="1:31" ht="14.25" customHeight="1">
      <c r="A173" s="31"/>
      <c r="B173" s="31"/>
      <c r="C173" s="31"/>
      <c r="D173" s="31"/>
      <c r="E173" s="31"/>
      <c r="F173" s="31"/>
      <c r="G173" s="31"/>
      <c r="H173" s="31"/>
      <c r="I173" s="31"/>
      <c r="J173" s="31"/>
      <c r="K173" s="31"/>
      <c r="L173" s="115"/>
      <c r="M173" s="31"/>
      <c r="N173" s="75"/>
      <c r="O173" s="31"/>
      <c r="P173" s="31"/>
      <c r="Q173" s="31"/>
      <c r="R173" s="75"/>
      <c r="S173" s="31"/>
      <c r="T173" s="31"/>
      <c r="U173" s="31"/>
      <c r="V173" s="31"/>
      <c r="W173" s="116"/>
      <c r="X173" s="31"/>
      <c r="Y173" s="116"/>
      <c r="Z173" s="75"/>
      <c r="AA173" s="31"/>
      <c r="AB173" s="31"/>
      <c r="AC173" s="31"/>
      <c r="AD173" s="31"/>
      <c r="AE173" s="31"/>
    </row>
    <row r="174" spans="1:31" ht="14.25" customHeight="1">
      <c r="A174" s="31"/>
      <c r="B174" s="31"/>
      <c r="C174" s="31"/>
      <c r="D174" s="31"/>
      <c r="E174" s="31"/>
      <c r="F174" s="31"/>
      <c r="G174" s="31"/>
      <c r="H174" s="31"/>
      <c r="I174" s="31"/>
      <c r="J174" s="31"/>
      <c r="K174" s="31"/>
      <c r="L174" s="115"/>
      <c r="M174" s="31"/>
      <c r="N174" s="75"/>
      <c r="O174" s="31"/>
      <c r="P174" s="31"/>
      <c r="Q174" s="31"/>
      <c r="R174" s="75"/>
      <c r="S174" s="31"/>
      <c r="T174" s="31"/>
      <c r="U174" s="31"/>
      <c r="V174" s="31"/>
      <c r="W174" s="116"/>
      <c r="X174" s="31"/>
      <c r="Y174" s="116"/>
      <c r="Z174" s="75"/>
      <c r="AA174" s="31"/>
      <c r="AB174" s="31"/>
      <c r="AC174" s="31"/>
      <c r="AD174" s="31"/>
      <c r="AE174" s="31"/>
    </row>
    <row r="175" spans="1:31" ht="14.25" customHeight="1">
      <c r="A175" s="31"/>
      <c r="B175" s="31"/>
      <c r="C175" s="31"/>
      <c r="D175" s="31"/>
      <c r="E175" s="31"/>
      <c r="F175" s="31"/>
      <c r="G175" s="31"/>
      <c r="H175" s="31"/>
      <c r="I175" s="31"/>
      <c r="J175" s="31"/>
      <c r="K175" s="31"/>
      <c r="L175" s="115"/>
      <c r="M175" s="31"/>
      <c r="N175" s="75"/>
      <c r="O175" s="31"/>
      <c r="P175" s="31"/>
      <c r="Q175" s="31"/>
      <c r="R175" s="75"/>
      <c r="S175" s="31"/>
      <c r="T175" s="31"/>
      <c r="U175" s="31"/>
      <c r="V175" s="31"/>
      <c r="W175" s="116"/>
      <c r="X175" s="31"/>
      <c r="Y175" s="116"/>
      <c r="Z175" s="75"/>
      <c r="AA175" s="31"/>
      <c r="AB175" s="31"/>
      <c r="AC175" s="31"/>
      <c r="AD175" s="31"/>
      <c r="AE175" s="31"/>
    </row>
    <row r="176" spans="1:31" ht="14.25" customHeight="1">
      <c r="A176" s="31"/>
      <c r="B176" s="31"/>
      <c r="C176" s="31"/>
      <c r="D176" s="31"/>
      <c r="E176" s="31"/>
      <c r="F176" s="31"/>
      <c r="G176" s="31"/>
      <c r="H176" s="31"/>
      <c r="I176" s="31"/>
      <c r="J176" s="31"/>
      <c r="K176" s="31"/>
      <c r="L176" s="115"/>
      <c r="M176" s="31"/>
      <c r="N176" s="75"/>
      <c r="O176" s="31"/>
      <c r="P176" s="31"/>
      <c r="Q176" s="31"/>
      <c r="R176" s="75"/>
      <c r="S176" s="31"/>
      <c r="T176" s="31"/>
      <c r="U176" s="31"/>
      <c r="V176" s="31"/>
      <c r="W176" s="116"/>
      <c r="X176" s="31"/>
      <c r="Y176" s="116"/>
      <c r="Z176" s="75"/>
      <c r="AA176" s="31"/>
      <c r="AB176" s="31"/>
      <c r="AC176" s="31"/>
      <c r="AD176" s="31"/>
      <c r="AE176" s="31"/>
    </row>
    <row r="177" spans="1:31" ht="14.25" customHeight="1">
      <c r="A177" s="31"/>
      <c r="B177" s="31"/>
      <c r="C177" s="31"/>
      <c r="D177" s="31"/>
      <c r="E177" s="31"/>
      <c r="F177" s="31"/>
      <c r="G177" s="31"/>
      <c r="H177" s="31"/>
      <c r="I177" s="31"/>
      <c r="J177" s="31"/>
      <c r="K177" s="31"/>
      <c r="L177" s="115"/>
      <c r="M177" s="31"/>
      <c r="N177" s="75"/>
      <c r="O177" s="31"/>
      <c r="P177" s="31"/>
      <c r="Q177" s="31"/>
      <c r="R177" s="75"/>
      <c r="S177" s="31"/>
      <c r="T177" s="31"/>
      <c r="U177" s="31"/>
      <c r="V177" s="31"/>
      <c r="W177" s="116"/>
      <c r="X177" s="31"/>
      <c r="Y177" s="116"/>
      <c r="Z177" s="75"/>
      <c r="AA177" s="31"/>
      <c r="AB177" s="31"/>
      <c r="AC177" s="31"/>
      <c r="AD177" s="31"/>
      <c r="AE177" s="31"/>
    </row>
    <row r="178" spans="1:31" ht="14.25" customHeight="1">
      <c r="A178" s="31"/>
      <c r="B178" s="31"/>
      <c r="C178" s="31"/>
      <c r="D178" s="31"/>
      <c r="E178" s="31"/>
      <c r="F178" s="31"/>
      <c r="G178" s="31"/>
      <c r="H178" s="31"/>
      <c r="I178" s="31"/>
      <c r="J178" s="31"/>
      <c r="K178" s="31"/>
      <c r="L178" s="115"/>
      <c r="M178" s="31"/>
      <c r="N178" s="75"/>
      <c r="O178" s="31"/>
      <c r="P178" s="31"/>
      <c r="Q178" s="31"/>
      <c r="R178" s="75"/>
      <c r="S178" s="31"/>
      <c r="T178" s="31"/>
      <c r="U178" s="31"/>
      <c r="V178" s="31"/>
      <c r="W178" s="116"/>
      <c r="X178" s="31"/>
      <c r="Y178" s="116"/>
      <c r="Z178" s="75"/>
      <c r="AA178" s="31"/>
      <c r="AB178" s="31"/>
      <c r="AC178" s="31"/>
      <c r="AD178" s="31"/>
      <c r="AE178" s="31"/>
    </row>
    <row r="179" spans="1:31" ht="14.25" customHeight="1">
      <c r="A179" s="31"/>
      <c r="B179" s="31"/>
      <c r="C179" s="31"/>
      <c r="D179" s="31"/>
      <c r="E179" s="31"/>
      <c r="F179" s="31"/>
      <c r="G179" s="31"/>
      <c r="H179" s="31"/>
      <c r="I179" s="31"/>
      <c r="J179" s="31"/>
      <c r="K179" s="31"/>
      <c r="L179" s="115"/>
      <c r="M179" s="31"/>
      <c r="N179" s="75"/>
      <c r="O179" s="31"/>
      <c r="P179" s="31"/>
      <c r="Q179" s="31"/>
      <c r="R179" s="75"/>
      <c r="S179" s="31"/>
      <c r="T179" s="31"/>
      <c r="U179" s="31"/>
      <c r="V179" s="31"/>
      <c r="W179" s="116"/>
      <c r="X179" s="31"/>
      <c r="Y179" s="116"/>
      <c r="Z179" s="75"/>
      <c r="AA179" s="31"/>
      <c r="AB179" s="31"/>
      <c r="AC179" s="31"/>
      <c r="AD179" s="31"/>
      <c r="AE179" s="31"/>
    </row>
    <row r="180" spans="1:31" ht="14.25" customHeight="1">
      <c r="A180" s="31"/>
      <c r="B180" s="31"/>
      <c r="C180" s="31"/>
      <c r="D180" s="31"/>
      <c r="E180" s="31"/>
      <c r="F180" s="31"/>
      <c r="G180" s="31"/>
      <c r="H180" s="31"/>
      <c r="I180" s="31"/>
      <c r="J180" s="31"/>
      <c r="K180" s="31"/>
      <c r="L180" s="115"/>
      <c r="M180" s="31"/>
      <c r="N180" s="75"/>
      <c r="O180" s="31"/>
      <c r="P180" s="31"/>
      <c r="Q180" s="31"/>
      <c r="R180" s="75"/>
      <c r="S180" s="31"/>
      <c r="T180" s="31"/>
      <c r="U180" s="31"/>
      <c r="V180" s="31"/>
      <c r="W180" s="116"/>
      <c r="X180" s="31"/>
      <c r="Y180" s="116"/>
      <c r="Z180" s="75"/>
      <c r="AA180" s="31"/>
      <c r="AB180" s="31"/>
      <c r="AC180" s="31"/>
      <c r="AD180" s="31"/>
      <c r="AE180" s="31"/>
    </row>
    <row r="181" spans="1:31" ht="14.25" customHeight="1">
      <c r="A181" s="31"/>
      <c r="B181" s="31"/>
      <c r="C181" s="31"/>
      <c r="D181" s="31"/>
      <c r="E181" s="31"/>
      <c r="F181" s="31"/>
      <c r="G181" s="31"/>
      <c r="H181" s="31"/>
      <c r="I181" s="31"/>
      <c r="J181" s="31"/>
      <c r="K181" s="31"/>
      <c r="L181" s="115"/>
      <c r="M181" s="31"/>
      <c r="N181" s="75"/>
      <c r="O181" s="31"/>
      <c r="P181" s="31"/>
      <c r="Q181" s="31"/>
      <c r="R181" s="75"/>
      <c r="S181" s="31"/>
      <c r="T181" s="31"/>
      <c r="U181" s="31"/>
      <c r="V181" s="31"/>
      <c r="W181" s="116"/>
      <c r="X181" s="31"/>
      <c r="Y181" s="116"/>
      <c r="Z181" s="75"/>
      <c r="AA181" s="31"/>
      <c r="AB181" s="31"/>
      <c r="AC181" s="31"/>
      <c r="AD181" s="31"/>
      <c r="AE181" s="31"/>
    </row>
    <row r="182" spans="1:31" ht="14.25" customHeight="1">
      <c r="A182" s="31"/>
      <c r="B182" s="31"/>
      <c r="C182" s="31"/>
      <c r="D182" s="31"/>
      <c r="E182" s="31"/>
      <c r="F182" s="31"/>
      <c r="G182" s="31"/>
      <c r="H182" s="31"/>
      <c r="I182" s="31"/>
      <c r="J182" s="31"/>
      <c r="K182" s="31"/>
      <c r="L182" s="115"/>
      <c r="M182" s="31"/>
      <c r="N182" s="75"/>
      <c r="O182" s="31"/>
      <c r="P182" s="31"/>
      <c r="Q182" s="31"/>
      <c r="R182" s="75"/>
      <c r="S182" s="31"/>
      <c r="T182" s="31"/>
      <c r="U182" s="31"/>
      <c r="V182" s="31"/>
      <c r="W182" s="116"/>
      <c r="X182" s="31"/>
      <c r="Y182" s="116"/>
      <c r="Z182" s="75"/>
      <c r="AA182" s="31"/>
      <c r="AB182" s="31"/>
      <c r="AC182" s="31"/>
      <c r="AD182" s="31"/>
      <c r="AE182" s="31"/>
    </row>
    <row r="183" spans="1:31" ht="14.25" customHeight="1">
      <c r="A183" s="31"/>
      <c r="B183" s="31"/>
      <c r="C183" s="31"/>
      <c r="D183" s="31"/>
      <c r="E183" s="31"/>
      <c r="F183" s="31"/>
      <c r="G183" s="31"/>
      <c r="H183" s="31"/>
      <c r="I183" s="31"/>
      <c r="J183" s="31"/>
      <c r="K183" s="31"/>
      <c r="L183" s="115"/>
      <c r="M183" s="31"/>
      <c r="N183" s="75"/>
      <c r="O183" s="31"/>
      <c r="P183" s="31"/>
      <c r="Q183" s="31"/>
      <c r="R183" s="75"/>
      <c r="S183" s="31"/>
      <c r="T183" s="31"/>
      <c r="U183" s="31"/>
      <c r="V183" s="31"/>
      <c r="W183" s="116"/>
      <c r="X183" s="31"/>
      <c r="Y183" s="116"/>
      <c r="Z183" s="75"/>
      <c r="AA183" s="31"/>
      <c r="AB183" s="31"/>
      <c r="AC183" s="31"/>
      <c r="AD183" s="31"/>
      <c r="AE183" s="31"/>
    </row>
    <row r="184" spans="1:31" ht="14.25" customHeight="1">
      <c r="A184" s="31"/>
      <c r="B184" s="31"/>
      <c r="C184" s="31"/>
      <c r="D184" s="31"/>
      <c r="E184" s="31"/>
      <c r="F184" s="31"/>
      <c r="G184" s="31"/>
      <c r="H184" s="31"/>
      <c r="I184" s="31"/>
      <c r="J184" s="31"/>
      <c r="K184" s="31"/>
      <c r="L184" s="115"/>
      <c r="M184" s="31"/>
      <c r="N184" s="75"/>
      <c r="O184" s="31"/>
      <c r="P184" s="31"/>
      <c r="Q184" s="31"/>
      <c r="R184" s="75"/>
      <c r="S184" s="31"/>
      <c r="T184" s="31"/>
      <c r="U184" s="31"/>
      <c r="V184" s="31"/>
      <c r="W184" s="116"/>
      <c r="X184" s="31"/>
      <c r="Y184" s="116"/>
      <c r="Z184" s="75"/>
      <c r="AA184" s="31"/>
      <c r="AB184" s="31"/>
      <c r="AC184" s="31"/>
      <c r="AD184" s="31"/>
      <c r="AE184" s="31"/>
    </row>
    <row r="185" spans="1:31" ht="14.25" customHeight="1">
      <c r="A185" s="31"/>
      <c r="B185" s="31"/>
      <c r="C185" s="31"/>
      <c r="D185" s="31"/>
      <c r="E185" s="31"/>
      <c r="F185" s="31"/>
      <c r="G185" s="31"/>
      <c r="H185" s="31"/>
      <c r="I185" s="31"/>
      <c r="J185" s="31"/>
      <c r="K185" s="31"/>
      <c r="L185" s="115"/>
      <c r="M185" s="31"/>
      <c r="N185" s="75"/>
      <c r="O185" s="31"/>
      <c r="P185" s="31"/>
      <c r="Q185" s="31"/>
      <c r="R185" s="75"/>
      <c r="S185" s="31"/>
      <c r="T185" s="31"/>
      <c r="U185" s="31"/>
      <c r="V185" s="31"/>
      <c r="W185" s="116"/>
      <c r="X185" s="31"/>
      <c r="Y185" s="116"/>
      <c r="Z185" s="75"/>
      <c r="AA185" s="31"/>
      <c r="AB185" s="31"/>
      <c r="AC185" s="31"/>
      <c r="AD185" s="31"/>
      <c r="AE185" s="31"/>
    </row>
    <row r="186" spans="1:31" ht="14.25" customHeight="1">
      <c r="A186" s="31"/>
      <c r="B186" s="31"/>
      <c r="C186" s="31"/>
      <c r="D186" s="31"/>
      <c r="E186" s="31"/>
      <c r="F186" s="31"/>
      <c r="G186" s="31"/>
      <c r="H186" s="31"/>
      <c r="I186" s="31"/>
      <c r="J186" s="31"/>
      <c r="K186" s="31"/>
      <c r="L186" s="115"/>
      <c r="M186" s="31"/>
      <c r="N186" s="75"/>
      <c r="O186" s="31"/>
      <c r="P186" s="31"/>
      <c r="Q186" s="31"/>
      <c r="R186" s="75"/>
      <c r="S186" s="31"/>
      <c r="T186" s="31"/>
      <c r="U186" s="31"/>
      <c r="V186" s="31"/>
      <c r="W186" s="116"/>
      <c r="X186" s="31"/>
      <c r="Y186" s="116"/>
      <c r="Z186" s="75"/>
      <c r="AA186" s="31"/>
      <c r="AB186" s="31"/>
      <c r="AC186" s="31"/>
      <c r="AD186" s="31"/>
      <c r="AE186" s="31"/>
    </row>
    <row r="187" spans="1:31" ht="14.25" customHeight="1">
      <c r="A187" s="31"/>
      <c r="B187" s="31"/>
      <c r="C187" s="31"/>
      <c r="D187" s="31"/>
      <c r="E187" s="31"/>
      <c r="F187" s="31"/>
      <c r="G187" s="31"/>
      <c r="H187" s="31"/>
      <c r="I187" s="31"/>
      <c r="J187" s="31"/>
      <c r="K187" s="31"/>
      <c r="L187" s="115"/>
      <c r="M187" s="31"/>
      <c r="N187" s="75"/>
      <c r="O187" s="31"/>
      <c r="P187" s="31"/>
      <c r="Q187" s="31"/>
      <c r="R187" s="75"/>
      <c r="S187" s="31"/>
      <c r="T187" s="31"/>
      <c r="U187" s="31"/>
      <c r="V187" s="31"/>
      <c r="W187" s="116"/>
      <c r="X187" s="31"/>
      <c r="Y187" s="116"/>
      <c r="Z187" s="75"/>
      <c r="AA187" s="31"/>
      <c r="AB187" s="31"/>
      <c r="AC187" s="31"/>
      <c r="AD187" s="31"/>
      <c r="AE187" s="31"/>
    </row>
    <row r="188" spans="1:31" ht="14.25" customHeight="1">
      <c r="A188" s="31"/>
      <c r="B188" s="31"/>
      <c r="C188" s="31"/>
      <c r="D188" s="31"/>
      <c r="E188" s="31"/>
      <c r="F188" s="31"/>
      <c r="G188" s="31"/>
      <c r="H188" s="31"/>
      <c r="I188" s="31"/>
      <c r="J188" s="31"/>
      <c r="K188" s="31"/>
      <c r="L188" s="115"/>
      <c r="M188" s="31"/>
      <c r="N188" s="75"/>
      <c r="O188" s="31"/>
      <c r="P188" s="31"/>
      <c r="Q188" s="31"/>
      <c r="R188" s="75"/>
      <c r="S188" s="31"/>
      <c r="T188" s="31"/>
      <c r="U188" s="31"/>
      <c r="V188" s="31"/>
      <c r="W188" s="116"/>
      <c r="X188" s="31"/>
      <c r="Y188" s="116"/>
      <c r="Z188" s="75"/>
      <c r="AA188" s="31"/>
      <c r="AB188" s="31"/>
      <c r="AC188" s="31"/>
      <c r="AD188" s="31"/>
      <c r="AE188" s="31"/>
    </row>
    <row r="189" spans="1:31" ht="14.25" customHeight="1">
      <c r="A189" s="31"/>
      <c r="B189" s="31"/>
      <c r="C189" s="31"/>
      <c r="D189" s="31"/>
      <c r="E189" s="31"/>
      <c r="F189" s="31"/>
      <c r="G189" s="31"/>
      <c r="H189" s="31"/>
      <c r="I189" s="31"/>
      <c r="J189" s="31"/>
      <c r="K189" s="31"/>
      <c r="L189" s="115"/>
      <c r="M189" s="31"/>
      <c r="N189" s="75"/>
      <c r="O189" s="31"/>
      <c r="P189" s="31"/>
      <c r="Q189" s="31"/>
      <c r="R189" s="75"/>
      <c r="S189" s="31"/>
      <c r="T189" s="31"/>
      <c r="U189" s="31"/>
      <c r="V189" s="31"/>
      <c r="W189" s="116"/>
      <c r="X189" s="31"/>
      <c r="Y189" s="116"/>
      <c r="Z189" s="75"/>
      <c r="AA189" s="31"/>
      <c r="AB189" s="31"/>
      <c r="AC189" s="31"/>
      <c r="AD189" s="31"/>
      <c r="AE189" s="31"/>
    </row>
    <row r="190" spans="1:31" ht="14.25" customHeight="1">
      <c r="A190" s="31"/>
      <c r="B190" s="31"/>
      <c r="C190" s="31"/>
      <c r="D190" s="31"/>
      <c r="E190" s="31"/>
      <c r="F190" s="31"/>
      <c r="G190" s="31"/>
      <c r="H190" s="31"/>
      <c r="I190" s="31"/>
      <c r="J190" s="31"/>
      <c r="K190" s="31"/>
      <c r="L190" s="115"/>
      <c r="M190" s="31"/>
      <c r="N190" s="75"/>
      <c r="O190" s="31"/>
      <c r="P190" s="31"/>
      <c r="Q190" s="31"/>
      <c r="R190" s="75"/>
      <c r="S190" s="31"/>
      <c r="T190" s="31"/>
      <c r="U190" s="31"/>
      <c r="V190" s="31"/>
      <c r="W190" s="116"/>
      <c r="X190" s="31"/>
      <c r="Y190" s="116"/>
      <c r="Z190" s="75"/>
      <c r="AA190" s="31"/>
      <c r="AB190" s="31"/>
      <c r="AC190" s="31"/>
      <c r="AD190" s="31"/>
      <c r="AE190" s="31"/>
    </row>
    <row r="191" spans="1:31" ht="14.25" customHeight="1">
      <c r="A191" s="31"/>
      <c r="B191" s="31"/>
      <c r="C191" s="31"/>
      <c r="D191" s="31"/>
      <c r="E191" s="31"/>
      <c r="F191" s="31"/>
      <c r="G191" s="31"/>
      <c r="H191" s="31"/>
      <c r="I191" s="31"/>
      <c r="J191" s="31"/>
      <c r="K191" s="31"/>
      <c r="L191" s="115"/>
      <c r="M191" s="31"/>
      <c r="N191" s="75"/>
      <c r="O191" s="31"/>
      <c r="P191" s="31"/>
      <c r="Q191" s="31"/>
      <c r="R191" s="75"/>
      <c r="S191" s="31"/>
      <c r="T191" s="31"/>
      <c r="U191" s="31"/>
      <c r="V191" s="31"/>
      <c r="W191" s="116"/>
      <c r="X191" s="31"/>
      <c r="Y191" s="116"/>
      <c r="Z191" s="75"/>
      <c r="AA191" s="31"/>
      <c r="AB191" s="31"/>
      <c r="AC191" s="31"/>
      <c r="AD191" s="31"/>
      <c r="AE191" s="31"/>
    </row>
    <row r="192" spans="1:31" ht="14.25" customHeight="1">
      <c r="A192" s="31"/>
      <c r="B192" s="31"/>
      <c r="C192" s="31"/>
      <c r="D192" s="31"/>
      <c r="E192" s="31"/>
      <c r="F192" s="31"/>
      <c r="G192" s="31"/>
      <c r="H192" s="31"/>
      <c r="I192" s="31"/>
      <c r="J192" s="31"/>
      <c r="K192" s="31"/>
      <c r="L192" s="115"/>
      <c r="M192" s="31"/>
      <c r="N192" s="75"/>
      <c r="O192" s="31"/>
      <c r="P192" s="31"/>
      <c r="Q192" s="31"/>
      <c r="R192" s="75"/>
      <c r="S192" s="31"/>
      <c r="T192" s="31"/>
      <c r="U192" s="31"/>
      <c r="V192" s="31"/>
      <c r="W192" s="116"/>
      <c r="X192" s="31"/>
      <c r="Y192" s="116"/>
      <c r="Z192" s="75"/>
      <c r="AA192" s="31"/>
      <c r="AB192" s="31"/>
      <c r="AC192" s="31"/>
      <c r="AD192" s="31"/>
      <c r="AE192" s="31"/>
    </row>
    <row r="193" spans="1:31" ht="14.25" customHeight="1">
      <c r="A193" s="31"/>
      <c r="B193" s="31"/>
      <c r="C193" s="31"/>
      <c r="D193" s="31"/>
      <c r="E193" s="31"/>
      <c r="F193" s="31"/>
      <c r="G193" s="31"/>
      <c r="H193" s="31"/>
      <c r="I193" s="31"/>
      <c r="J193" s="31"/>
      <c r="K193" s="31"/>
      <c r="L193" s="115"/>
      <c r="M193" s="31"/>
      <c r="N193" s="75"/>
      <c r="O193" s="31"/>
      <c r="P193" s="31"/>
      <c r="Q193" s="31"/>
      <c r="R193" s="75"/>
      <c r="S193" s="31"/>
      <c r="T193" s="31"/>
      <c r="U193" s="31"/>
      <c r="V193" s="31"/>
      <c r="W193" s="116"/>
      <c r="X193" s="31"/>
      <c r="Y193" s="116"/>
      <c r="Z193" s="75"/>
      <c r="AA193" s="31"/>
      <c r="AB193" s="31"/>
      <c r="AC193" s="31"/>
      <c r="AD193" s="31"/>
      <c r="AE193" s="31"/>
    </row>
    <row r="194" spans="1:31" ht="14.25" customHeight="1">
      <c r="A194" s="31"/>
      <c r="B194" s="31"/>
      <c r="C194" s="31"/>
      <c r="D194" s="31"/>
      <c r="E194" s="31"/>
      <c r="F194" s="31"/>
      <c r="G194" s="31"/>
      <c r="H194" s="31"/>
      <c r="I194" s="31"/>
      <c r="J194" s="31"/>
      <c r="K194" s="31"/>
      <c r="L194" s="115"/>
      <c r="M194" s="31"/>
      <c r="N194" s="75"/>
      <c r="O194" s="31"/>
      <c r="P194" s="31"/>
      <c r="Q194" s="31"/>
      <c r="R194" s="75"/>
      <c r="S194" s="31"/>
      <c r="T194" s="31"/>
      <c r="U194" s="31"/>
      <c r="V194" s="31"/>
      <c r="W194" s="116"/>
      <c r="X194" s="31"/>
      <c r="Y194" s="116"/>
      <c r="Z194" s="75"/>
      <c r="AA194" s="31"/>
      <c r="AB194" s="31"/>
      <c r="AC194" s="31"/>
      <c r="AD194" s="31"/>
      <c r="AE194" s="31"/>
    </row>
    <row r="195" spans="1:31" ht="14.25" customHeight="1">
      <c r="A195" s="31"/>
      <c r="B195" s="31"/>
      <c r="C195" s="31"/>
      <c r="D195" s="31"/>
      <c r="E195" s="31"/>
      <c r="F195" s="31"/>
      <c r="G195" s="31"/>
      <c r="H195" s="31"/>
      <c r="I195" s="31"/>
      <c r="J195" s="31"/>
      <c r="K195" s="31"/>
      <c r="L195" s="115"/>
      <c r="M195" s="31"/>
      <c r="N195" s="75"/>
      <c r="O195" s="31"/>
      <c r="P195" s="31"/>
      <c r="Q195" s="31"/>
      <c r="R195" s="75"/>
      <c r="S195" s="31"/>
      <c r="T195" s="31"/>
      <c r="U195" s="31"/>
      <c r="V195" s="31"/>
      <c r="W195" s="116"/>
      <c r="X195" s="31"/>
      <c r="Y195" s="116"/>
      <c r="Z195" s="75"/>
      <c r="AA195" s="31"/>
      <c r="AB195" s="31"/>
      <c r="AC195" s="31"/>
      <c r="AD195" s="31"/>
      <c r="AE195" s="31"/>
    </row>
    <row r="196" spans="1:31" ht="14.25" customHeight="1">
      <c r="A196" s="31"/>
      <c r="B196" s="31"/>
      <c r="C196" s="31"/>
      <c r="D196" s="31"/>
      <c r="E196" s="31"/>
      <c r="F196" s="31"/>
      <c r="G196" s="31"/>
      <c r="H196" s="31"/>
      <c r="I196" s="31"/>
      <c r="J196" s="31"/>
      <c r="K196" s="31"/>
      <c r="L196" s="115"/>
      <c r="M196" s="31"/>
      <c r="N196" s="75"/>
      <c r="O196" s="31"/>
      <c r="P196" s="31"/>
      <c r="Q196" s="31"/>
      <c r="R196" s="75"/>
      <c r="S196" s="31"/>
      <c r="T196" s="31"/>
      <c r="U196" s="31"/>
      <c r="V196" s="31"/>
      <c r="W196" s="116"/>
      <c r="X196" s="31"/>
      <c r="Y196" s="116"/>
      <c r="Z196" s="75"/>
      <c r="AA196" s="31"/>
      <c r="AB196" s="31"/>
      <c r="AC196" s="31"/>
      <c r="AD196" s="31"/>
      <c r="AE196" s="31"/>
    </row>
    <row r="197" spans="1:31" ht="14.25" customHeight="1">
      <c r="A197" s="31"/>
      <c r="B197" s="31"/>
      <c r="C197" s="31"/>
      <c r="D197" s="31"/>
      <c r="E197" s="31"/>
      <c r="F197" s="31"/>
      <c r="G197" s="31"/>
      <c r="H197" s="31"/>
      <c r="I197" s="31"/>
      <c r="J197" s="31"/>
      <c r="K197" s="31"/>
      <c r="L197" s="115"/>
      <c r="M197" s="31"/>
      <c r="N197" s="75"/>
      <c r="O197" s="31"/>
      <c r="P197" s="31"/>
      <c r="Q197" s="31"/>
      <c r="R197" s="75"/>
      <c r="S197" s="31"/>
      <c r="T197" s="31"/>
      <c r="U197" s="31"/>
      <c r="V197" s="31"/>
      <c r="W197" s="116"/>
      <c r="X197" s="31"/>
      <c r="Y197" s="116"/>
      <c r="Z197" s="75"/>
      <c r="AA197" s="31"/>
      <c r="AB197" s="31"/>
      <c r="AC197" s="31"/>
      <c r="AD197" s="31"/>
      <c r="AE197" s="31"/>
    </row>
    <row r="198" spans="1:31" ht="14.25" customHeight="1">
      <c r="A198" s="31"/>
      <c r="B198" s="31"/>
      <c r="C198" s="31"/>
      <c r="D198" s="31"/>
      <c r="E198" s="31"/>
      <c r="F198" s="31"/>
      <c r="G198" s="31"/>
      <c r="H198" s="31"/>
      <c r="I198" s="31"/>
      <c r="J198" s="31"/>
      <c r="K198" s="31"/>
      <c r="L198" s="115"/>
      <c r="M198" s="31"/>
      <c r="N198" s="75"/>
      <c r="O198" s="31"/>
      <c r="P198" s="31"/>
      <c r="Q198" s="31"/>
      <c r="R198" s="75"/>
      <c r="S198" s="31"/>
      <c r="T198" s="31"/>
      <c r="U198" s="31"/>
      <c r="V198" s="31"/>
      <c r="W198" s="116"/>
      <c r="X198" s="31"/>
      <c r="Y198" s="116"/>
      <c r="Z198" s="75"/>
      <c r="AA198" s="31"/>
      <c r="AB198" s="31"/>
      <c r="AC198" s="31"/>
      <c r="AD198" s="31"/>
      <c r="AE198" s="31"/>
    </row>
    <row r="199" spans="1:31" ht="14.25" customHeight="1">
      <c r="A199" s="31"/>
      <c r="B199" s="31"/>
      <c r="C199" s="31"/>
      <c r="D199" s="31"/>
      <c r="E199" s="31"/>
      <c r="F199" s="31"/>
      <c r="G199" s="31"/>
      <c r="H199" s="31"/>
      <c r="I199" s="31"/>
      <c r="J199" s="31"/>
      <c r="K199" s="31"/>
      <c r="L199" s="115"/>
      <c r="M199" s="31"/>
      <c r="N199" s="75"/>
      <c r="O199" s="31"/>
      <c r="P199" s="31"/>
      <c r="Q199" s="31"/>
      <c r="R199" s="75"/>
      <c r="S199" s="31"/>
      <c r="T199" s="31"/>
      <c r="U199" s="31"/>
      <c r="V199" s="31"/>
      <c r="W199" s="116"/>
      <c r="X199" s="31"/>
      <c r="Y199" s="116"/>
      <c r="Z199" s="75"/>
      <c r="AA199" s="31"/>
      <c r="AB199" s="31"/>
      <c r="AC199" s="31"/>
      <c r="AD199" s="31"/>
      <c r="AE199" s="31"/>
    </row>
    <row r="200" spans="1:31" ht="14.25" customHeight="1">
      <c r="A200" s="31"/>
      <c r="B200" s="31"/>
      <c r="C200" s="31"/>
      <c r="D200" s="31"/>
      <c r="E200" s="31"/>
      <c r="F200" s="31"/>
      <c r="G200" s="31"/>
      <c r="H200" s="31"/>
      <c r="I200" s="31"/>
      <c r="J200" s="31"/>
      <c r="K200" s="31"/>
      <c r="L200" s="115"/>
      <c r="M200" s="31"/>
      <c r="N200" s="75"/>
      <c r="O200" s="31"/>
      <c r="P200" s="31"/>
      <c r="Q200" s="31"/>
      <c r="R200" s="75"/>
      <c r="S200" s="31"/>
      <c r="T200" s="31"/>
      <c r="U200" s="31"/>
      <c r="V200" s="31"/>
      <c r="W200" s="116"/>
      <c r="X200" s="31"/>
      <c r="Y200" s="116"/>
      <c r="Z200" s="75"/>
      <c r="AA200" s="31"/>
      <c r="AB200" s="31"/>
      <c r="AC200" s="31"/>
      <c r="AD200" s="31"/>
      <c r="AE200" s="31"/>
    </row>
    <row r="201" spans="1:31" ht="14.25" customHeight="1">
      <c r="A201" s="31"/>
      <c r="B201" s="31"/>
      <c r="C201" s="31"/>
      <c r="D201" s="31"/>
      <c r="E201" s="31"/>
      <c r="F201" s="31"/>
      <c r="G201" s="31"/>
      <c r="H201" s="31"/>
      <c r="I201" s="31"/>
      <c r="J201" s="31"/>
      <c r="K201" s="31"/>
      <c r="L201" s="115"/>
      <c r="M201" s="31"/>
      <c r="N201" s="75"/>
      <c r="O201" s="31"/>
      <c r="P201" s="31"/>
      <c r="Q201" s="31"/>
      <c r="R201" s="75"/>
      <c r="S201" s="31"/>
      <c r="T201" s="31"/>
      <c r="U201" s="31"/>
      <c r="V201" s="31"/>
      <c r="W201" s="116"/>
      <c r="X201" s="31"/>
      <c r="Y201" s="116"/>
      <c r="Z201" s="75"/>
      <c r="AA201" s="31"/>
      <c r="AB201" s="31"/>
      <c r="AC201" s="31"/>
      <c r="AD201" s="31"/>
      <c r="AE201" s="31"/>
    </row>
    <row r="202" spans="1:31" ht="14.25" customHeight="1">
      <c r="A202" s="31"/>
      <c r="B202" s="31"/>
      <c r="C202" s="31"/>
      <c r="D202" s="31"/>
      <c r="E202" s="31"/>
      <c r="F202" s="31"/>
      <c r="G202" s="31"/>
      <c r="H202" s="31"/>
      <c r="I202" s="31"/>
      <c r="J202" s="31"/>
      <c r="K202" s="31"/>
      <c r="L202" s="115"/>
      <c r="M202" s="31"/>
      <c r="N202" s="75"/>
      <c r="O202" s="31"/>
      <c r="P202" s="31"/>
      <c r="Q202" s="31"/>
      <c r="R202" s="75"/>
      <c r="S202" s="31"/>
      <c r="T202" s="31"/>
      <c r="U202" s="31"/>
      <c r="V202" s="31"/>
      <c r="W202" s="116"/>
      <c r="X202" s="31"/>
      <c r="Y202" s="116"/>
      <c r="Z202" s="75"/>
      <c r="AA202" s="31"/>
      <c r="AB202" s="31"/>
      <c r="AC202" s="31"/>
      <c r="AD202" s="31"/>
      <c r="AE202" s="31"/>
    </row>
    <row r="203" spans="1:31" ht="14.25" customHeight="1">
      <c r="A203" s="31"/>
      <c r="B203" s="31"/>
      <c r="C203" s="31"/>
      <c r="D203" s="31"/>
      <c r="E203" s="31"/>
      <c r="F203" s="31"/>
      <c r="G203" s="31"/>
      <c r="H203" s="31"/>
      <c r="I203" s="31"/>
      <c r="J203" s="31"/>
      <c r="K203" s="31"/>
      <c r="L203" s="115"/>
      <c r="M203" s="31"/>
      <c r="N203" s="75"/>
      <c r="O203" s="31"/>
      <c r="P203" s="31"/>
      <c r="Q203" s="31"/>
      <c r="R203" s="75"/>
      <c r="S203" s="31"/>
      <c r="T203" s="31"/>
      <c r="U203" s="31"/>
      <c r="V203" s="31"/>
      <c r="W203" s="116"/>
      <c r="X203" s="31"/>
      <c r="Y203" s="116"/>
      <c r="Z203" s="75"/>
      <c r="AA203" s="31"/>
      <c r="AB203" s="31"/>
      <c r="AC203" s="31"/>
      <c r="AD203" s="31"/>
      <c r="AE203" s="31"/>
    </row>
    <row r="204" spans="1:31" ht="14.25" customHeight="1">
      <c r="A204" s="31"/>
      <c r="B204" s="31"/>
      <c r="C204" s="31"/>
      <c r="D204" s="31"/>
      <c r="E204" s="31"/>
      <c r="F204" s="31"/>
      <c r="G204" s="31"/>
      <c r="H204" s="31"/>
      <c r="I204" s="31"/>
      <c r="J204" s="31"/>
      <c r="K204" s="31"/>
      <c r="L204" s="115"/>
      <c r="M204" s="31"/>
      <c r="N204" s="75"/>
      <c r="O204" s="31"/>
      <c r="P204" s="31"/>
      <c r="Q204" s="31"/>
      <c r="R204" s="75"/>
      <c r="S204" s="31"/>
      <c r="T204" s="31"/>
      <c r="U204" s="31"/>
      <c r="V204" s="31"/>
      <c r="W204" s="116"/>
      <c r="X204" s="31"/>
      <c r="Y204" s="116"/>
      <c r="Z204" s="75"/>
      <c r="AA204" s="31"/>
      <c r="AB204" s="31"/>
      <c r="AC204" s="31"/>
      <c r="AD204" s="31"/>
      <c r="AE204" s="31"/>
    </row>
    <row r="205" spans="1:31" ht="14.25" customHeight="1">
      <c r="A205" s="31"/>
      <c r="B205" s="31"/>
      <c r="C205" s="31"/>
      <c r="D205" s="31"/>
      <c r="E205" s="31"/>
      <c r="F205" s="31"/>
      <c r="G205" s="31"/>
      <c r="H205" s="31"/>
      <c r="I205" s="31"/>
      <c r="J205" s="31"/>
      <c r="K205" s="31"/>
      <c r="L205" s="115"/>
      <c r="M205" s="31"/>
      <c r="N205" s="75"/>
      <c r="O205" s="31"/>
      <c r="P205" s="31"/>
      <c r="Q205" s="31"/>
      <c r="R205" s="75"/>
      <c r="S205" s="31"/>
      <c r="T205" s="31"/>
      <c r="U205" s="31"/>
      <c r="V205" s="31"/>
      <c r="W205" s="116"/>
      <c r="X205" s="31"/>
      <c r="Y205" s="116"/>
      <c r="Z205" s="75"/>
      <c r="AA205" s="31"/>
      <c r="AB205" s="31"/>
      <c r="AC205" s="31"/>
      <c r="AD205" s="31"/>
      <c r="AE205" s="31"/>
    </row>
    <row r="206" spans="1:31" ht="14.25" customHeight="1">
      <c r="A206" s="31"/>
      <c r="B206" s="31"/>
      <c r="C206" s="31"/>
      <c r="D206" s="31"/>
      <c r="E206" s="31"/>
      <c r="F206" s="31"/>
      <c r="G206" s="31"/>
      <c r="H206" s="31"/>
      <c r="I206" s="31"/>
      <c r="J206" s="31"/>
      <c r="K206" s="31"/>
      <c r="L206" s="115"/>
      <c r="M206" s="31"/>
      <c r="N206" s="75"/>
      <c r="O206" s="31"/>
      <c r="P206" s="31"/>
      <c r="Q206" s="31"/>
      <c r="R206" s="75"/>
      <c r="S206" s="31"/>
      <c r="T206" s="31"/>
      <c r="U206" s="31"/>
      <c r="V206" s="31"/>
      <c r="W206" s="116"/>
      <c r="X206" s="31"/>
      <c r="Y206" s="116"/>
      <c r="Z206" s="75"/>
      <c r="AA206" s="31"/>
      <c r="AB206" s="31"/>
      <c r="AC206" s="31"/>
      <c r="AD206" s="31"/>
      <c r="AE206" s="31"/>
    </row>
    <row r="207" spans="1:31" ht="14.25" customHeight="1">
      <c r="A207" s="31"/>
      <c r="B207" s="31"/>
      <c r="C207" s="31"/>
      <c r="D207" s="31"/>
      <c r="E207" s="31"/>
      <c r="F207" s="31"/>
      <c r="G207" s="31"/>
      <c r="H207" s="31"/>
      <c r="I207" s="31"/>
      <c r="J207" s="31"/>
      <c r="K207" s="31"/>
      <c r="L207" s="115"/>
      <c r="M207" s="31"/>
      <c r="N207" s="75"/>
      <c r="O207" s="31"/>
      <c r="P207" s="31"/>
      <c r="Q207" s="31"/>
      <c r="R207" s="75"/>
      <c r="S207" s="31"/>
      <c r="T207" s="31"/>
      <c r="U207" s="31"/>
      <c r="V207" s="31"/>
      <c r="W207" s="116"/>
      <c r="X207" s="31"/>
      <c r="Y207" s="116"/>
      <c r="Z207" s="75"/>
      <c r="AA207" s="31"/>
      <c r="AB207" s="31"/>
      <c r="AC207" s="31"/>
      <c r="AD207" s="31"/>
      <c r="AE207" s="31"/>
    </row>
    <row r="208" spans="1:31" ht="14.25" customHeight="1">
      <c r="A208" s="31"/>
      <c r="B208" s="31"/>
      <c r="C208" s="31"/>
      <c r="D208" s="31"/>
      <c r="E208" s="31"/>
      <c r="F208" s="31"/>
      <c r="G208" s="31"/>
      <c r="H208" s="31"/>
      <c r="I208" s="31"/>
      <c r="J208" s="31"/>
      <c r="K208" s="31"/>
      <c r="L208" s="115"/>
      <c r="M208" s="31"/>
      <c r="N208" s="75"/>
      <c r="O208" s="31"/>
      <c r="P208" s="31"/>
      <c r="Q208" s="31"/>
      <c r="R208" s="75"/>
      <c r="S208" s="31"/>
      <c r="T208" s="31"/>
      <c r="U208" s="31"/>
      <c r="V208" s="31"/>
      <c r="W208" s="116"/>
      <c r="X208" s="31"/>
      <c r="Y208" s="116"/>
      <c r="Z208" s="75"/>
      <c r="AA208" s="31"/>
      <c r="AB208" s="31"/>
      <c r="AC208" s="31"/>
      <c r="AD208" s="31"/>
      <c r="AE208" s="31"/>
    </row>
    <row r="209" spans="1:31" ht="14.25" customHeight="1">
      <c r="A209" s="31"/>
      <c r="B209" s="31"/>
      <c r="C209" s="31"/>
      <c r="D209" s="31"/>
      <c r="E209" s="31"/>
      <c r="F209" s="31"/>
      <c r="G209" s="31"/>
      <c r="H209" s="31"/>
      <c r="I209" s="31"/>
      <c r="J209" s="31"/>
      <c r="K209" s="31"/>
      <c r="L209" s="115"/>
      <c r="M209" s="31"/>
      <c r="N209" s="75"/>
      <c r="O209" s="31"/>
      <c r="P209" s="31"/>
      <c r="Q209" s="31"/>
      <c r="R209" s="75"/>
      <c r="S209" s="31"/>
      <c r="T209" s="31"/>
      <c r="U209" s="31"/>
      <c r="V209" s="31"/>
      <c r="W209" s="116"/>
      <c r="X209" s="31"/>
      <c r="Y209" s="116"/>
      <c r="Z209" s="75"/>
      <c r="AA209" s="31"/>
      <c r="AB209" s="31"/>
      <c r="AC209" s="31"/>
      <c r="AD209" s="31"/>
      <c r="AE209" s="31"/>
    </row>
    <row r="210" spans="1:31" ht="14.25" customHeight="1">
      <c r="A210" s="31"/>
      <c r="B210" s="31"/>
      <c r="C210" s="31"/>
      <c r="D210" s="31"/>
      <c r="E210" s="31"/>
      <c r="F210" s="31"/>
      <c r="G210" s="31"/>
      <c r="H210" s="31"/>
      <c r="I210" s="31"/>
      <c r="J210" s="31"/>
      <c r="K210" s="31"/>
      <c r="L210" s="115"/>
      <c r="M210" s="31"/>
      <c r="N210" s="75"/>
      <c r="O210" s="31"/>
      <c r="P210" s="31"/>
      <c r="Q210" s="31"/>
      <c r="R210" s="75"/>
      <c r="S210" s="31"/>
      <c r="T210" s="31"/>
      <c r="U210" s="31"/>
      <c r="V210" s="31"/>
      <c r="W210" s="116"/>
      <c r="X210" s="31"/>
      <c r="Y210" s="116"/>
      <c r="Z210" s="75"/>
      <c r="AA210" s="31"/>
      <c r="AB210" s="31"/>
      <c r="AC210" s="31"/>
      <c r="AD210" s="31"/>
      <c r="AE210" s="31"/>
    </row>
    <row r="211" spans="1:31" ht="14.25" customHeight="1">
      <c r="A211" s="31"/>
      <c r="B211" s="31"/>
      <c r="C211" s="31"/>
      <c r="D211" s="31"/>
      <c r="E211" s="31"/>
      <c r="F211" s="31"/>
      <c r="G211" s="31"/>
      <c r="H211" s="31"/>
      <c r="I211" s="31"/>
      <c r="J211" s="31"/>
      <c r="K211" s="31"/>
      <c r="L211" s="115"/>
      <c r="M211" s="31"/>
      <c r="N211" s="75"/>
      <c r="O211" s="31"/>
      <c r="P211" s="31"/>
      <c r="Q211" s="31"/>
      <c r="R211" s="75"/>
      <c r="S211" s="31"/>
      <c r="T211" s="31"/>
      <c r="U211" s="31"/>
      <c r="V211" s="31"/>
      <c r="W211" s="116"/>
      <c r="X211" s="31"/>
      <c r="Y211" s="116"/>
      <c r="Z211" s="75"/>
      <c r="AA211" s="31"/>
      <c r="AB211" s="31"/>
      <c r="AC211" s="31"/>
      <c r="AD211" s="31"/>
      <c r="AE211" s="31"/>
    </row>
    <row r="212" spans="1:31" ht="14.25" customHeight="1">
      <c r="A212" s="31"/>
      <c r="B212" s="31"/>
      <c r="C212" s="31"/>
      <c r="D212" s="31"/>
      <c r="E212" s="31"/>
      <c r="F212" s="31"/>
      <c r="G212" s="31"/>
      <c r="H212" s="31"/>
      <c r="I212" s="31"/>
      <c r="J212" s="31"/>
      <c r="K212" s="31"/>
      <c r="L212" s="115"/>
      <c r="M212" s="31"/>
      <c r="N212" s="75"/>
      <c r="O212" s="31"/>
      <c r="P212" s="31"/>
      <c r="Q212" s="31"/>
      <c r="R212" s="75"/>
      <c r="S212" s="31"/>
      <c r="T212" s="31"/>
      <c r="U212" s="31"/>
      <c r="V212" s="31"/>
      <c r="W212" s="116"/>
      <c r="X212" s="31"/>
      <c r="Y212" s="116"/>
      <c r="Z212" s="75"/>
      <c r="AA212" s="31"/>
      <c r="AB212" s="31"/>
      <c r="AC212" s="31"/>
      <c r="AD212" s="31"/>
      <c r="AE212" s="31"/>
    </row>
    <row r="213" spans="1:31" ht="14.25" customHeight="1">
      <c r="A213" s="31"/>
      <c r="B213" s="31"/>
      <c r="C213" s="31"/>
      <c r="D213" s="31"/>
      <c r="E213" s="31"/>
      <c r="F213" s="31"/>
      <c r="G213" s="31"/>
      <c r="H213" s="31"/>
      <c r="I213" s="31"/>
      <c r="J213" s="31"/>
      <c r="K213" s="31"/>
      <c r="L213" s="115"/>
      <c r="M213" s="31"/>
      <c r="N213" s="75"/>
      <c r="O213" s="31"/>
      <c r="P213" s="31"/>
      <c r="Q213" s="31"/>
      <c r="R213" s="75"/>
      <c r="S213" s="31"/>
      <c r="T213" s="31"/>
      <c r="U213" s="31"/>
      <c r="V213" s="31"/>
      <c r="W213" s="116"/>
      <c r="X213" s="31"/>
      <c r="Y213" s="116"/>
      <c r="Z213" s="75"/>
      <c r="AA213" s="31"/>
      <c r="AB213" s="31"/>
      <c r="AC213" s="31"/>
      <c r="AD213" s="31"/>
      <c r="AE213" s="31"/>
    </row>
    <row r="214" spans="1:31" ht="14.25" customHeight="1">
      <c r="A214" s="31"/>
      <c r="B214" s="31"/>
      <c r="C214" s="31"/>
      <c r="D214" s="31"/>
      <c r="E214" s="31"/>
      <c r="F214" s="31"/>
      <c r="G214" s="31"/>
      <c r="H214" s="31"/>
      <c r="I214" s="31"/>
      <c r="J214" s="31"/>
      <c r="K214" s="31"/>
      <c r="L214" s="115"/>
      <c r="M214" s="31"/>
      <c r="N214" s="75"/>
      <c r="O214" s="31"/>
      <c r="P214" s="31"/>
      <c r="Q214" s="31"/>
      <c r="R214" s="75"/>
      <c r="S214" s="31"/>
      <c r="T214" s="31"/>
      <c r="U214" s="31"/>
      <c r="V214" s="31"/>
      <c r="W214" s="116"/>
      <c r="X214" s="31"/>
      <c r="Y214" s="116"/>
      <c r="Z214" s="75"/>
      <c r="AA214" s="31"/>
      <c r="AB214" s="31"/>
      <c r="AC214" s="31"/>
      <c r="AD214" s="31"/>
      <c r="AE214" s="31"/>
    </row>
    <row r="215" spans="1:31" ht="14.25" customHeight="1">
      <c r="A215" s="31"/>
      <c r="B215" s="31"/>
      <c r="C215" s="31"/>
      <c r="D215" s="31"/>
      <c r="E215" s="31"/>
      <c r="F215" s="31"/>
      <c r="G215" s="31"/>
      <c r="H215" s="31"/>
      <c r="I215" s="31"/>
      <c r="J215" s="31"/>
      <c r="K215" s="31"/>
      <c r="L215" s="115"/>
      <c r="M215" s="31"/>
      <c r="N215" s="75"/>
      <c r="O215" s="31"/>
      <c r="P215" s="31"/>
      <c r="Q215" s="31"/>
      <c r="R215" s="75"/>
      <c r="S215" s="31"/>
      <c r="T215" s="31"/>
      <c r="U215" s="31"/>
      <c r="V215" s="31"/>
      <c r="W215" s="116"/>
      <c r="X215" s="31"/>
      <c r="Y215" s="116"/>
      <c r="Z215" s="75"/>
      <c r="AA215" s="31"/>
      <c r="AB215" s="31"/>
      <c r="AC215" s="31"/>
      <c r="AD215" s="31"/>
      <c r="AE215" s="31"/>
    </row>
    <row r="216" spans="1:31" ht="14.25" customHeight="1">
      <c r="A216" s="31"/>
      <c r="B216" s="31"/>
      <c r="C216" s="31"/>
      <c r="D216" s="31"/>
      <c r="E216" s="31"/>
      <c r="F216" s="31"/>
      <c r="G216" s="31"/>
      <c r="H216" s="31"/>
      <c r="I216" s="31"/>
      <c r="J216" s="31"/>
      <c r="K216" s="31"/>
      <c r="L216" s="115"/>
      <c r="M216" s="31"/>
      <c r="N216" s="75"/>
      <c r="O216" s="31"/>
      <c r="P216" s="31"/>
      <c r="Q216" s="31"/>
      <c r="R216" s="75"/>
      <c r="S216" s="31"/>
      <c r="T216" s="31"/>
      <c r="U216" s="31"/>
      <c r="V216" s="31"/>
      <c r="W216" s="116"/>
      <c r="X216" s="31"/>
      <c r="Y216" s="116"/>
      <c r="Z216" s="75"/>
      <c r="AA216" s="31"/>
      <c r="AB216" s="31"/>
      <c r="AC216" s="31"/>
      <c r="AD216" s="31"/>
      <c r="AE216" s="31"/>
    </row>
    <row r="217" spans="1:31" ht="14.25" customHeight="1">
      <c r="A217" s="31"/>
      <c r="B217" s="31"/>
      <c r="C217" s="31"/>
      <c r="D217" s="31"/>
      <c r="E217" s="31"/>
      <c r="F217" s="31"/>
      <c r="G217" s="31"/>
      <c r="H217" s="31"/>
      <c r="I217" s="31"/>
      <c r="J217" s="31"/>
      <c r="K217" s="31"/>
      <c r="L217" s="115"/>
      <c r="M217" s="31"/>
      <c r="N217" s="75"/>
      <c r="O217" s="31"/>
      <c r="P217" s="31"/>
      <c r="Q217" s="31"/>
      <c r="R217" s="75"/>
      <c r="S217" s="31"/>
      <c r="T217" s="31"/>
      <c r="U217" s="31"/>
      <c r="V217" s="31"/>
      <c r="W217" s="116"/>
      <c r="X217" s="31"/>
      <c r="Y217" s="116"/>
      <c r="Z217" s="75"/>
      <c r="AA217" s="31"/>
      <c r="AB217" s="31"/>
      <c r="AC217" s="31"/>
      <c r="AD217" s="31"/>
      <c r="AE217" s="31"/>
    </row>
    <row r="218" spans="1:31" ht="14.25" customHeight="1">
      <c r="A218" s="31"/>
      <c r="B218" s="31"/>
      <c r="C218" s="31"/>
      <c r="D218" s="31"/>
      <c r="E218" s="31"/>
      <c r="F218" s="31"/>
      <c r="G218" s="31"/>
      <c r="H218" s="31"/>
      <c r="I218" s="31"/>
      <c r="J218" s="31"/>
      <c r="K218" s="31"/>
      <c r="L218" s="115"/>
      <c r="M218" s="31"/>
      <c r="N218" s="75"/>
      <c r="O218" s="31"/>
      <c r="P218" s="31"/>
      <c r="Q218" s="31"/>
      <c r="R218" s="75"/>
      <c r="S218" s="31"/>
      <c r="T218" s="31"/>
      <c r="U218" s="31"/>
      <c r="V218" s="31"/>
      <c r="W218" s="116"/>
      <c r="X218" s="31"/>
      <c r="Y218" s="116"/>
      <c r="Z218" s="75"/>
      <c r="AA218" s="31"/>
      <c r="AB218" s="31"/>
      <c r="AC218" s="31"/>
      <c r="AD218" s="31"/>
      <c r="AE218" s="31"/>
    </row>
    <row r="219" spans="1:31" ht="14.25" customHeight="1">
      <c r="A219" s="31"/>
      <c r="B219" s="31"/>
      <c r="C219" s="31"/>
      <c r="D219" s="31"/>
      <c r="E219" s="31"/>
      <c r="F219" s="31"/>
      <c r="G219" s="31"/>
      <c r="H219" s="31"/>
      <c r="I219" s="31"/>
      <c r="J219" s="31"/>
      <c r="K219" s="31"/>
      <c r="L219" s="115"/>
      <c r="M219" s="31"/>
      <c r="N219" s="75"/>
      <c r="O219" s="31"/>
      <c r="P219" s="31"/>
      <c r="Q219" s="31"/>
      <c r="R219" s="75"/>
      <c r="S219" s="31"/>
      <c r="T219" s="31"/>
      <c r="U219" s="31"/>
      <c r="V219" s="31"/>
      <c r="W219" s="116"/>
      <c r="X219" s="31"/>
      <c r="Y219" s="116"/>
      <c r="Z219" s="75"/>
      <c r="AA219" s="31"/>
      <c r="AB219" s="31"/>
      <c r="AC219" s="31"/>
      <c r="AD219" s="31"/>
      <c r="AE219" s="31"/>
    </row>
    <row r="220" spans="1:31" ht="14.25" customHeight="1">
      <c r="A220" s="31"/>
      <c r="B220" s="31"/>
      <c r="C220" s="31"/>
      <c r="D220" s="31"/>
      <c r="E220" s="31"/>
      <c r="F220" s="31"/>
      <c r="G220" s="31"/>
      <c r="H220" s="31"/>
      <c r="I220" s="31"/>
      <c r="J220" s="31"/>
      <c r="K220" s="31"/>
      <c r="L220" s="115"/>
      <c r="M220" s="31"/>
      <c r="N220" s="75"/>
      <c r="O220" s="31"/>
      <c r="P220" s="31"/>
      <c r="Q220" s="31"/>
      <c r="R220" s="75"/>
      <c r="S220" s="31"/>
      <c r="T220" s="31"/>
      <c r="U220" s="31"/>
      <c r="V220" s="31"/>
      <c r="W220" s="116"/>
      <c r="X220" s="31"/>
      <c r="Y220" s="116"/>
      <c r="Z220" s="75"/>
      <c r="AA220" s="31"/>
      <c r="AB220" s="31"/>
      <c r="AC220" s="31"/>
      <c r="AD220" s="31"/>
      <c r="AE220" s="31"/>
    </row>
    <row r="221" spans="1:31" ht="14.25" customHeight="1">
      <c r="A221" s="31"/>
      <c r="B221" s="31"/>
      <c r="C221" s="31"/>
      <c r="D221" s="31"/>
      <c r="E221" s="31"/>
      <c r="F221" s="31"/>
      <c r="G221" s="31"/>
      <c r="H221" s="31"/>
      <c r="I221" s="31"/>
      <c r="J221" s="31"/>
      <c r="K221" s="31"/>
      <c r="L221" s="115"/>
      <c r="M221" s="31"/>
      <c r="N221" s="75"/>
      <c r="O221" s="31"/>
      <c r="P221" s="31"/>
      <c r="Q221" s="31"/>
      <c r="R221" s="75"/>
      <c r="S221" s="31"/>
      <c r="T221" s="31"/>
      <c r="U221" s="31"/>
      <c r="V221" s="31"/>
      <c r="W221" s="116"/>
      <c r="X221" s="31"/>
      <c r="Y221" s="116"/>
      <c r="Z221" s="75"/>
      <c r="AA221" s="31"/>
      <c r="AB221" s="31"/>
      <c r="AC221" s="31"/>
      <c r="AD221" s="31"/>
      <c r="AE221" s="31"/>
    </row>
    <row r="222" spans="1:31" ht="14.25" customHeight="1">
      <c r="A222" s="31"/>
      <c r="B222" s="31"/>
      <c r="C222" s="31"/>
      <c r="D222" s="31"/>
      <c r="E222" s="31"/>
      <c r="F222" s="31"/>
      <c r="G222" s="31"/>
      <c r="H222" s="31"/>
      <c r="I222" s="31"/>
      <c r="J222" s="31"/>
      <c r="K222" s="31"/>
      <c r="L222" s="115"/>
      <c r="M222" s="31"/>
      <c r="N222" s="75"/>
      <c r="O222" s="31"/>
      <c r="P222" s="31"/>
      <c r="Q222" s="31"/>
      <c r="R222" s="75"/>
      <c r="S222" s="31"/>
      <c r="T222" s="31"/>
      <c r="U222" s="31"/>
      <c r="V222" s="31"/>
      <c r="W222" s="116"/>
      <c r="X222" s="31"/>
      <c r="Y222" s="116"/>
      <c r="Z222" s="75"/>
      <c r="AA222" s="31"/>
      <c r="AB222" s="31"/>
      <c r="AC222" s="31"/>
      <c r="AD222" s="31"/>
      <c r="AE222" s="31"/>
    </row>
    <row r="223" spans="1:31" ht="14.25" customHeight="1">
      <c r="A223" s="31"/>
      <c r="B223" s="31"/>
      <c r="C223" s="31"/>
      <c r="D223" s="31"/>
      <c r="E223" s="31"/>
      <c r="F223" s="31"/>
      <c r="G223" s="31"/>
      <c r="H223" s="31"/>
      <c r="I223" s="31"/>
      <c r="J223" s="31"/>
      <c r="K223" s="31"/>
      <c r="L223" s="115"/>
      <c r="M223" s="31"/>
      <c r="N223" s="75"/>
      <c r="O223" s="31"/>
      <c r="P223" s="31"/>
      <c r="Q223" s="31"/>
      <c r="R223" s="75"/>
      <c r="S223" s="31"/>
      <c r="T223" s="31"/>
      <c r="U223" s="31"/>
      <c r="V223" s="31"/>
      <c r="W223" s="116"/>
      <c r="X223" s="31"/>
      <c r="Y223" s="116"/>
      <c r="Z223" s="75"/>
      <c r="AA223" s="31"/>
      <c r="AB223" s="31"/>
      <c r="AC223" s="31"/>
      <c r="AD223" s="31"/>
      <c r="AE223" s="31"/>
    </row>
    <row r="224" spans="1:31" ht="14.25" customHeight="1">
      <c r="A224" s="31"/>
      <c r="B224" s="31"/>
      <c r="C224" s="31"/>
      <c r="D224" s="31"/>
      <c r="E224" s="31"/>
      <c r="F224" s="31"/>
      <c r="G224" s="31"/>
      <c r="H224" s="31"/>
      <c r="I224" s="31"/>
      <c r="J224" s="31"/>
      <c r="K224" s="31"/>
      <c r="L224" s="115"/>
      <c r="M224" s="31"/>
      <c r="N224" s="75"/>
      <c r="O224" s="31"/>
      <c r="P224" s="31"/>
      <c r="Q224" s="31"/>
      <c r="R224" s="75"/>
      <c r="S224" s="31"/>
      <c r="T224" s="31"/>
      <c r="U224" s="31"/>
      <c r="V224" s="31"/>
      <c r="W224" s="116"/>
      <c r="X224" s="31"/>
      <c r="Y224" s="116"/>
      <c r="Z224" s="75"/>
      <c r="AA224" s="31"/>
      <c r="AB224" s="31"/>
      <c r="AC224" s="31"/>
      <c r="AD224" s="31"/>
      <c r="AE224" s="31"/>
    </row>
    <row r="225" spans="1:31" ht="14.25" customHeight="1">
      <c r="A225" s="31"/>
      <c r="B225" s="31"/>
      <c r="C225" s="31"/>
      <c r="D225" s="31"/>
      <c r="E225" s="31"/>
      <c r="F225" s="31"/>
      <c r="G225" s="31"/>
      <c r="H225" s="31"/>
      <c r="I225" s="31"/>
      <c r="J225" s="31"/>
      <c r="K225" s="31"/>
      <c r="L225" s="115"/>
      <c r="M225" s="31"/>
      <c r="N225" s="75"/>
      <c r="O225" s="31"/>
      <c r="P225" s="31"/>
      <c r="Q225" s="31"/>
      <c r="R225" s="75"/>
      <c r="S225" s="31"/>
      <c r="T225" s="31"/>
      <c r="U225" s="31"/>
      <c r="V225" s="31"/>
      <c r="W225" s="116"/>
      <c r="X225" s="31"/>
      <c r="Y225" s="116"/>
      <c r="Z225" s="75"/>
      <c r="AA225" s="31"/>
      <c r="AB225" s="31"/>
      <c r="AC225" s="31"/>
      <c r="AD225" s="31"/>
      <c r="AE225" s="31"/>
    </row>
    <row r="226" spans="1:31" ht="14.25" customHeight="1">
      <c r="A226" s="31"/>
      <c r="B226" s="31"/>
      <c r="C226" s="31"/>
      <c r="D226" s="31"/>
      <c r="E226" s="31"/>
      <c r="F226" s="31"/>
      <c r="G226" s="31"/>
      <c r="H226" s="31"/>
      <c r="I226" s="31"/>
      <c r="J226" s="31"/>
      <c r="K226" s="31"/>
      <c r="L226" s="115"/>
      <c r="M226" s="31"/>
      <c r="N226" s="75"/>
      <c r="O226" s="31"/>
      <c r="P226" s="31"/>
      <c r="Q226" s="31"/>
      <c r="R226" s="75"/>
      <c r="S226" s="31"/>
      <c r="T226" s="31"/>
      <c r="U226" s="31"/>
      <c r="V226" s="31"/>
      <c r="W226" s="116"/>
      <c r="X226" s="31"/>
      <c r="Y226" s="116"/>
      <c r="Z226" s="75"/>
      <c r="AA226" s="31"/>
      <c r="AB226" s="31"/>
      <c r="AC226" s="31"/>
      <c r="AD226" s="31"/>
      <c r="AE226" s="31"/>
    </row>
    <row r="227" spans="1:31" ht="14.25" customHeight="1">
      <c r="A227" s="31"/>
      <c r="B227" s="31"/>
      <c r="C227" s="31"/>
      <c r="D227" s="31"/>
      <c r="E227" s="31"/>
      <c r="F227" s="31"/>
      <c r="G227" s="31"/>
      <c r="H227" s="31"/>
      <c r="I227" s="31"/>
      <c r="J227" s="31"/>
      <c r="K227" s="31"/>
      <c r="L227" s="115"/>
      <c r="M227" s="31"/>
      <c r="N227" s="75"/>
      <c r="O227" s="31"/>
      <c r="P227" s="31"/>
      <c r="Q227" s="31"/>
      <c r="R227" s="75"/>
      <c r="S227" s="31"/>
      <c r="T227" s="31"/>
      <c r="U227" s="31"/>
      <c r="V227" s="31"/>
      <c r="W227" s="116"/>
      <c r="X227" s="31"/>
      <c r="Y227" s="116"/>
      <c r="Z227" s="75"/>
      <c r="AA227" s="31"/>
      <c r="AB227" s="31"/>
      <c r="AC227" s="31"/>
      <c r="AD227" s="31"/>
      <c r="AE227" s="31"/>
    </row>
    <row r="228" spans="1:31" ht="14.25" customHeight="1">
      <c r="A228" s="31"/>
      <c r="B228" s="31"/>
      <c r="C228" s="31"/>
      <c r="D228" s="31"/>
      <c r="E228" s="31"/>
      <c r="F228" s="31"/>
      <c r="G228" s="31"/>
      <c r="H228" s="31"/>
      <c r="I228" s="31"/>
      <c r="J228" s="31"/>
      <c r="K228" s="31"/>
      <c r="L228" s="115"/>
      <c r="M228" s="31"/>
      <c r="N228" s="75"/>
      <c r="O228" s="31"/>
      <c r="P228" s="31"/>
      <c r="Q228" s="31"/>
      <c r="R228" s="75"/>
      <c r="S228" s="31"/>
      <c r="T228" s="31"/>
      <c r="U228" s="31"/>
      <c r="V228" s="31"/>
      <c r="W228" s="116"/>
      <c r="X228" s="31"/>
      <c r="Y228" s="116"/>
      <c r="Z228" s="75"/>
      <c r="AA228" s="31"/>
      <c r="AB228" s="31"/>
      <c r="AC228" s="31"/>
      <c r="AD228" s="31"/>
      <c r="AE228" s="31"/>
    </row>
    <row r="229" spans="1:31" ht="14.25" customHeight="1">
      <c r="A229" s="31"/>
      <c r="B229" s="31"/>
      <c r="C229" s="31"/>
      <c r="D229" s="31"/>
      <c r="E229" s="31"/>
      <c r="F229" s="31"/>
      <c r="G229" s="31"/>
      <c r="H229" s="31"/>
      <c r="I229" s="31"/>
      <c r="J229" s="31"/>
      <c r="K229" s="31"/>
      <c r="L229" s="115"/>
      <c r="M229" s="31"/>
      <c r="N229" s="75"/>
      <c r="O229" s="31"/>
      <c r="P229" s="31"/>
      <c r="Q229" s="31"/>
      <c r="R229" s="75"/>
      <c r="S229" s="31"/>
      <c r="T229" s="31"/>
      <c r="U229" s="31"/>
      <c r="V229" s="31"/>
      <c r="W229" s="116"/>
      <c r="X229" s="31"/>
      <c r="Y229" s="116"/>
      <c r="Z229" s="75"/>
      <c r="AA229" s="31"/>
      <c r="AB229" s="31"/>
      <c r="AC229" s="31"/>
      <c r="AD229" s="31"/>
      <c r="AE229" s="31"/>
    </row>
    <row r="230" spans="1:31" ht="14.25" customHeight="1">
      <c r="A230" s="31"/>
      <c r="B230" s="31"/>
      <c r="C230" s="31"/>
      <c r="D230" s="31"/>
      <c r="E230" s="31"/>
      <c r="F230" s="31"/>
      <c r="G230" s="31"/>
      <c r="H230" s="31"/>
      <c r="I230" s="31"/>
      <c r="J230" s="31"/>
      <c r="K230" s="31"/>
      <c r="L230" s="115"/>
      <c r="M230" s="31"/>
      <c r="N230" s="75"/>
      <c r="O230" s="31"/>
      <c r="P230" s="31"/>
      <c r="Q230" s="31"/>
      <c r="R230" s="75"/>
      <c r="S230" s="31"/>
      <c r="T230" s="31"/>
      <c r="U230" s="31"/>
      <c r="V230" s="31"/>
      <c r="W230" s="116"/>
      <c r="X230" s="31"/>
      <c r="Y230" s="116"/>
      <c r="Z230" s="75"/>
      <c r="AA230" s="31"/>
      <c r="AB230" s="31"/>
      <c r="AC230" s="31"/>
      <c r="AD230" s="31"/>
      <c r="AE230" s="31"/>
    </row>
    <row r="231" spans="1:31" ht="14.25" customHeight="1">
      <c r="A231" s="31"/>
      <c r="B231" s="31"/>
      <c r="C231" s="31"/>
      <c r="D231" s="31"/>
      <c r="E231" s="31"/>
      <c r="F231" s="31"/>
      <c r="G231" s="31"/>
      <c r="H231" s="31"/>
      <c r="I231" s="31"/>
      <c r="J231" s="31"/>
      <c r="K231" s="31"/>
      <c r="L231" s="115"/>
      <c r="M231" s="31"/>
      <c r="N231" s="75"/>
      <c r="O231" s="31"/>
      <c r="P231" s="31"/>
      <c r="Q231" s="31"/>
      <c r="R231" s="75"/>
      <c r="S231" s="31"/>
      <c r="T231" s="31"/>
      <c r="U231" s="31"/>
      <c r="V231" s="31"/>
      <c r="W231" s="116"/>
      <c r="X231" s="31"/>
      <c r="Y231" s="116"/>
      <c r="Z231" s="75"/>
      <c r="AA231" s="31"/>
      <c r="AB231" s="31"/>
      <c r="AC231" s="31"/>
      <c r="AD231" s="31"/>
      <c r="AE231" s="31"/>
    </row>
    <row r="232" spans="1:31" ht="14.25" customHeight="1">
      <c r="A232" s="31"/>
      <c r="B232" s="31"/>
      <c r="C232" s="31"/>
      <c r="D232" s="31"/>
      <c r="E232" s="31"/>
      <c r="F232" s="31"/>
      <c r="G232" s="31"/>
      <c r="H232" s="31"/>
      <c r="I232" s="31"/>
      <c r="J232" s="31"/>
      <c r="K232" s="31"/>
      <c r="L232" s="115"/>
      <c r="M232" s="31"/>
      <c r="N232" s="75"/>
      <c r="O232" s="31"/>
      <c r="P232" s="31"/>
      <c r="Q232" s="31"/>
      <c r="R232" s="75"/>
      <c r="S232" s="31"/>
      <c r="T232" s="31"/>
      <c r="U232" s="31"/>
      <c r="V232" s="31"/>
      <c r="W232" s="116"/>
      <c r="X232" s="31"/>
      <c r="Y232" s="116"/>
      <c r="Z232" s="75"/>
      <c r="AA232" s="31"/>
      <c r="AB232" s="31"/>
      <c r="AC232" s="31"/>
      <c r="AD232" s="31"/>
      <c r="AE232" s="31"/>
    </row>
    <row r="233" spans="1:31" ht="14.25" customHeight="1">
      <c r="A233" s="31"/>
      <c r="B233" s="31"/>
      <c r="C233" s="31"/>
      <c r="D233" s="31"/>
      <c r="E233" s="31"/>
      <c r="F233" s="31"/>
      <c r="G233" s="31"/>
      <c r="H233" s="31"/>
      <c r="I233" s="31"/>
      <c r="J233" s="31"/>
      <c r="K233" s="31"/>
      <c r="L233" s="115"/>
      <c r="M233" s="31"/>
      <c r="N233" s="75"/>
      <c r="O233" s="31"/>
      <c r="P233" s="31"/>
      <c r="Q233" s="31"/>
      <c r="R233" s="75"/>
      <c r="S233" s="31"/>
      <c r="T233" s="31"/>
      <c r="U233" s="31"/>
      <c r="V233" s="31"/>
      <c r="W233" s="116"/>
      <c r="X233" s="31"/>
      <c r="Y233" s="116"/>
      <c r="Z233" s="75"/>
      <c r="AA233" s="31"/>
      <c r="AB233" s="31"/>
      <c r="AC233" s="31"/>
      <c r="AD233" s="31"/>
      <c r="AE233" s="31"/>
    </row>
    <row r="234" spans="1:31" ht="14.25" customHeight="1">
      <c r="A234" s="31"/>
      <c r="B234" s="31"/>
      <c r="C234" s="31"/>
      <c r="D234" s="31"/>
      <c r="E234" s="31"/>
      <c r="F234" s="31"/>
      <c r="G234" s="31"/>
      <c r="H234" s="31"/>
      <c r="I234" s="31"/>
      <c r="J234" s="31"/>
      <c r="K234" s="31"/>
      <c r="L234" s="115"/>
      <c r="M234" s="31"/>
      <c r="N234" s="75"/>
      <c r="O234" s="31"/>
      <c r="P234" s="31"/>
      <c r="Q234" s="31"/>
      <c r="R234" s="75"/>
      <c r="S234" s="31"/>
      <c r="T234" s="31"/>
      <c r="U234" s="31"/>
      <c r="V234" s="31"/>
      <c r="W234" s="116"/>
      <c r="X234" s="31"/>
      <c r="Y234" s="116"/>
      <c r="Z234" s="75"/>
      <c r="AA234" s="31"/>
      <c r="AB234" s="31"/>
      <c r="AC234" s="31"/>
      <c r="AD234" s="31"/>
      <c r="AE234" s="31"/>
    </row>
    <row r="235" spans="1:31" ht="14.25" customHeight="1">
      <c r="A235" s="31"/>
      <c r="B235" s="31"/>
      <c r="C235" s="31"/>
      <c r="D235" s="31"/>
      <c r="E235" s="31"/>
      <c r="F235" s="31"/>
      <c r="G235" s="31"/>
      <c r="H235" s="31"/>
      <c r="I235" s="31"/>
      <c r="J235" s="31"/>
      <c r="K235" s="31"/>
      <c r="L235" s="115"/>
      <c r="M235" s="31"/>
      <c r="N235" s="75"/>
      <c r="O235" s="31"/>
      <c r="P235" s="31"/>
      <c r="Q235" s="31"/>
      <c r="R235" s="75"/>
      <c r="S235" s="31"/>
      <c r="T235" s="31"/>
      <c r="U235" s="31"/>
      <c r="V235" s="31"/>
      <c r="W235" s="116"/>
      <c r="X235" s="31"/>
      <c r="Y235" s="116"/>
      <c r="Z235" s="75"/>
      <c r="AA235" s="31"/>
      <c r="AB235" s="31"/>
      <c r="AC235" s="31"/>
      <c r="AD235" s="31"/>
      <c r="AE235" s="31"/>
    </row>
    <row r="236" spans="1:31" ht="14.25" customHeight="1">
      <c r="A236" s="31"/>
      <c r="B236" s="31"/>
      <c r="C236" s="31"/>
      <c r="D236" s="31"/>
      <c r="E236" s="31"/>
      <c r="F236" s="31"/>
      <c r="G236" s="31"/>
      <c r="H236" s="31"/>
      <c r="I236" s="31"/>
      <c r="J236" s="31"/>
      <c r="K236" s="31"/>
      <c r="L236" s="115"/>
      <c r="M236" s="31"/>
      <c r="N236" s="75"/>
      <c r="O236" s="31"/>
      <c r="P236" s="31"/>
      <c r="Q236" s="31"/>
      <c r="R236" s="75"/>
      <c r="S236" s="31"/>
      <c r="T236" s="31"/>
      <c r="U236" s="31"/>
      <c r="V236" s="31"/>
      <c r="W236" s="116"/>
      <c r="X236" s="31"/>
      <c r="Y236" s="116"/>
      <c r="Z236" s="75"/>
      <c r="AA236" s="31"/>
      <c r="AB236" s="31"/>
      <c r="AC236" s="31"/>
      <c r="AD236" s="31"/>
      <c r="AE236" s="31"/>
    </row>
    <row r="237" spans="1:31" ht="14.25" customHeight="1">
      <c r="A237" s="31"/>
      <c r="B237" s="31"/>
      <c r="C237" s="31"/>
      <c r="D237" s="31"/>
      <c r="E237" s="31"/>
      <c r="F237" s="31"/>
      <c r="G237" s="31"/>
      <c r="H237" s="31"/>
      <c r="I237" s="31"/>
      <c r="J237" s="31"/>
      <c r="K237" s="31"/>
      <c r="L237" s="115"/>
      <c r="M237" s="31"/>
      <c r="N237" s="75"/>
      <c r="O237" s="31"/>
      <c r="P237" s="31"/>
      <c r="Q237" s="31"/>
      <c r="R237" s="75"/>
      <c r="S237" s="31"/>
      <c r="T237" s="31"/>
      <c r="U237" s="31"/>
      <c r="V237" s="31"/>
      <c r="W237" s="116"/>
      <c r="X237" s="31"/>
      <c r="Y237" s="116"/>
      <c r="Z237" s="75"/>
      <c r="AA237" s="31"/>
      <c r="AB237" s="31"/>
      <c r="AC237" s="31"/>
      <c r="AD237" s="31"/>
      <c r="AE237" s="31"/>
    </row>
    <row r="238" spans="1:31" ht="14.25" customHeight="1">
      <c r="A238" s="31"/>
      <c r="B238" s="31"/>
      <c r="C238" s="31"/>
      <c r="D238" s="31"/>
      <c r="E238" s="31"/>
      <c r="F238" s="31"/>
      <c r="G238" s="31"/>
      <c r="H238" s="31"/>
      <c r="I238" s="31"/>
      <c r="J238" s="31"/>
      <c r="K238" s="31"/>
      <c r="L238" s="115"/>
      <c r="M238" s="31"/>
      <c r="N238" s="75"/>
      <c r="O238" s="31"/>
      <c r="P238" s="31"/>
      <c r="Q238" s="31"/>
      <c r="R238" s="75"/>
      <c r="S238" s="31"/>
      <c r="T238" s="31"/>
      <c r="U238" s="31"/>
      <c r="V238" s="31"/>
      <c r="W238" s="116"/>
      <c r="X238" s="31"/>
      <c r="Y238" s="116"/>
      <c r="Z238" s="75"/>
      <c r="AA238" s="31"/>
      <c r="AB238" s="31"/>
      <c r="AC238" s="31"/>
      <c r="AD238" s="31"/>
      <c r="AE238" s="31"/>
    </row>
    <row r="239" spans="1:31" ht="14.25" customHeight="1">
      <c r="A239" s="31"/>
      <c r="B239" s="31"/>
      <c r="C239" s="31"/>
      <c r="D239" s="31"/>
      <c r="E239" s="31"/>
      <c r="F239" s="31"/>
      <c r="G239" s="31"/>
      <c r="H239" s="31"/>
      <c r="I239" s="31"/>
      <c r="J239" s="31"/>
      <c r="K239" s="31"/>
      <c r="L239" s="115"/>
      <c r="M239" s="31"/>
      <c r="N239" s="75"/>
      <c r="O239" s="31"/>
      <c r="P239" s="31"/>
      <c r="Q239" s="31"/>
      <c r="R239" s="75"/>
      <c r="S239" s="31"/>
      <c r="T239" s="31"/>
      <c r="U239" s="31"/>
      <c r="V239" s="31"/>
      <c r="W239" s="116"/>
      <c r="X239" s="31"/>
      <c r="Y239" s="116"/>
      <c r="Z239" s="75"/>
      <c r="AA239" s="31"/>
      <c r="AB239" s="31"/>
      <c r="AC239" s="31"/>
      <c r="AD239" s="31"/>
      <c r="AE239" s="31"/>
    </row>
    <row r="240" spans="1:31" ht="14.25" customHeight="1">
      <c r="A240" s="31"/>
      <c r="B240" s="31"/>
      <c r="C240" s="31"/>
      <c r="D240" s="31"/>
      <c r="E240" s="31"/>
      <c r="F240" s="31"/>
      <c r="G240" s="31"/>
      <c r="H240" s="31"/>
      <c r="I240" s="31"/>
      <c r="J240" s="31"/>
      <c r="K240" s="31"/>
      <c r="L240" s="115"/>
      <c r="M240" s="31"/>
      <c r="N240" s="75"/>
      <c r="O240" s="31"/>
      <c r="P240" s="31"/>
      <c r="Q240" s="31"/>
      <c r="R240" s="75"/>
      <c r="S240" s="31"/>
      <c r="T240" s="31"/>
      <c r="U240" s="31"/>
      <c r="V240" s="31"/>
      <c r="W240" s="116"/>
      <c r="X240" s="31"/>
      <c r="Y240" s="116"/>
      <c r="Z240" s="75"/>
      <c r="AA240" s="31"/>
      <c r="AB240" s="31"/>
      <c r="AC240" s="31"/>
      <c r="AD240" s="31"/>
      <c r="AE240" s="31"/>
    </row>
    <row r="241" spans="1:31" ht="14.25" customHeight="1">
      <c r="A241" s="31"/>
      <c r="B241" s="31"/>
      <c r="C241" s="31"/>
      <c r="D241" s="31"/>
      <c r="E241" s="31"/>
      <c r="F241" s="31"/>
      <c r="G241" s="31"/>
      <c r="H241" s="31"/>
      <c r="I241" s="31"/>
      <c r="J241" s="31"/>
      <c r="K241" s="31"/>
      <c r="L241" s="115"/>
      <c r="M241" s="31"/>
      <c r="N241" s="75"/>
      <c r="O241" s="31"/>
      <c r="P241" s="31"/>
      <c r="Q241" s="31"/>
      <c r="R241" s="75"/>
      <c r="S241" s="31"/>
      <c r="T241" s="31"/>
      <c r="U241" s="31"/>
      <c r="V241" s="31"/>
      <c r="W241" s="116"/>
      <c r="X241" s="31"/>
      <c r="Y241" s="116"/>
      <c r="Z241" s="75"/>
      <c r="AA241" s="31"/>
      <c r="AB241" s="31"/>
      <c r="AC241" s="31"/>
      <c r="AD241" s="31"/>
      <c r="AE241" s="31"/>
    </row>
    <row r="242" spans="1:31" ht="14.25" customHeight="1">
      <c r="A242" s="31"/>
      <c r="B242" s="31"/>
      <c r="C242" s="31"/>
      <c r="D242" s="31"/>
      <c r="E242" s="31"/>
      <c r="F242" s="31"/>
      <c r="G242" s="31"/>
      <c r="H242" s="31"/>
      <c r="I242" s="31"/>
      <c r="J242" s="31"/>
      <c r="K242" s="31"/>
      <c r="L242" s="115"/>
      <c r="M242" s="31"/>
      <c r="N242" s="75"/>
      <c r="O242" s="31"/>
      <c r="P242" s="31"/>
      <c r="Q242" s="31"/>
      <c r="R242" s="75"/>
      <c r="S242" s="31"/>
      <c r="T242" s="31"/>
      <c r="U242" s="31"/>
      <c r="V242" s="31"/>
      <c r="W242" s="116"/>
      <c r="X242" s="31"/>
      <c r="Y242" s="116"/>
      <c r="Z242" s="75"/>
      <c r="AA242" s="31"/>
      <c r="AB242" s="31"/>
      <c r="AC242" s="31"/>
      <c r="AD242" s="31"/>
      <c r="AE242" s="31"/>
    </row>
    <row r="243" spans="1:31" ht="14.25" customHeight="1">
      <c r="A243" s="31"/>
      <c r="B243" s="31"/>
      <c r="C243" s="31"/>
      <c r="D243" s="31"/>
      <c r="E243" s="31"/>
      <c r="F243" s="31"/>
      <c r="G243" s="31"/>
      <c r="H243" s="31"/>
      <c r="I243" s="31"/>
      <c r="J243" s="31"/>
      <c r="K243" s="31"/>
      <c r="L243" s="115"/>
      <c r="M243" s="31"/>
      <c r="N243" s="75"/>
      <c r="O243" s="31"/>
      <c r="P243" s="31"/>
      <c r="Q243" s="31"/>
      <c r="R243" s="75"/>
      <c r="S243" s="31"/>
      <c r="T243" s="31"/>
      <c r="U243" s="31"/>
      <c r="V243" s="31"/>
      <c r="W243" s="116"/>
      <c r="X243" s="31"/>
      <c r="Y243" s="116"/>
      <c r="Z243" s="75"/>
      <c r="AA243" s="31"/>
      <c r="AB243" s="31"/>
      <c r="AC243" s="31"/>
      <c r="AD243" s="31"/>
      <c r="AE243" s="31"/>
    </row>
    <row r="244" spans="1:31" ht="14.25" customHeight="1">
      <c r="A244" s="31"/>
      <c r="B244" s="31"/>
      <c r="C244" s="31"/>
      <c r="D244" s="31"/>
      <c r="E244" s="31"/>
      <c r="F244" s="31"/>
      <c r="G244" s="31"/>
      <c r="H244" s="31"/>
      <c r="I244" s="31"/>
      <c r="J244" s="31"/>
      <c r="K244" s="31"/>
      <c r="L244" s="115"/>
      <c r="M244" s="31"/>
      <c r="N244" s="75"/>
      <c r="O244" s="31"/>
      <c r="P244" s="31"/>
      <c r="Q244" s="31"/>
      <c r="R244" s="75"/>
      <c r="S244" s="31"/>
      <c r="T244" s="31"/>
      <c r="U244" s="31"/>
      <c r="V244" s="31"/>
      <c r="W244" s="116"/>
      <c r="X244" s="31"/>
      <c r="Y244" s="116"/>
      <c r="Z244" s="75"/>
      <c r="AA244" s="31"/>
      <c r="AB244" s="31"/>
      <c r="AC244" s="31"/>
      <c r="AD244" s="31"/>
      <c r="AE244" s="31"/>
    </row>
    <row r="245" spans="1:31" ht="14.25" customHeight="1">
      <c r="A245" s="31"/>
      <c r="B245" s="31"/>
      <c r="C245" s="31"/>
      <c r="D245" s="31"/>
      <c r="E245" s="31"/>
      <c r="F245" s="31"/>
      <c r="G245" s="31"/>
      <c r="H245" s="31"/>
      <c r="I245" s="31"/>
      <c r="J245" s="31"/>
      <c r="K245" s="31"/>
      <c r="L245" s="115"/>
      <c r="M245" s="31"/>
      <c r="N245" s="75"/>
      <c r="O245" s="31"/>
      <c r="P245" s="31"/>
      <c r="Q245" s="31"/>
      <c r="R245" s="75"/>
      <c r="S245" s="31"/>
      <c r="T245" s="31"/>
      <c r="U245" s="31"/>
      <c r="V245" s="31"/>
      <c r="W245" s="116"/>
      <c r="X245" s="31"/>
      <c r="Y245" s="116"/>
      <c r="Z245" s="75"/>
      <c r="AA245" s="31"/>
      <c r="AB245" s="31"/>
      <c r="AC245" s="31"/>
      <c r="AD245" s="31"/>
      <c r="AE245" s="31"/>
    </row>
    <row r="246" spans="1:31" ht="14.25" customHeight="1">
      <c r="A246" s="31"/>
      <c r="B246" s="31"/>
      <c r="C246" s="31"/>
      <c r="D246" s="31"/>
      <c r="E246" s="31"/>
      <c r="F246" s="31"/>
      <c r="G246" s="31"/>
      <c r="H246" s="31"/>
      <c r="I246" s="31"/>
      <c r="J246" s="31"/>
      <c r="K246" s="31"/>
      <c r="L246" s="115"/>
      <c r="M246" s="31"/>
      <c r="N246" s="75"/>
      <c r="O246" s="31"/>
      <c r="P246" s="31"/>
      <c r="Q246" s="31"/>
      <c r="R246" s="75"/>
      <c r="S246" s="31"/>
      <c r="T246" s="31"/>
      <c r="U246" s="31"/>
      <c r="V246" s="31"/>
      <c r="W246" s="116"/>
      <c r="X246" s="31"/>
      <c r="Y246" s="116"/>
      <c r="Z246" s="75"/>
      <c r="AA246" s="31"/>
      <c r="AB246" s="31"/>
      <c r="AC246" s="31"/>
      <c r="AD246" s="31"/>
      <c r="AE246" s="31"/>
    </row>
    <row r="247" spans="1:31" ht="15.75" customHeight="1">
      <c r="A247" s="31"/>
      <c r="B247" s="31"/>
      <c r="C247" s="31"/>
      <c r="D247" s="31"/>
      <c r="E247" s="31"/>
      <c r="F247" s="31"/>
      <c r="G247" s="31"/>
      <c r="H247" s="31"/>
      <c r="I247" s="31"/>
      <c r="J247" s="31"/>
      <c r="K247" s="31"/>
      <c r="L247" s="115"/>
      <c r="M247" s="31"/>
      <c r="N247" s="75"/>
      <c r="O247" s="31"/>
      <c r="P247" s="31"/>
      <c r="Q247" s="31"/>
      <c r="R247" s="75"/>
      <c r="S247" s="31"/>
      <c r="T247" s="31"/>
      <c r="U247" s="31"/>
      <c r="V247" s="31"/>
      <c r="W247" s="116"/>
      <c r="X247" s="31"/>
      <c r="Y247" s="116"/>
      <c r="Z247" s="75"/>
      <c r="AA247" s="31"/>
      <c r="AB247" s="31"/>
      <c r="AC247" s="31"/>
      <c r="AD247" s="31"/>
      <c r="AE247" s="31"/>
    </row>
    <row r="248" spans="1:31" ht="15.75" customHeight="1">
      <c r="A248" s="31"/>
      <c r="B248" s="31"/>
      <c r="C248" s="31"/>
      <c r="D248" s="31"/>
      <c r="E248" s="31"/>
      <c r="F248" s="31"/>
      <c r="G248" s="31"/>
      <c r="H248" s="31"/>
      <c r="I248" s="31"/>
      <c r="J248" s="31"/>
      <c r="K248" s="31"/>
      <c r="L248" s="115"/>
      <c r="M248" s="31"/>
      <c r="N248" s="75"/>
      <c r="O248" s="31"/>
      <c r="P248" s="31"/>
      <c r="Q248" s="31"/>
      <c r="R248" s="75"/>
      <c r="S248" s="31"/>
      <c r="T248" s="31"/>
      <c r="U248" s="31"/>
      <c r="V248" s="31"/>
      <c r="W248" s="116"/>
      <c r="X248" s="31"/>
      <c r="Y248" s="116"/>
      <c r="Z248" s="75"/>
      <c r="AA248" s="31"/>
      <c r="AB248" s="31"/>
      <c r="AC248" s="31"/>
      <c r="AD248" s="31"/>
      <c r="AE248" s="31"/>
    </row>
    <row r="249" spans="1:31" ht="15.75" customHeight="1">
      <c r="A249" s="31"/>
      <c r="B249" s="31"/>
      <c r="C249" s="31"/>
      <c r="D249" s="31"/>
      <c r="E249" s="31"/>
      <c r="F249" s="31"/>
      <c r="G249" s="31"/>
      <c r="H249" s="31"/>
      <c r="I249" s="31"/>
      <c r="J249" s="31"/>
      <c r="K249" s="31"/>
      <c r="L249" s="115"/>
      <c r="M249" s="31"/>
      <c r="N249" s="75"/>
      <c r="O249" s="31"/>
      <c r="P249" s="31"/>
      <c r="Q249" s="31"/>
      <c r="R249" s="75"/>
      <c r="S249" s="31"/>
      <c r="T249" s="31"/>
      <c r="U249" s="31"/>
      <c r="V249" s="31"/>
      <c r="W249" s="116"/>
      <c r="X249" s="31"/>
      <c r="Y249" s="116"/>
      <c r="Z249" s="75"/>
      <c r="AA249" s="31"/>
      <c r="AB249" s="31"/>
      <c r="AC249" s="31"/>
      <c r="AD249" s="31"/>
      <c r="AE249" s="31"/>
    </row>
    <row r="250" spans="1:31" ht="15.75" customHeight="1">
      <c r="A250" s="31"/>
      <c r="B250" s="31"/>
      <c r="C250" s="31"/>
      <c r="D250" s="31"/>
      <c r="E250" s="31"/>
      <c r="F250" s="31"/>
      <c r="G250" s="31"/>
      <c r="H250" s="31"/>
      <c r="I250" s="31"/>
      <c r="J250" s="31"/>
      <c r="K250" s="31"/>
      <c r="L250" s="115"/>
      <c r="M250" s="31"/>
      <c r="N250" s="75"/>
      <c r="O250" s="31"/>
      <c r="P250" s="31"/>
      <c r="Q250" s="31"/>
      <c r="R250" s="75"/>
      <c r="S250" s="31"/>
      <c r="T250" s="31"/>
      <c r="U250" s="31"/>
      <c r="V250" s="31"/>
      <c r="W250" s="116"/>
      <c r="X250" s="31"/>
      <c r="Y250" s="116"/>
      <c r="Z250" s="75"/>
      <c r="AA250" s="31"/>
      <c r="AB250" s="31"/>
      <c r="AC250" s="31"/>
      <c r="AD250" s="31"/>
      <c r="AE250" s="31"/>
    </row>
    <row r="251" spans="1:31" ht="15.75" customHeight="1">
      <c r="A251" s="31"/>
      <c r="B251" s="31"/>
      <c r="C251" s="31"/>
      <c r="D251" s="31"/>
      <c r="E251" s="31"/>
      <c r="F251" s="31"/>
      <c r="G251" s="31"/>
      <c r="H251" s="31"/>
      <c r="I251" s="31"/>
      <c r="J251" s="31"/>
      <c r="K251" s="31"/>
      <c r="L251" s="115"/>
      <c r="M251" s="31"/>
      <c r="N251" s="75"/>
      <c r="O251" s="31"/>
      <c r="P251" s="31"/>
      <c r="Q251" s="31"/>
      <c r="R251" s="75"/>
      <c r="S251" s="31"/>
      <c r="T251" s="31"/>
      <c r="U251" s="31"/>
      <c r="V251" s="31"/>
      <c r="W251" s="116"/>
      <c r="X251" s="31"/>
      <c r="Y251" s="116"/>
      <c r="Z251" s="75"/>
      <c r="AA251" s="31"/>
      <c r="AB251" s="31"/>
      <c r="AC251" s="31"/>
      <c r="AD251" s="31"/>
      <c r="AE251" s="31"/>
    </row>
    <row r="252" spans="1:31" ht="15.75" customHeight="1">
      <c r="A252" s="31"/>
      <c r="B252" s="31"/>
      <c r="C252" s="31"/>
      <c r="D252" s="31"/>
      <c r="E252" s="31"/>
      <c r="F252" s="31"/>
      <c r="G252" s="31"/>
      <c r="H252" s="31"/>
      <c r="I252" s="31"/>
      <c r="J252" s="31"/>
      <c r="K252" s="31"/>
      <c r="L252" s="115"/>
      <c r="M252" s="31"/>
      <c r="N252" s="75"/>
      <c r="O252" s="31"/>
      <c r="P252" s="31"/>
      <c r="Q252" s="31"/>
      <c r="R252" s="75"/>
      <c r="S252" s="31"/>
      <c r="T252" s="31"/>
      <c r="U252" s="31"/>
      <c r="V252" s="31"/>
      <c r="W252" s="116"/>
      <c r="X252" s="31"/>
      <c r="Y252" s="116"/>
      <c r="Z252" s="75"/>
      <c r="AA252" s="31"/>
      <c r="AB252" s="31"/>
      <c r="AC252" s="31"/>
      <c r="AD252" s="31"/>
      <c r="AE252" s="31"/>
    </row>
    <row r="253" spans="1:31" ht="15.75" customHeight="1">
      <c r="A253" s="31"/>
      <c r="B253" s="31"/>
      <c r="C253" s="31"/>
      <c r="D253" s="31"/>
      <c r="E253" s="31"/>
      <c r="F253" s="31"/>
      <c r="G253" s="31"/>
      <c r="H253" s="31"/>
      <c r="I253" s="31"/>
      <c r="J253" s="31"/>
      <c r="K253" s="31"/>
      <c r="L253" s="115"/>
      <c r="M253" s="31"/>
      <c r="N253" s="75"/>
      <c r="O253" s="31"/>
      <c r="P253" s="31"/>
      <c r="Q253" s="31"/>
      <c r="R253" s="75"/>
      <c r="S253" s="31"/>
      <c r="T253" s="31"/>
      <c r="U253" s="31"/>
      <c r="V253" s="31"/>
      <c r="W253" s="116"/>
      <c r="X253" s="31"/>
      <c r="Y253" s="116"/>
      <c r="Z253" s="75"/>
      <c r="AA253" s="31"/>
      <c r="AB253" s="31"/>
      <c r="AC253" s="31"/>
      <c r="AD253" s="31"/>
      <c r="AE253" s="31"/>
    </row>
    <row r="254" spans="1:31" ht="15.75" customHeight="1">
      <c r="A254" s="31"/>
      <c r="B254" s="31"/>
      <c r="C254" s="31"/>
      <c r="D254" s="31"/>
      <c r="E254" s="31"/>
      <c r="F254" s="31"/>
      <c r="G254" s="31"/>
      <c r="H254" s="31"/>
      <c r="I254" s="31"/>
      <c r="J254" s="31"/>
      <c r="K254" s="31"/>
      <c r="L254" s="115"/>
      <c r="M254" s="31"/>
      <c r="N254" s="75"/>
      <c r="O254" s="31"/>
      <c r="P254" s="31"/>
      <c r="Q254" s="31"/>
      <c r="R254" s="75"/>
      <c r="S254" s="31"/>
      <c r="T254" s="31"/>
      <c r="U254" s="31"/>
      <c r="V254" s="31"/>
      <c r="W254" s="116"/>
      <c r="X254" s="31"/>
      <c r="Y254" s="116"/>
      <c r="Z254" s="75"/>
      <c r="AA254" s="31"/>
      <c r="AB254" s="31"/>
      <c r="AC254" s="31"/>
      <c r="AD254" s="31"/>
      <c r="AE254" s="31"/>
    </row>
    <row r="255" spans="1:31" ht="15.75" customHeight="1">
      <c r="A255" s="31"/>
      <c r="B255" s="31"/>
      <c r="C255" s="31"/>
      <c r="D255" s="31"/>
      <c r="E255" s="31"/>
      <c r="F255" s="31"/>
      <c r="G255" s="31"/>
      <c r="H255" s="31"/>
      <c r="I255" s="31"/>
      <c r="J255" s="31"/>
      <c r="K255" s="31"/>
      <c r="L255" s="115"/>
      <c r="M255" s="31"/>
      <c r="N255" s="75"/>
      <c r="O255" s="31"/>
      <c r="P255" s="31"/>
      <c r="Q255" s="31"/>
      <c r="R255" s="75"/>
      <c r="S255" s="31"/>
      <c r="T255" s="31"/>
      <c r="U255" s="31"/>
      <c r="V255" s="31"/>
      <c r="W255" s="116"/>
      <c r="X255" s="31"/>
      <c r="Y255" s="116"/>
      <c r="Z255" s="75"/>
      <c r="AA255" s="31"/>
      <c r="AB255" s="31"/>
      <c r="AC255" s="31"/>
      <c r="AD255" s="31"/>
      <c r="AE255" s="31"/>
    </row>
    <row r="256" spans="1:31" ht="15.75" customHeight="1">
      <c r="A256" s="31"/>
      <c r="B256" s="31"/>
      <c r="C256" s="31"/>
      <c r="D256" s="31"/>
      <c r="E256" s="31"/>
      <c r="F256" s="31"/>
      <c r="G256" s="31"/>
      <c r="H256" s="31"/>
      <c r="I256" s="31"/>
      <c r="J256" s="31"/>
      <c r="K256" s="31"/>
      <c r="L256" s="115"/>
      <c r="M256" s="31"/>
      <c r="N256" s="75"/>
      <c r="O256" s="31"/>
      <c r="P256" s="31"/>
      <c r="Q256" s="31"/>
      <c r="R256" s="75"/>
      <c r="S256" s="31"/>
      <c r="T256" s="31"/>
      <c r="U256" s="31"/>
      <c r="V256" s="31"/>
      <c r="W256" s="116"/>
      <c r="X256" s="31"/>
      <c r="Y256" s="116"/>
      <c r="Z256" s="75"/>
      <c r="AA256" s="31"/>
      <c r="AB256" s="31"/>
      <c r="AC256" s="31"/>
      <c r="AD256" s="31"/>
      <c r="AE256" s="31"/>
    </row>
    <row r="257" spans="1:31" ht="15.75" customHeight="1">
      <c r="A257" s="31"/>
      <c r="B257" s="31"/>
      <c r="C257" s="31"/>
      <c r="D257" s="31"/>
      <c r="E257" s="31"/>
      <c r="F257" s="31"/>
      <c r="G257" s="31"/>
      <c r="H257" s="31"/>
      <c r="I257" s="31"/>
      <c r="J257" s="31"/>
      <c r="K257" s="31"/>
      <c r="L257" s="115"/>
      <c r="M257" s="31"/>
      <c r="N257" s="75"/>
      <c r="O257" s="31"/>
      <c r="P257" s="31"/>
      <c r="Q257" s="31"/>
      <c r="R257" s="75"/>
      <c r="S257" s="31"/>
      <c r="T257" s="31"/>
      <c r="U257" s="31"/>
      <c r="V257" s="31"/>
      <c r="W257" s="116"/>
      <c r="X257" s="31"/>
      <c r="Y257" s="116"/>
      <c r="Z257" s="75"/>
      <c r="AA257" s="31"/>
      <c r="AB257" s="31"/>
      <c r="AC257" s="31"/>
      <c r="AD257" s="31"/>
      <c r="AE257" s="31"/>
    </row>
    <row r="258" spans="1:31" ht="15.75" customHeight="1">
      <c r="A258" s="31"/>
      <c r="B258" s="31"/>
      <c r="C258" s="31"/>
      <c r="D258" s="31"/>
      <c r="E258" s="31"/>
      <c r="F258" s="31"/>
      <c r="G258" s="31"/>
      <c r="H258" s="31"/>
      <c r="I258" s="31"/>
      <c r="J258" s="31"/>
      <c r="K258" s="31"/>
      <c r="L258" s="115"/>
      <c r="M258" s="31"/>
      <c r="N258" s="75"/>
      <c r="O258" s="31"/>
      <c r="P258" s="31"/>
      <c r="Q258" s="31"/>
      <c r="R258" s="75"/>
      <c r="S258" s="31"/>
      <c r="T258" s="31"/>
      <c r="U258" s="31"/>
      <c r="V258" s="31"/>
      <c r="W258" s="116"/>
      <c r="X258" s="31"/>
      <c r="Y258" s="116"/>
      <c r="Z258" s="75"/>
      <c r="AA258" s="31"/>
      <c r="AB258" s="31"/>
      <c r="AC258" s="31"/>
      <c r="AD258" s="31"/>
      <c r="AE258" s="31"/>
    </row>
    <row r="259" spans="1:31" ht="15.75" customHeight="1">
      <c r="A259" s="31"/>
      <c r="B259" s="31"/>
      <c r="C259" s="31"/>
      <c r="D259" s="31"/>
      <c r="E259" s="31"/>
      <c r="F259" s="31"/>
      <c r="G259" s="31"/>
      <c r="H259" s="31"/>
      <c r="I259" s="31"/>
      <c r="J259" s="31"/>
      <c r="K259" s="31"/>
      <c r="L259" s="115"/>
      <c r="M259" s="31"/>
      <c r="N259" s="75"/>
      <c r="O259" s="31"/>
      <c r="P259" s="31"/>
      <c r="Q259" s="31"/>
      <c r="R259" s="75"/>
      <c r="S259" s="31"/>
      <c r="T259" s="31"/>
      <c r="U259" s="31"/>
      <c r="V259" s="31"/>
      <c r="W259" s="116"/>
      <c r="X259" s="31"/>
      <c r="Y259" s="116"/>
      <c r="Z259" s="75"/>
      <c r="AA259" s="31"/>
      <c r="AB259" s="31"/>
      <c r="AC259" s="31"/>
      <c r="AD259" s="31"/>
      <c r="AE259" s="31"/>
    </row>
    <row r="260" spans="1:31" ht="15.75" customHeight="1">
      <c r="A260" s="31"/>
      <c r="B260" s="31"/>
      <c r="C260" s="31"/>
      <c r="D260" s="31"/>
      <c r="E260" s="31"/>
      <c r="F260" s="31"/>
      <c r="G260" s="31"/>
      <c r="H260" s="31"/>
      <c r="I260" s="31"/>
      <c r="J260" s="31"/>
      <c r="K260" s="31"/>
      <c r="L260" s="115"/>
      <c r="M260" s="31"/>
      <c r="N260" s="75"/>
      <c r="O260" s="31"/>
      <c r="P260" s="31"/>
      <c r="Q260" s="31"/>
      <c r="R260" s="75"/>
      <c r="S260" s="31"/>
      <c r="T260" s="31"/>
      <c r="U260" s="31"/>
      <c r="V260" s="31"/>
      <c r="W260" s="116"/>
      <c r="X260" s="31"/>
      <c r="Y260" s="116"/>
      <c r="Z260" s="75"/>
      <c r="AA260" s="31"/>
      <c r="AB260" s="31"/>
      <c r="AC260" s="31"/>
      <c r="AD260" s="31"/>
      <c r="AE260" s="31"/>
    </row>
    <row r="261" spans="1:31" ht="15.75" customHeight="1">
      <c r="A261" s="31"/>
      <c r="B261" s="31"/>
      <c r="C261" s="31"/>
      <c r="D261" s="31"/>
      <c r="E261" s="31"/>
      <c r="F261" s="31"/>
      <c r="G261" s="31"/>
      <c r="H261" s="31"/>
      <c r="I261" s="31"/>
      <c r="J261" s="31"/>
      <c r="K261" s="31"/>
      <c r="L261" s="115"/>
      <c r="M261" s="31"/>
      <c r="N261" s="75"/>
      <c r="O261" s="31"/>
      <c r="P261" s="31"/>
      <c r="Q261" s="31"/>
      <c r="R261" s="75"/>
      <c r="S261" s="31"/>
      <c r="T261" s="31"/>
      <c r="U261" s="31"/>
      <c r="V261" s="31"/>
      <c r="W261" s="116"/>
      <c r="X261" s="31"/>
      <c r="Y261" s="116"/>
      <c r="Z261" s="75"/>
      <c r="AA261" s="31"/>
      <c r="AB261" s="31"/>
      <c r="AC261" s="31"/>
      <c r="AD261" s="31"/>
      <c r="AE261" s="31"/>
    </row>
    <row r="262" spans="1:31" ht="15.75" customHeight="1">
      <c r="A262" s="31"/>
      <c r="B262" s="31"/>
      <c r="C262" s="31"/>
      <c r="D262" s="31"/>
      <c r="E262" s="31"/>
      <c r="F262" s="31"/>
      <c r="G262" s="31"/>
      <c r="H262" s="31"/>
      <c r="I262" s="31"/>
      <c r="J262" s="31"/>
      <c r="K262" s="31"/>
      <c r="L262" s="115"/>
      <c r="M262" s="31"/>
      <c r="N262" s="75"/>
      <c r="O262" s="31"/>
      <c r="P262" s="31"/>
      <c r="Q262" s="31"/>
      <c r="R262" s="75"/>
      <c r="S262" s="31"/>
      <c r="T262" s="31"/>
      <c r="U262" s="31"/>
      <c r="V262" s="31"/>
      <c r="W262" s="116"/>
      <c r="X262" s="31"/>
      <c r="Y262" s="116"/>
      <c r="Z262" s="75"/>
      <c r="AA262" s="31"/>
      <c r="AB262" s="31"/>
      <c r="AC262" s="31"/>
      <c r="AD262" s="31"/>
      <c r="AE262" s="31"/>
    </row>
    <row r="263" spans="1:31" ht="15.75" customHeight="1">
      <c r="A263" s="31"/>
      <c r="B263" s="31"/>
      <c r="C263" s="31"/>
      <c r="D263" s="31"/>
      <c r="E263" s="31"/>
      <c r="F263" s="31"/>
      <c r="G263" s="31"/>
      <c r="H263" s="31"/>
      <c r="I263" s="31"/>
      <c r="J263" s="31"/>
      <c r="K263" s="31"/>
      <c r="L263" s="115"/>
      <c r="M263" s="31"/>
      <c r="N263" s="75"/>
      <c r="O263" s="31"/>
      <c r="P263" s="31"/>
      <c r="Q263" s="31"/>
      <c r="R263" s="75"/>
      <c r="S263" s="31"/>
      <c r="T263" s="31"/>
      <c r="U263" s="31"/>
      <c r="V263" s="31"/>
      <c r="W263" s="116"/>
      <c r="X263" s="31"/>
      <c r="Y263" s="116"/>
      <c r="Z263" s="75"/>
      <c r="AA263" s="31"/>
      <c r="AB263" s="31"/>
      <c r="AC263" s="31"/>
      <c r="AD263" s="31"/>
      <c r="AE263" s="31"/>
    </row>
    <row r="264" spans="1:31" ht="15.75" customHeight="1">
      <c r="A264" s="31"/>
      <c r="B264" s="31"/>
      <c r="C264" s="31"/>
      <c r="D264" s="31"/>
      <c r="E264" s="31"/>
      <c r="F264" s="31"/>
      <c r="G264" s="31"/>
      <c r="H264" s="31"/>
      <c r="I264" s="31"/>
      <c r="J264" s="31"/>
      <c r="K264" s="31"/>
      <c r="L264" s="115"/>
      <c r="M264" s="31"/>
      <c r="N264" s="75"/>
      <c r="O264" s="31"/>
      <c r="P264" s="31"/>
      <c r="Q264" s="31"/>
      <c r="R264" s="75"/>
      <c r="S264" s="31"/>
      <c r="T264" s="31"/>
      <c r="U264" s="31"/>
      <c r="V264" s="31"/>
      <c r="W264" s="116"/>
      <c r="X264" s="31"/>
      <c r="Y264" s="116"/>
      <c r="Z264" s="75"/>
      <c r="AA264" s="31"/>
      <c r="AB264" s="31"/>
      <c r="AC264" s="31"/>
      <c r="AD264" s="31"/>
      <c r="AE264" s="31"/>
    </row>
    <row r="265" spans="1:31" ht="15.75" customHeight="1">
      <c r="A265" s="31"/>
      <c r="B265" s="31"/>
      <c r="C265" s="31"/>
      <c r="D265" s="31"/>
      <c r="E265" s="31"/>
      <c r="F265" s="31"/>
      <c r="G265" s="31"/>
      <c r="H265" s="31"/>
      <c r="I265" s="31"/>
      <c r="J265" s="31"/>
      <c r="K265" s="31"/>
      <c r="L265" s="115"/>
      <c r="M265" s="31"/>
      <c r="N265" s="75"/>
      <c r="O265" s="31"/>
      <c r="P265" s="31"/>
      <c r="Q265" s="31"/>
      <c r="R265" s="75"/>
      <c r="S265" s="31"/>
      <c r="T265" s="31"/>
      <c r="U265" s="31"/>
      <c r="V265" s="31"/>
      <c r="W265" s="116"/>
      <c r="X265" s="31"/>
      <c r="Y265" s="116"/>
      <c r="Z265" s="75"/>
      <c r="AA265" s="31"/>
      <c r="AB265" s="31"/>
      <c r="AC265" s="31"/>
      <c r="AD265" s="31"/>
      <c r="AE265" s="31"/>
    </row>
    <row r="266" spans="1:31" ht="15.75" customHeight="1">
      <c r="A266" s="31"/>
      <c r="B266" s="31"/>
      <c r="C266" s="31"/>
      <c r="D266" s="31"/>
      <c r="E266" s="31"/>
      <c r="F266" s="31"/>
      <c r="G266" s="31"/>
      <c r="H266" s="31"/>
      <c r="I266" s="31"/>
      <c r="J266" s="31"/>
      <c r="K266" s="31"/>
      <c r="L266" s="115"/>
      <c r="M266" s="31"/>
      <c r="N266" s="75"/>
      <c r="O266" s="31"/>
      <c r="P266" s="31"/>
      <c r="Q266" s="31"/>
      <c r="R266" s="75"/>
      <c r="S266" s="31"/>
      <c r="T266" s="31"/>
      <c r="U266" s="31"/>
      <c r="V266" s="31"/>
      <c r="W266" s="116"/>
      <c r="X266" s="31"/>
      <c r="Y266" s="116"/>
      <c r="Z266" s="75"/>
      <c r="AA266" s="31"/>
      <c r="AB266" s="31"/>
      <c r="AC266" s="31"/>
      <c r="AD266" s="31"/>
      <c r="AE266" s="31"/>
    </row>
    <row r="267" spans="1:31" ht="15.75" customHeight="1">
      <c r="A267" s="31"/>
      <c r="B267" s="31"/>
      <c r="C267" s="31"/>
      <c r="D267" s="31"/>
      <c r="E267" s="31"/>
      <c r="F267" s="31"/>
      <c r="G267" s="31"/>
      <c r="H267" s="31"/>
      <c r="I267" s="31"/>
      <c r="J267" s="31"/>
      <c r="K267" s="31"/>
      <c r="L267" s="115"/>
      <c r="M267" s="31"/>
      <c r="N267" s="75"/>
      <c r="O267" s="31"/>
      <c r="P267" s="31"/>
      <c r="Q267" s="31"/>
      <c r="R267" s="75"/>
      <c r="S267" s="31"/>
      <c r="T267" s="31"/>
      <c r="U267" s="31"/>
      <c r="V267" s="31"/>
      <c r="W267" s="116"/>
      <c r="X267" s="31"/>
      <c r="Y267" s="116"/>
      <c r="Z267" s="75"/>
      <c r="AA267" s="31"/>
      <c r="AB267" s="31"/>
      <c r="AC267" s="31"/>
      <c r="AD267" s="31"/>
      <c r="AE267" s="31"/>
    </row>
    <row r="268" spans="1:31" ht="15.75" customHeight="1">
      <c r="A268" s="31"/>
      <c r="B268" s="31"/>
      <c r="C268" s="31"/>
      <c r="D268" s="31"/>
      <c r="E268" s="31"/>
      <c r="F268" s="31"/>
      <c r="G268" s="31"/>
      <c r="H268" s="31"/>
      <c r="I268" s="31"/>
      <c r="J268" s="31"/>
      <c r="K268" s="31"/>
      <c r="L268" s="115"/>
      <c r="M268" s="31"/>
      <c r="N268" s="75"/>
      <c r="O268" s="31"/>
      <c r="P268" s="31"/>
      <c r="Q268" s="31"/>
      <c r="R268" s="75"/>
      <c r="S268" s="31"/>
      <c r="T268" s="31"/>
      <c r="U268" s="31"/>
      <c r="V268" s="31"/>
      <c r="W268" s="116"/>
      <c r="X268" s="31"/>
      <c r="Y268" s="116"/>
      <c r="Z268" s="75"/>
      <c r="AA268" s="31"/>
      <c r="AB268" s="31"/>
      <c r="AC268" s="31"/>
      <c r="AD268" s="31"/>
      <c r="AE268" s="31"/>
    </row>
    <row r="269" spans="1:31" ht="15.75" customHeight="1">
      <c r="A269" s="31"/>
      <c r="B269" s="31"/>
      <c r="C269" s="31"/>
      <c r="D269" s="31"/>
      <c r="E269" s="31"/>
      <c r="F269" s="31"/>
      <c r="G269" s="31"/>
      <c r="H269" s="31"/>
      <c r="I269" s="31"/>
      <c r="J269" s="31"/>
      <c r="K269" s="31"/>
      <c r="L269" s="115"/>
      <c r="M269" s="31"/>
      <c r="N269" s="75"/>
      <c r="O269" s="31"/>
      <c r="P269" s="31"/>
      <c r="Q269" s="31"/>
      <c r="R269" s="75"/>
      <c r="S269" s="31"/>
      <c r="T269" s="31"/>
      <c r="U269" s="31"/>
      <c r="V269" s="31"/>
      <c r="W269" s="116"/>
      <c r="X269" s="31"/>
      <c r="Y269" s="116"/>
      <c r="Z269" s="75"/>
      <c r="AA269" s="31"/>
      <c r="AB269" s="31"/>
      <c r="AC269" s="31"/>
      <c r="AD269" s="31"/>
      <c r="AE269" s="31"/>
    </row>
    <row r="270" spans="1:31" ht="15.75" customHeight="1">
      <c r="A270" s="31"/>
      <c r="B270" s="31"/>
      <c r="C270" s="31"/>
      <c r="D270" s="31"/>
      <c r="E270" s="31"/>
      <c r="F270" s="31"/>
      <c r="G270" s="31"/>
      <c r="H270" s="31"/>
      <c r="I270" s="31"/>
      <c r="J270" s="31"/>
      <c r="K270" s="31"/>
      <c r="L270" s="115"/>
      <c r="M270" s="31"/>
      <c r="N270" s="75"/>
      <c r="O270" s="31"/>
      <c r="P270" s="31"/>
      <c r="Q270" s="31"/>
      <c r="R270" s="75"/>
      <c r="S270" s="31"/>
      <c r="T270" s="31"/>
      <c r="U270" s="31"/>
      <c r="V270" s="31"/>
      <c r="W270" s="116"/>
      <c r="X270" s="31"/>
      <c r="Y270" s="116"/>
      <c r="Z270" s="75"/>
      <c r="AA270" s="31"/>
      <c r="AB270" s="31"/>
      <c r="AC270" s="31"/>
      <c r="AD270" s="31"/>
      <c r="AE270" s="31"/>
    </row>
    <row r="271" spans="1:31" ht="15.75" customHeight="1">
      <c r="A271" s="31"/>
      <c r="B271" s="31"/>
      <c r="C271" s="31"/>
      <c r="D271" s="31"/>
      <c r="E271" s="31"/>
      <c r="F271" s="31"/>
      <c r="G271" s="31"/>
      <c r="H271" s="31"/>
      <c r="I271" s="31"/>
      <c r="J271" s="31"/>
      <c r="K271" s="31"/>
      <c r="L271" s="115"/>
      <c r="M271" s="31"/>
      <c r="N271" s="75"/>
      <c r="O271" s="31"/>
      <c r="P271" s="31"/>
      <c r="Q271" s="31"/>
      <c r="R271" s="75"/>
      <c r="S271" s="31"/>
      <c r="T271" s="31"/>
      <c r="U271" s="31"/>
      <c r="V271" s="31"/>
      <c r="W271" s="116"/>
      <c r="X271" s="31"/>
      <c r="Y271" s="116"/>
      <c r="Z271" s="75"/>
      <c r="AA271" s="31"/>
      <c r="AB271" s="31"/>
      <c r="AC271" s="31"/>
      <c r="AD271" s="31"/>
      <c r="AE271" s="31"/>
    </row>
    <row r="272" spans="1:31" ht="15.75" customHeight="1">
      <c r="A272" s="31"/>
      <c r="B272" s="31"/>
      <c r="C272" s="31"/>
      <c r="D272" s="31"/>
      <c r="E272" s="31"/>
      <c r="F272" s="31"/>
      <c r="G272" s="31"/>
      <c r="H272" s="31"/>
      <c r="I272" s="31"/>
      <c r="J272" s="31"/>
      <c r="K272" s="31"/>
      <c r="L272" s="115"/>
      <c r="M272" s="31"/>
      <c r="N272" s="75"/>
      <c r="O272" s="31"/>
      <c r="P272" s="31"/>
      <c r="Q272" s="31"/>
      <c r="R272" s="75"/>
      <c r="S272" s="31"/>
      <c r="T272" s="31"/>
      <c r="U272" s="31"/>
      <c r="V272" s="31"/>
      <c r="W272" s="116"/>
      <c r="X272" s="31"/>
      <c r="Y272" s="116"/>
      <c r="Z272" s="75"/>
      <c r="AA272" s="31"/>
      <c r="AB272" s="31"/>
      <c r="AC272" s="31"/>
      <c r="AD272" s="31"/>
      <c r="AE272" s="31"/>
    </row>
    <row r="273" spans="1:31" ht="15.75" customHeight="1">
      <c r="A273" s="31"/>
      <c r="B273" s="31"/>
      <c r="C273" s="31"/>
      <c r="D273" s="31"/>
      <c r="E273" s="31"/>
      <c r="F273" s="31"/>
      <c r="G273" s="31"/>
      <c r="H273" s="31"/>
      <c r="I273" s="31"/>
      <c r="J273" s="31"/>
      <c r="K273" s="31"/>
      <c r="L273" s="115"/>
      <c r="M273" s="31"/>
      <c r="N273" s="75"/>
      <c r="O273" s="31"/>
      <c r="P273" s="31"/>
      <c r="Q273" s="31"/>
      <c r="R273" s="75"/>
      <c r="S273" s="31"/>
      <c r="T273" s="31"/>
      <c r="U273" s="31"/>
      <c r="V273" s="31"/>
      <c r="W273" s="116"/>
      <c r="X273" s="31"/>
      <c r="Y273" s="116"/>
      <c r="Z273" s="75"/>
      <c r="AA273" s="31"/>
      <c r="AB273" s="31"/>
      <c r="AC273" s="31"/>
      <c r="AD273" s="31"/>
      <c r="AE273" s="31"/>
    </row>
    <row r="274" spans="1:31" ht="15.75" customHeight="1">
      <c r="A274" s="31"/>
      <c r="B274" s="31"/>
      <c r="C274" s="31"/>
      <c r="D274" s="31"/>
      <c r="E274" s="31"/>
      <c r="F274" s="31"/>
      <c r="G274" s="31"/>
      <c r="H274" s="31"/>
      <c r="I274" s="31"/>
      <c r="J274" s="31"/>
      <c r="K274" s="31"/>
      <c r="L274" s="115"/>
      <c r="M274" s="31"/>
      <c r="N274" s="75"/>
      <c r="O274" s="31"/>
      <c r="P274" s="31"/>
      <c r="Q274" s="31"/>
      <c r="R274" s="75"/>
      <c r="S274" s="31"/>
      <c r="T274" s="31"/>
      <c r="U274" s="31"/>
      <c r="V274" s="31"/>
      <c r="W274" s="116"/>
      <c r="X274" s="31"/>
      <c r="Y274" s="116"/>
      <c r="Z274" s="75"/>
      <c r="AA274" s="31"/>
      <c r="AB274" s="31"/>
      <c r="AC274" s="31"/>
      <c r="AD274" s="31"/>
      <c r="AE274" s="31"/>
    </row>
    <row r="275" spans="1:31" ht="15.75" customHeight="1">
      <c r="A275" s="31"/>
      <c r="B275" s="31"/>
      <c r="C275" s="31"/>
      <c r="D275" s="31"/>
      <c r="E275" s="31"/>
      <c r="F275" s="31"/>
      <c r="G275" s="31"/>
      <c r="H275" s="31"/>
      <c r="I275" s="31"/>
      <c r="J275" s="31"/>
      <c r="K275" s="31"/>
      <c r="L275" s="115"/>
      <c r="M275" s="31"/>
      <c r="N275" s="75"/>
      <c r="O275" s="31"/>
      <c r="P275" s="31"/>
      <c r="Q275" s="31"/>
      <c r="R275" s="75"/>
      <c r="S275" s="31"/>
      <c r="T275" s="31"/>
      <c r="U275" s="31"/>
      <c r="V275" s="31"/>
      <c r="W275" s="116"/>
      <c r="X275" s="31"/>
      <c r="Y275" s="116"/>
      <c r="Z275" s="75"/>
      <c r="AA275" s="31"/>
      <c r="AB275" s="31"/>
      <c r="AC275" s="31"/>
      <c r="AD275" s="31"/>
      <c r="AE275" s="31"/>
    </row>
    <row r="276" spans="1:31" ht="15.75" customHeight="1">
      <c r="A276" s="31"/>
      <c r="B276" s="31"/>
      <c r="C276" s="31"/>
      <c r="D276" s="31"/>
      <c r="E276" s="31"/>
      <c r="F276" s="31"/>
      <c r="G276" s="31"/>
      <c r="H276" s="31"/>
      <c r="I276" s="31"/>
      <c r="J276" s="31"/>
      <c r="K276" s="31"/>
      <c r="L276" s="115"/>
      <c r="M276" s="31"/>
      <c r="N276" s="75"/>
      <c r="O276" s="31"/>
      <c r="P276" s="31"/>
      <c r="Q276" s="31"/>
      <c r="R276" s="75"/>
      <c r="S276" s="31"/>
      <c r="T276" s="31"/>
      <c r="U276" s="31"/>
      <c r="V276" s="31"/>
      <c r="W276" s="116"/>
      <c r="X276" s="31"/>
      <c r="Y276" s="116"/>
      <c r="Z276" s="75"/>
      <c r="AA276" s="31"/>
      <c r="AB276" s="31"/>
      <c r="AC276" s="31"/>
      <c r="AD276" s="31"/>
      <c r="AE276" s="31"/>
    </row>
    <row r="277" spans="1:31" ht="15.75" customHeight="1">
      <c r="A277" s="31"/>
      <c r="B277" s="31"/>
      <c r="C277" s="31"/>
      <c r="D277" s="31"/>
      <c r="E277" s="31"/>
      <c r="F277" s="31"/>
      <c r="G277" s="31"/>
      <c r="H277" s="31"/>
      <c r="I277" s="31"/>
      <c r="J277" s="31"/>
      <c r="K277" s="31"/>
      <c r="L277" s="115"/>
      <c r="M277" s="31"/>
      <c r="N277" s="75"/>
      <c r="O277" s="31"/>
      <c r="P277" s="31"/>
      <c r="Q277" s="31"/>
      <c r="R277" s="75"/>
      <c r="S277" s="31"/>
      <c r="T277" s="31"/>
      <c r="U277" s="31"/>
      <c r="V277" s="31"/>
      <c r="W277" s="116"/>
      <c r="X277" s="31"/>
      <c r="Y277" s="116"/>
      <c r="Z277" s="75"/>
      <c r="AA277" s="31"/>
      <c r="AB277" s="31"/>
      <c r="AC277" s="31"/>
      <c r="AD277" s="31"/>
      <c r="AE277" s="31"/>
    </row>
    <row r="278" spans="1:31" ht="15.75" customHeight="1">
      <c r="A278" s="31"/>
      <c r="B278" s="31"/>
      <c r="C278" s="31"/>
      <c r="D278" s="31"/>
      <c r="E278" s="31"/>
      <c r="F278" s="31"/>
      <c r="G278" s="31"/>
      <c r="H278" s="31"/>
      <c r="I278" s="31"/>
      <c r="J278" s="31"/>
      <c r="K278" s="31"/>
      <c r="L278" s="115"/>
      <c r="M278" s="31"/>
      <c r="N278" s="75"/>
      <c r="O278" s="31"/>
      <c r="P278" s="31"/>
      <c r="Q278" s="31"/>
      <c r="R278" s="75"/>
      <c r="S278" s="31"/>
      <c r="T278" s="31"/>
      <c r="U278" s="31"/>
      <c r="V278" s="31"/>
      <c r="W278" s="116"/>
      <c r="X278" s="31"/>
      <c r="Y278" s="116"/>
      <c r="Z278" s="75"/>
      <c r="AA278" s="31"/>
      <c r="AB278" s="31"/>
      <c r="AC278" s="31"/>
      <c r="AD278" s="31"/>
      <c r="AE278" s="31"/>
    </row>
    <row r="279" spans="1:31" ht="15.75" customHeight="1">
      <c r="A279" s="31"/>
      <c r="B279" s="31"/>
      <c r="C279" s="31"/>
      <c r="D279" s="31"/>
      <c r="E279" s="31"/>
      <c r="F279" s="31"/>
      <c r="G279" s="31"/>
      <c r="H279" s="31"/>
      <c r="I279" s="31"/>
      <c r="J279" s="31"/>
      <c r="K279" s="31"/>
      <c r="L279" s="115"/>
      <c r="M279" s="31"/>
      <c r="N279" s="75"/>
      <c r="O279" s="31"/>
      <c r="P279" s="31"/>
      <c r="Q279" s="31"/>
      <c r="R279" s="75"/>
      <c r="S279" s="31"/>
      <c r="T279" s="31"/>
      <c r="U279" s="31"/>
      <c r="V279" s="31"/>
      <c r="W279" s="116"/>
      <c r="X279" s="31"/>
      <c r="Y279" s="116"/>
      <c r="Z279" s="75"/>
      <c r="AA279" s="31"/>
      <c r="AB279" s="31"/>
      <c r="AC279" s="31"/>
      <c r="AD279" s="31"/>
      <c r="AE279" s="31"/>
    </row>
    <row r="280" spans="1:31" ht="15.75" customHeight="1">
      <c r="A280" s="31"/>
      <c r="B280" s="31"/>
      <c r="C280" s="31"/>
      <c r="D280" s="31"/>
      <c r="E280" s="31"/>
      <c r="F280" s="31"/>
      <c r="G280" s="31"/>
      <c r="H280" s="31"/>
      <c r="I280" s="31"/>
      <c r="J280" s="31"/>
      <c r="K280" s="31"/>
      <c r="L280" s="115"/>
      <c r="M280" s="31"/>
      <c r="N280" s="75"/>
      <c r="O280" s="31"/>
      <c r="P280" s="31"/>
      <c r="Q280" s="31"/>
      <c r="R280" s="75"/>
      <c r="S280" s="31"/>
      <c r="T280" s="31"/>
      <c r="U280" s="31"/>
      <c r="V280" s="31"/>
      <c r="W280" s="116"/>
      <c r="X280" s="31"/>
      <c r="Y280" s="116"/>
      <c r="Z280" s="75"/>
      <c r="AA280" s="31"/>
      <c r="AB280" s="31"/>
      <c r="AC280" s="31"/>
      <c r="AD280" s="31"/>
      <c r="AE280" s="31"/>
    </row>
    <row r="281" spans="1:31" ht="15.75" customHeight="1">
      <c r="A281" s="31"/>
      <c r="B281" s="31"/>
      <c r="C281" s="31"/>
      <c r="D281" s="31"/>
      <c r="E281" s="31"/>
      <c r="F281" s="31"/>
      <c r="G281" s="31"/>
      <c r="H281" s="31"/>
      <c r="I281" s="31"/>
      <c r="J281" s="31"/>
      <c r="K281" s="31"/>
      <c r="L281" s="115"/>
      <c r="M281" s="31"/>
      <c r="N281" s="75"/>
      <c r="O281" s="31"/>
      <c r="P281" s="31"/>
      <c r="Q281" s="31"/>
      <c r="R281" s="75"/>
      <c r="S281" s="31"/>
      <c r="T281" s="31"/>
      <c r="U281" s="31"/>
      <c r="V281" s="31"/>
      <c r="W281" s="116"/>
      <c r="X281" s="31"/>
      <c r="Y281" s="116"/>
      <c r="Z281" s="75"/>
      <c r="AA281" s="31"/>
      <c r="AB281" s="31"/>
      <c r="AC281" s="31"/>
      <c r="AD281" s="31"/>
      <c r="AE281" s="31"/>
    </row>
    <row r="282" spans="1:31" ht="15.75" customHeight="1">
      <c r="A282" s="31"/>
      <c r="B282" s="31"/>
      <c r="C282" s="31"/>
      <c r="D282" s="31"/>
      <c r="E282" s="31"/>
      <c r="F282" s="31"/>
      <c r="G282" s="31"/>
      <c r="H282" s="31"/>
      <c r="I282" s="31"/>
      <c r="J282" s="31"/>
      <c r="K282" s="31"/>
      <c r="L282" s="115"/>
      <c r="M282" s="31"/>
      <c r="N282" s="75"/>
      <c r="O282" s="31"/>
      <c r="P282" s="31"/>
      <c r="Q282" s="31"/>
      <c r="R282" s="75"/>
      <c r="S282" s="31"/>
      <c r="T282" s="31"/>
      <c r="U282" s="31"/>
      <c r="V282" s="31"/>
      <c r="W282" s="116"/>
      <c r="X282" s="31"/>
      <c r="Y282" s="116"/>
      <c r="Z282" s="75"/>
      <c r="AA282" s="31"/>
      <c r="AB282" s="31"/>
      <c r="AC282" s="31"/>
      <c r="AD282" s="31"/>
      <c r="AE282" s="31"/>
    </row>
    <row r="283" spans="1:31" ht="15.75" customHeight="1">
      <c r="A283" s="31"/>
      <c r="B283" s="31"/>
      <c r="C283" s="31"/>
      <c r="D283" s="31"/>
      <c r="E283" s="31"/>
      <c r="F283" s="31"/>
      <c r="G283" s="31"/>
      <c r="H283" s="31"/>
      <c r="I283" s="31"/>
      <c r="J283" s="31"/>
      <c r="K283" s="31"/>
      <c r="L283" s="115"/>
      <c r="M283" s="31"/>
      <c r="N283" s="75"/>
      <c r="O283" s="31"/>
      <c r="P283" s="31"/>
      <c r="Q283" s="31"/>
      <c r="R283" s="75"/>
      <c r="S283" s="31"/>
      <c r="T283" s="31"/>
      <c r="U283" s="31"/>
      <c r="V283" s="31"/>
      <c r="W283" s="116"/>
      <c r="X283" s="31"/>
      <c r="Y283" s="116"/>
      <c r="Z283" s="75"/>
      <c r="AA283" s="31"/>
      <c r="AB283" s="31"/>
      <c r="AC283" s="31"/>
      <c r="AD283" s="31"/>
      <c r="AE283" s="31"/>
    </row>
    <row r="284" spans="1:31" ht="15.75" customHeight="1">
      <c r="A284" s="31"/>
      <c r="B284" s="31"/>
      <c r="C284" s="31"/>
      <c r="D284" s="31"/>
      <c r="E284" s="31"/>
      <c r="F284" s="31"/>
      <c r="G284" s="31"/>
      <c r="H284" s="31"/>
      <c r="I284" s="31"/>
      <c r="J284" s="31"/>
      <c r="K284" s="31"/>
      <c r="L284" s="115"/>
      <c r="M284" s="31"/>
      <c r="N284" s="75"/>
      <c r="O284" s="31"/>
      <c r="P284" s="31"/>
      <c r="Q284" s="31"/>
      <c r="R284" s="75"/>
      <c r="S284" s="31"/>
      <c r="T284" s="31"/>
      <c r="U284" s="31"/>
      <c r="V284" s="31"/>
      <c r="W284" s="116"/>
      <c r="X284" s="31"/>
      <c r="Y284" s="116"/>
      <c r="Z284" s="75"/>
      <c r="AA284" s="31"/>
      <c r="AB284" s="31"/>
      <c r="AC284" s="31"/>
      <c r="AD284" s="31"/>
      <c r="AE284" s="31"/>
    </row>
    <row r="285" spans="1:31" ht="15.75" customHeight="1">
      <c r="A285" s="31"/>
      <c r="B285" s="31"/>
      <c r="C285" s="31"/>
      <c r="D285" s="31"/>
      <c r="E285" s="31"/>
      <c r="F285" s="31"/>
      <c r="G285" s="31"/>
      <c r="H285" s="31"/>
      <c r="I285" s="31"/>
      <c r="J285" s="31"/>
      <c r="K285" s="31"/>
      <c r="L285" s="115"/>
      <c r="M285" s="31"/>
      <c r="N285" s="75"/>
      <c r="O285" s="31"/>
      <c r="P285" s="31"/>
      <c r="Q285" s="31"/>
      <c r="R285" s="75"/>
      <c r="S285" s="31"/>
      <c r="T285" s="31"/>
      <c r="U285" s="31"/>
      <c r="V285" s="31"/>
      <c r="W285" s="116"/>
      <c r="X285" s="31"/>
      <c r="Y285" s="116"/>
      <c r="Z285" s="75"/>
      <c r="AA285" s="31"/>
      <c r="AB285" s="31"/>
      <c r="AC285" s="31"/>
      <c r="AD285" s="31"/>
      <c r="AE285" s="31"/>
    </row>
    <row r="286" spans="1:31" ht="15.75" customHeight="1">
      <c r="A286" s="31"/>
      <c r="B286" s="31"/>
      <c r="C286" s="31"/>
      <c r="D286" s="31"/>
      <c r="E286" s="31"/>
      <c r="F286" s="31"/>
      <c r="G286" s="31"/>
      <c r="H286" s="31"/>
      <c r="I286" s="31"/>
      <c r="J286" s="31"/>
      <c r="K286" s="31"/>
      <c r="L286" s="115"/>
      <c r="M286" s="31"/>
      <c r="N286" s="75"/>
      <c r="O286" s="31"/>
      <c r="P286" s="31"/>
      <c r="Q286" s="31"/>
      <c r="R286" s="75"/>
      <c r="S286" s="31"/>
      <c r="T286" s="31"/>
      <c r="U286" s="31"/>
      <c r="V286" s="31"/>
      <c r="W286" s="116"/>
      <c r="X286" s="31"/>
      <c r="Y286" s="116"/>
      <c r="Z286" s="75"/>
      <c r="AA286" s="31"/>
      <c r="AB286" s="31"/>
      <c r="AC286" s="31"/>
      <c r="AD286" s="31"/>
      <c r="AE286" s="31"/>
    </row>
    <row r="287" spans="1:31" ht="15.75" customHeight="1">
      <c r="A287" s="31"/>
      <c r="B287" s="31"/>
      <c r="C287" s="31"/>
      <c r="D287" s="31"/>
      <c r="E287" s="31"/>
      <c r="F287" s="31"/>
      <c r="G287" s="31"/>
      <c r="H287" s="31"/>
      <c r="I287" s="31"/>
      <c r="J287" s="31"/>
      <c r="K287" s="31"/>
      <c r="L287" s="115"/>
      <c r="M287" s="31"/>
      <c r="N287" s="75"/>
      <c r="O287" s="31"/>
      <c r="P287" s="31"/>
      <c r="Q287" s="31"/>
      <c r="R287" s="75"/>
      <c r="S287" s="31"/>
      <c r="T287" s="31"/>
      <c r="U287" s="31"/>
      <c r="V287" s="31"/>
      <c r="W287" s="116"/>
      <c r="X287" s="31"/>
      <c r="Y287" s="116"/>
      <c r="Z287" s="75"/>
      <c r="AA287" s="31"/>
      <c r="AB287" s="31"/>
      <c r="AC287" s="31"/>
      <c r="AD287" s="31"/>
      <c r="AE287" s="31"/>
    </row>
    <row r="288" spans="1:31" ht="15.75" customHeight="1">
      <c r="A288" s="31"/>
      <c r="B288" s="31"/>
      <c r="C288" s="31"/>
      <c r="D288" s="31"/>
      <c r="E288" s="31"/>
      <c r="F288" s="31"/>
      <c r="G288" s="31"/>
      <c r="H288" s="31"/>
      <c r="I288" s="31"/>
      <c r="J288" s="31"/>
      <c r="K288" s="31"/>
      <c r="L288" s="115"/>
      <c r="M288" s="31"/>
      <c r="N288" s="75"/>
      <c r="O288" s="31"/>
      <c r="P288" s="31"/>
      <c r="Q288" s="31"/>
      <c r="R288" s="75"/>
      <c r="S288" s="31"/>
      <c r="T288" s="31"/>
      <c r="U288" s="31"/>
      <c r="V288" s="31"/>
      <c r="W288" s="116"/>
      <c r="X288" s="31"/>
      <c r="Y288" s="116"/>
      <c r="Z288" s="75"/>
      <c r="AA288" s="31"/>
      <c r="AB288" s="31"/>
      <c r="AC288" s="31"/>
      <c r="AD288" s="31"/>
      <c r="AE288" s="31"/>
    </row>
    <row r="289" spans="1:31" ht="15.75" customHeight="1">
      <c r="A289" s="31"/>
      <c r="B289" s="31"/>
      <c r="C289" s="31"/>
      <c r="D289" s="31"/>
      <c r="E289" s="31"/>
      <c r="F289" s="31"/>
      <c r="G289" s="31"/>
      <c r="H289" s="31"/>
      <c r="I289" s="31"/>
      <c r="J289" s="31"/>
      <c r="K289" s="31"/>
      <c r="L289" s="115"/>
      <c r="M289" s="31"/>
      <c r="N289" s="75"/>
      <c r="O289" s="31"/>
      <c r="P289" s="31"/>
      <c r="Q289" s="31"/>
      <c r="R289" s="75"/>
      <c r="S289" s="31"/>
      <c r="T289" s="31"/>
      <c r="U289" s="31"/>
      <c r="V289" s="31"/>
      <c r="W289" s="116"/>
      <c r="X289" s="31"/>
      <c r="Y289" s="116"/>
      <c r="Z289" s="75"/>
      <c r="AA289" s="31"/>
      <c r="AB289" s="31"/>
      <c r="AC289" s="31"/>
      <c r="AD289" s="31"/>
      <c r="AE289" s="31"/>
    </row>
    <row r="290" spans="1:31" ht="15.75" customHeight="1">
      <c r="A290" s="31"/>
      <c r="B290" s="31"/>
      <c r="C290" s="31"/>
      <c r="D290" s="31"/>
      <c r="E290" s="31"/>
      <c r="F290" s="31"/>
      <c r="G290" s="31"/>
      <c r="H290" s="31"/>
      <c r="I290" s="31"/>
      <c r="J290" s="31"/>
      <c r="K290" s="31"/>
      <c r="L290" s="115"/>
      <c r="M290" s="31"/>
      <c r="N290" s="75"/>
      <c r="O290" s="31"/>
      <c r="P290" s="31"/>
      <c r="Q290" s="31"/>
      <c r="R290" s="75"/>
      <c r="S290" s="31"/>
      <c r="T290" s="31"/>
      <c r="U290" s="31"/>
      <c r="V290" s="31"/>
      <c r="W290" s="116"/>
      <c r="X290" s="31"/>
      <c r="Y290" s="116"/>
      <c r="Z290" s="75"/>
      <c r="AA290" s="31"/>
      <c r="AB290" s="31"/>
      <c r="AC290" s="31"/>
      <c r="AD290" s="31"/>
      <c r="AE290" s="31"/>
    </row>
    <row r="291" spans="1:31" ht="15.75" customHeight="1">
      <c r="A291" s="31"/>
      <c r="B291" s="31"/>
      <c r="C291" s="31"/>
      <c r="D291" s="31"/>
      <c r="E291" s="31"/>
      <c r="F291" s="31"/>
      <c r="G291" s="31"/>
      <c r="H291" s="31"/>
      <c r="I291" s="31"/>
      <c r="J291" s="31"/>
      <c r="K291" s="31"/>
      <c r="L291" s="115"/>
      <c r="M291" s="31"/>
      <c r="N291" s="75"/>
      <c r="O291" s="31"/>
      <c r="P291" s="31"/>
      <c r="Q291" s="31"/>
      <c r="R291" s="75"/>
      <c r="S291" s="31"/>
      <c r="T291" s="31"/>
      <c r="U291" s="31"/>
      <c r="V291" s="31"/>
      <c r="W291" s="116"/>
      <c r="X291" s="31"/>
      <c r="Y291" s="116"/>
      <c r="Z291" s="75"/>
      <c r="AA291" s="31"/>
      <c r="AB291" s="31"/>
      <c r="AC291" s="31"/>
      <c r="AD291" s="31"/>
      <c r="AE291" s="31"/>
    </row>
    <row r="292" spans="1:31" ht="15.75" customHeight="1">
      <c r="A292" s="31"/>
      <c r="B292" s="31"/>
      <c r="C292" s="31"/>
      <c r="D292" s="31"/>
      <c r="E292" s="31"/>
      <c r="F292" s="31"/>
      <c r="G292" s="31"/>
      <c r="H292" s="31"/>
      <c r="I292" s="31"/>
      <c r="J292" s="31"/>
      <c r="K292" s="31"/>
      <c r="L292" s="115"/>
      <c r="M292" s="31"/>
      <c r="N292" s="75"/>
      <c r="O292" s="31"/>
      <c r="P292" s="31"/>
      <c r="Q292" s="31"/>
      <c r="R292" s="75"/>
      <c r="S292" s="31"/>
      <c r="T292" s="31"/>
      <c r="U292" s="31"/>
      <c r="V292" s="31"/>
      <c r="W292" s="116"/>
      <c r="X292" s="31"/>
      <c r="Y292" s="116"/>
      <c r="Z292" s="75"/>
      <c r="AA292" s="31"/>
      <c r="AB292" s="31"/>
      <c r="AC292" s="31"/>
      <c r="AD292" s="31"/>
      <c r="AE292" s="31"/>
    </row>
    <row r="293" spans="1:31" ht="15.75" customHeight="1">
      <c r="A293" s="31"/>
      <c r="B293" s="31"/>
      <c r="C293" s="31"/>
      <c r="D293" s="31"/>
      <c r="E293" s="31"/>
      <c r="F293" s="31"/>
      <c r="G293" s="31"/>
      <c r="H293" s="31"/>
      <c r="I293" s="31"/>
      <c r="J293" s="31"/>
      <c r="K293" s="31"/>
      <c r="L293" s="115"/>
      <c r="M293" s="31"/>
      <c r="N293" s="75"/>
      <c r="O293" s="31"/>
      <c r="P293" s="31"/>
      <c r="Q293" s="31"/>
      <c r="R293" s="75"/>
      <c r="S293" s="31"/>
      <c r="T293" s="31"/>
      <c r="U293" s="31"/>
      <c r="V293" s="31"/>
      <c r="W293" s="116"/>
      <c r="X293" s="31"/>
      <c r="Y293" s="116"/>
      <c r="Z293" s="75"/>
      <c r="AA293" s="31"/>
      <c r="AB293" s="31"/>
      <c r="AC293" s="31"/>
      <c r="AD293" s="31"/>
      <c r="AE293" s="31"/>
    </row>
    <row r="294" spans="1:31" ht="15.75" customHeight="1">
      <c r="A294" s="31"/>
      <c r="B294" s="31"/>
      <c r="C294" s="31"/>
      <c r="D294" s="31"/>
      <c r="E294" s="31"/>
      <c r="F294" s="31"/>
      <c r="G294" s="31"/>
      <c r="H294" s="31"/>
      <c r="I294" s="31"/>
      <c r="J294" s="31"/>
      <c r="K294" s="31"/>
      <c r="L294" s="115"/>
      <c r="M294" s="31"/>
      <c r="N294" s="75"/>
      <c r="O294" s="31"/>
      <c r="P294" s="31"/>
      <c r="Q294" s="31"/>
      <c r="R294" s="75"/>
      <c r="S294" s="31"/>
      <c r="T294" s="31"/>
      <c r="U294" s="31"/>
      <c r="V294" s="31"/>
      <c r="W294" s="116"/>
      <c r="X294" s="31"/>
      <c r="Y294" s="116"/>
      <c r="Z294" s="75"/>
      <c r="AA294" s="31"/>
      <c r="AB294" s="31"/>
      <c r="AC294" s="31"/>
      <c r="AD294" s="31"/>
      <c r="AE294" s="31"/>
    </row>
    <row r="295" spans="1:31" ht="15.75" customHeight="1">
      <c r="A295" s="31"/>
      <c r="B295" s="31"/>
      <c r="C295" s="31"/>
      <c r="D295" s="31"/>
      <c r="E295" s="31"/>
      <c r="F295" s="31"/>
      <c r="G295" s="31"/>
      <c r="H295" s="31"/>
      <c r="I295" s="31"/>
      <c r="J295" s="31"/>
      <c r="K295" s="31"/>
      <c r="L295" s="115"/>
      <c r="M295" s="31"/>
      <c r="N295" s="75"/>
      <c r="O295" s="31"/>
      <c r="P295" s="31"/>
      <c r="Q295" s="31"/>
      <c r="R295" s="75"/>
      <c r="S295" s="31"/>
      <c r="T295" s="31"/>
      <c r="U295" s="31"/>
      <c r="V295" s="31"/>
      <c r="W295" s="116"/>
      <c r="X295" s="31"/>
      <c r="Y295" s="116"/>
      <c r="Z295" s="75"/>
      <c r="AA295" s="31"/>
      <c r="AB295" s="31"/>
      <c r="AC295" s="31"/>
      <c r="AD295" s="31"/>
      <c r="AE295" s="31"/>
    </row>
    <row r="296" spans="1:31" ht="15.75" customHeight="1">
      <c r="A296" s="31"/>
      <c r="B296" s="31"/>
      <c r="C296" s="31"/>
      <c r="D296" s="31"/>
      <c r="E296" s="31"/>
      <c r="F296" s="31"/>
      <c r="G296" s="31"/>
      <c r="H296" s="31"/>
      <c r="I296" s="31"/>
      <c r="J296" s="31"/>
      <c r="K296" s="31"/>
      <c r="L296" s="115"/>
      <c r="M296" s="31"/>
      <c r="N296" s="75"/>
      <c r="O296" s="31"/>
      <c r="P296" s="31"/>
      <c r="Q296" s="31"/>
      <c r="R296" s="75"/>
      <c r="S296" s="31"/>
      <c r="T296" s="31"/>
      <c r="U296" s="31"/>
      <c r="V296" s="31"/>
      <c r="W296" s="116"/>
      <c r="X296" s="31"/>
      <c r="Y296" s="116"/>
      <c r="Z296" s="75"/>
      <c r="AA296" s="31"/>
      <c r="AB296" s="31"/>
      <c r="AC296" s="31"/>
      <c r="AD296" s="31"/>
      <c r="AE296" s="31"/>
    </row>
    <row r="297" spans="1:31" ht="15.75" customHeight="1">
      <c r="A297" s="31"/>
      <c r="B297" s="31"/>
      <c r="C297" s="31"/>
      <c r="D297" s="31"/>
      <c r="E297" s="31"/>
      <c r="F297" s="31"/>
      <c r="G297" s="31"/>
      <c r="H297" s="31"/>
      <c r="I297" s="31"/>
      <c r="J297" s="31"/>
      <c r="K297" s="31"/>
      <c r="L297" s="115"/>
      <c r="M297" s="31"/>
      <c r="N297" s="75"/>
      <c r="O297" s="31"/>
      <c r="P297" s="31"/>
      <c r="Q297" s="31"/>
      <c r="R297" s="75"/>
      <c r="S297" s="31"/>
      <c r="T297" s="31"/>
      <c r="U297" s="31"/>
      <c r="V297" s="31"/>
      <c r="W297" s="116"/>
      <c r="X297" s="31"/>
      <c r="Y297" s="116"/>
      <c r="Z297" s="75"/>
      <c r="AA297" s="31"/>
      <c r="AB297" s="31"/>
      <c r="AC297" s="31"/>
      <c r="AD297" s="31"/>
      <c r="AE297" s="31"/>
    </row>
    <row r="298" spans="1:31" ht="15.75" customHeight="1">
      <c r="A298" s="31"/>
      <c r="B298" s="31"/>
      <c r="C298" s="31"/>
      <c r="D298" s="31"/>
      <c r="E298" s="31"/>
      <c r="F298" s="31"/>
      <c r="G298" s="31"/>
      <c r="H298" s="31"/>
      <c r="I298" s="31"/>
      <c r="J298" s="31"/>
      <c r="K298" s="31"/>
      <c r="L298" s="115"/>
      <c r="M298" s="31"/>
      <c r="N298" s="75"/>
      <c r="O298" s="31"/>
      <c r="P298" s="31"/>
      <c r="Q298" s="31"/>
      <c r="R298" s="75"/>
      <c r="S298" s="31"/>
      <c r="T298" s="31"/>
      <c r="U298" s="31"/>
      <c r="V298" s="31"/>
      <c r="W298" s="116"/>
      <c r="X298" s="31"/>
      <c r="Y298" s="116"/>
      <c r="Z298" s="75"/>
      <c r="AA298" s="31"/>
      <c r="AB298" s="31"/>
      <c r="AC298" s="31"/>
      <c r="AD298" s="31"/>
      <c r="AE298" s="31"/>
    </row>
    <row r="299" spans="1:31" ht="15.75" customHeight="1">
      <c r="A299" s="31"/>
      <c r="B299" s="31"/>
      <c r="C299" s="31"/>
      <c r="D299" s="31"/>
      <c r="E299" s="31"/>
      <c r="F299" s="31"/>
      <c r="G299" s="31"/>
      <c r="H299" s="31"/>
      <c r="I299" s="31"/>
      <c r="J299" s="31"/>
      <c r="K299" s="31"/>
      <c r="L299" s="115"/>
      <c r="M299" s="31"/>
      <c r="N299" s="75"/>
      <c r="O299" s="31"/>
      <c r="P299" s="31"/>
      <c r="Q299" s="31"/>
      <c r="R299" s="75"/>
      <c r="S299" s="31"/>
      <c r="T299" s="31"/>
      <c r="U299" s="31"/>
      <c r="V299" s="31"/>
      <c r="W299" s="116"/>
      <c r="X299" s="31"/>
      <c r="Y299" s="116"/>
      <c r="Z299" s="75"/>
      <c r="AA299" s="31"/>
      <c r="AB299" s="31"/>
      <c r="AC299" s="31"/>
      <c r="AD299" s="31"/>
      <c r="AE299" s="31"/>
    </row>
    <row r="300" spans="1:31" ht="15.75" customHeight="1">
      <c r="A300" s="31"/>
      <c r="B300" s="31"/>
      <c r="C300" s="31"/>
      <c r="D300" s="31"/>
      <c r="E300" s="31"/>
      <c r="F300" s="31"/>
      <c r="G300" s="31"/>
      <c r="H300" s="31"/>
      <c r="I300" s="31"/>
      <c r="J300" s="31"/>
      <c r="K300" s="31"/>
      <c r="L300" s="115"/>
      <c r="M300" s="31"/>
      <c r="N300" s="75"/>
      <c r="O300" s="31"/>
      <c r="P300" s="31"/>
      <c r="Q300" s="31"/>
      <c r="R300" s="75"/>
      <c r="S300" s="31"/>
      <c r="T300" s="31"/>
      <c r="U300" s="31"/>
      <c r="V300" s="31"/>
      <c r="W300" s="116"/>
      <c r="X300" s="31"/>
      <c r="Y300" s="116"/>
      <c r="Z300" s="75"/>
      <c r="AA300" s="31"/>
      <c r="AB300" s="31"/>
      <c r="AC300" s="31"/>
      <c r="AD300" s="31"/>
      <c r="AE300" s="31"/>
    </row>
    <row r="301" spans="1:31" ht="15.75" customHeight="1">
      <c r="A301" s="31"/>
      <c r="B301" s="31"/>
      <c r="C301" s="31"/>
      <c r="D301" s="31"/>
      <c r="E301" s="31"/>
      <c r="F301" s="31"/>
      <c r="G301" s="31"/>
      <c r="H301" s="31"/>
      <c r="I301" s="31"/>
      <c r="J301" s="31"/>
      <c r="K301" s="31"/>
      <c r="L301" s="115"/>
      <c r="M301" s="31"/>
      <c r="N301" s="75"/>
      <c r="O301" s="31"/>
      <c r="P301" s="31"/>
      <c r="Q301" s="31"/>
      <c r="R301" s="75"/>
      <c r="S301" s="31"/>
      <c r="T301" s="31"/>
      <c r="U301" s="31"/>
      <c r="V301" s="31"/>
      <c r="W301" s="116"/>
      <c r="X301" s="31"/>
      <c r="Y301" s="116"/>
      <c r="Z301" s="75"/>
      <c r="AA301" s="31"/>
      <c r="AB301" s="31"/>
      <c r="AC301" s="31"/>
      <c r="AD301" s="31"/>
      <c r="AE301" s="31"/>
    </row>
    <row r="302" spans="1:31" ht="15.75" customHeight="1">
      <c r="A302" s="31"/>
      <c r="B302" s="31"/>
      <c r="C302" s="31"/>
      <c r="D302" s="31"/>
      <c r="E302" s="31"/>
      <c r="F302" s="31"/>
      <c r="G302" s="31"/>
      <c r="H302" s="31"/>
      <c r="I302" s="31"/>
      <c r="J302" s="31"/>
      <c r="K302" s="31"/>
      <c r="L302" s="115"/>
      <c r="M302" s="31"/>
      <c r="N302" s="75"/>
      <c r="O302" s="31"/>
      <c r="P302" s="31"/>
      <c r="Q302" s="31"/>
      <c r="R302" s="75"/>
      <c r="S302" s="31"/>
      <c r="T302" s="31"/>
      <c r="U302" s="31"/>
      <c r="V302" s="31"/>
      <c r="W302" s="116"/>
      <c r="X302" s="31"/>
      <c r="Y302" s="116"/>
      <c r="Z302" s="75"/>
      <c r="AA302" s="31"/>
      <c r="AB302" s="31"/>
      <c r="AC302" s="31"/>
      <c r="AD302" s="31"/>
      <c r="AE302" s="31"/>
    </row>
    <row r="303" spans="1:31" ht="15.75" customHeight="1">
      <c r="A303" s="31"/>
      <c r="B303" s="31"/>
      <c r="C303" s="31"/>
      <c r="D303" s="31"/>
      <c r="E303" s="31"/>
      <c r="F303" s="31"/>
      <c r="G303" s="31"/>
      <c r="H303" s="31"/>
      <c r="I303" s="31"/>
      <c r="J303" s="31"/>
      <c r="K303" s="31"/>
      <c r="L303" s="115"/>
      <c r="M303" s="31"/>
      <c r="N303" s="75"/>
      <c r="O303" s="31"/>
      <c r="P303" s="31"/>
      <c r="Q303" s="31"/>
      <c r="R303" s="75"/>
      <c r="S303" s="31"/>
      <c r="T303" s="31"/>
      <c r="U303" s="31"/>
      <c r="V303" s="31"/>
      <c r="W303" s="116"/>
      <c r="X303" s="31"/>
      <c r="Y303" s="116"/>
      <c r="Z303" s="75"/>
      <c r="AA303" s="31"/>
      <c r="AB303" s="31"/>
      <c r="AC303" s="31"/>
      <c r="AD303" s="31"/>
      <c r="AE303" s="31"/>
    </row>
    <row r="304" spans="1:31" ht="15.75" customHeight="1">
      <c r="A304" s="31"/>
      <c r="B304" s="31"/>
      <c r="C304" s="31"/>
      <c r="D304" s="31"/>
      <c r="E304" s="31"/>
      <c r="F304" s="31"/>
      <c r="G304" s="31"/>
      <c r="H304" s="31"/>
      <c r="I304" s="31"/>
      <c r="J304" s="31"/>
      <c r="K304" s="31"/>
      <c r="L304" s="115"/>
      <c r="M304" s="31"/>
      <c r="N304" s="75"/>
      <c r="O304" s="31"/>
      <c r="P304" s="31"/>
      <c r="Q304" s="31"/>
      <c r="R304" s="75"/>
      <c r="S304" s="31"/>
      <c r="T304" s="31"/>
      <c r="U304" s="31"/>
      <c r="V304" s="31"/>
      <c r="W304" s="116"/>
      <c r="X304" s="31"/>
      <c r="Y304" s="116"/>
      <c r="Z304" s="75"/>
      <c r="AA304" s="31"/>
      <c r="AB304" s="31"/>
      <c r="AC304" s="31"/>
      <c r="AD304" s="31"/>
      <c r="AE304" s="31"/>
    </row>
    <row r="305" spans="1:31" ht="15.75" customHeight="1">
      <c r="A305" s="31"/>
      <c r="B305" s="31"/>
      <c r="C305" s="31"/>
      <c r="D305" s="31"/>
      <c r="E305" s="31"/>
      <c r="F305" s="31"/>
      <c r="G305" s="31"/>
      <c r="H305" s="31"/>
      <c r="I305" s="31"/>
      <c r="J305" s="31"/>
      <c r="K305" s="31"/>
      <c r="L305" s="115"/>
      <c r="M305" s="31"/>
      <c r="N305" s="75"/>
      <c r="O305" s="31"/>
      <c r="P305" s="31"/>
      <c r="Q305" s="31"/>
      <c r="R305" s="75"/>
      <c r="S305" s="31"/>
      <c r="T305" s="31"/>
      <c r="U305" s="31"/>
      <c r="V305" s="31"/>
      <c r="W305" s="116"/>
      <c r="X305" s="31"/>
      <c r="Y305" s="116"/>
      <c r="Z305" s="75"/>
      <c r="AA305" s="31"/>
      <c r="AB305" s="31"/>
      <c r="AC305" s="31"/>
      <c r="AD305" s="31"/>
      <c r="AE305" s="31"/>
    </row>
    <row r="306" spans="1:31" ht="15.75" customHeight="1">
      <c r="A306" s="31"/>
      <c r="B306" s="31"/>
      <c r="C306" s="31"/>
      <c r="D306" s="31"/>
      <c r="E306" s="31"/>
      <c r="F306" s="31"/>
      <c r="G306" s="31"/>
      <c r="H306" s="31"/>
      <c r="I306" s="31"/>
      <c r="J306" s="31"/>
      <c r="K306" s="31"/>
      <c r="L306" s="115"/>
      <c r="M306" s="31"/>
      <c r="N306" s="75"/>
      <c r="O306" s="31"/>
      <c r="P306" s="31"/>
      <c r="Q306" s="31"/>
      <c r="R306" s="75"/>
      <c r="S306" s="31"/>
      <c r="T306" s="31"/>
      <c r="U306" s="31"/>
      <c r="V306" s="31"/>
      <c r="W306" s="116"/>
      <c r="X306" s="31"/>
      <c r="Y306" s="116"/>
      <c r="Z306" s="75"/>
      <c r="AA306" s="31"/>
      <c r="AB306" s="31"/>
      <c r="AC306" s="31"/>
      <c r="AD306" s="31"/>
      <c r="AE306" s="31"/>
    </row>
    <row r="307" spans="1:31" ht="15.75" customHeight="1">
      <c r="A307" s="31"/>
      <c r="B307" s="31"/>
      <c r="C307" s="31"/>
      <c r="D307" s="31"/>
      <c r="E307" s="31"/>
      <c r="F307" s="31"/>
      <c r="G307" s="31"/>
      <c r="H307" s="31"/>
      <c r="I307" s="31"/>
      <c r="J307" s="31"/>
      <c r="K307" s="31"/>
      <c r="L307" s="115"/>
      <c r="M307" s="31"/>
      <c r="N307" s="75"/>
      <c r="O307" s="31"/>
      <c r="P307" s="31"/>
      <c r="Q307" s="31"/>
      <c r="R307" s="75"/>
      <c r="S307" s="31"/>
      <c r="T307" s="31"/>
      <c r="U307" s="31"/>
      <c r="V307" s="31"/>
      <c r="W307" s="116"/>
      <c r="X307" s="31"/>
      <c r="Y307" s="116"/>
      <c r="Z307" s="75"/>
      <c r="AA307" s="31"/>
      <c r="AB307" s="31"/>
      <c r="AC307" s="31"/>
      <c r="AD307" s="31"/>
      <c r="AE307" s="31"/>
    </row>
    <row r="308" spans="1:31" ht="15.75" customHeight="1">
      <c r="A308" s="31"/>
      <c r="B308" s="31"/>
      <c r="C308" s="31"/>
      <c r="D308" s="31"/>
      <c r="E308" s="31"/>
      <c r="F308" s="31"/>
      <c r="G308" s="31"/>
      <c r="H308" s="31"/>
      <c r="I308" s="31"/>
      <c r="J308" s="31"/>
      <c r="K308" s="31"/>
      <c r="L308" s="115"/>
      <c r="M308" s="31"/>
      <c r="N308" s="75"/>
      <c r="O308" s="31"/>
      <c r="P308" s="31"/>
      <c r="Q308" s="31"/>
      <c r="R308" s="75"/>
      <c r="S308" s="31"/>
      <c r="T308" s="31"/>
      <c r="U308" s="31"/>
      <c r="V308" s="31"/>
      <c r="W308" s="116"/>
      <c r="X308" s="31"/>
      <c r="Y308" s="116"/>
      <c r="Z308" s="75"/>
      <c r="AA308" s="31"/>
      <c r="AB308" s="31"/>
      <c r="AC308" s="31"/>
      <c r="AD308" s="31"/>
      <c r="AE308" s="31"/>
    </row>
    <row r="309" spans="1:31" ht="15.75" customHeight="1">
      <c r="A309" s="31"/>
      <c r="B309" s="31"/>
      <c r="C309" s="31"/>
      <c r="D309" s="31"/>
      <c r="E309" s="31"/>
      <c r="F309" s="31"/>
      <c r="G309" s="31"/>
      <c r="H309" s="31"/>
      <c r="I309" s="31"/>
      <c r="J309" s="31"/>
      <c r="K309" s="31"/>
      <c r="L309" s="115"/>
      <c r="M309" s="31"/>
      <c r="N309" s="75"/>
      <c r="O309" s="31"/>
      <c r="P309" s="31"/>
      <c r="Q309" s="31"/>
      <c r="R309" s="75"/>
      <c r="S309" s="31"/>
      <c r="T309" s="31"/>
      <c r="U309" s="31"/>
      <c r="V309" s="31"/>
      <c r="W309" s="116"/>
      <c r="X309" s="31"/>
      <c r="Y309" s="116"/>
      <c r="Z309" s="75"/>
      <c r="AA309" s="31"/>
      <c r="AB309" s="31"/>
      <c r="AC309" s="31"/>
      <c r="AD309" s="31"/>
      <c r="AE309" s="31"/>
    </row>
    <row r="310" spans="1:31" ht="15.75" customHeight="1">
      <c r="A310" s="31"/>
      <c r="B310" s="31"/>
      <c r="C310" s="31"/>
      <c r="D310" s="31"/>
      <c r="E310" s="31"/>
      <c r="F310" s="31"/>
      <c r="G310" s="31"/>
      <c r="H310" s="31"/>
      <c r="I310" s="31"/>
      <c r="J310" s="31"/>
      <c r="K310" s="31"/>
      <c r="L310" s="115"/>
      <c r="M310" s="31"/>
      <c r="N310" s="75"/>
      <c r="O310" s="31"/>
      <c r="P310" s="31"/>
      <c r="Q310" s="31"/>
      <c r="R310" s="75"/>
      <c r="S310" s="31"/>
      <c r="T310" s="31"/>
      <c r="U310" s="31"/>
      <c r="V310" s="31"/>
      <c r="W310" s="116"/>
      <c r="X310" s="31"/>
      <c r="Y310" s="116"/>
      <c r="Z310" s="75"/>
      <c r="AA310" s="31"/>
      <c r="AB310" s="31"/>
      <c r="AC310" s="31"/>
      <c r="AD310" s="31"/>
      <c r="AE310" s="31"/>
    </row>
    <row r="311" spans="1:31" ht="15.75" customHeight="1">
      <c r="A311" s="31"/>
      <c r="B311" s="31"/>
      <c r="C311" s="31"/>
      <c r="D311" s="31"/>
      <c r="E311" s="31"/>
      <c r="F311" s="31"/>
      <c r="G311" s="31"/>
      <c r="H311" s="31"/>
      <c r="I311" s="31"/>
      <c r="J311" s="31"/>
      <c r="K311" s="31"/>
      <c r="L311" s="115"/>
      <c r="M311" s="31"/>
      <c r="N311" s="75"/>
      <c r="O311" s="31"/>
      <c r="P311" s="31"/>
      <c r="Q311" s="31"/>
      <c r="R311" s="75"/>
      <c r="S311" s="31"/>
      <c r="T311" s="31"/>
      <c r="U311" s="31"/>
      <c r="V311" s="31"/>
      <c r="W311" s="116"/>
      <c r="X311" s="31"/>
      <c r="Y311" s="116"/>
      <c r="Z311" s="75"/>
      <c r="AA311" s="31"/>
      <c r="AB311" s="31"/>
      <c r="AC311" s="31"/>
      <c r="AD311" s="31"/>
      <c r="AE311" s="31"/>
    </row>
    <row r="312" spans="1:31" ht="15.75" customHeight="1">
      <c r="A312" s="31"/>
      <c r="B312" s="31"/>
      <c r="C312" s="31"/>
      <c r="D312" s="31"/>
      <c r="E312" s="31"/>
      <c r="F312" s="31"/>
      <c r="G312" s="31"/>
      <c r="H312" s="31"/>
      <c r="I312" s="31"/>
      <c r="J312" s="31"/>
      <c r="K312" s="31"/>
      <c r="L312" s="115"/>
      <c r="M312" s="31"/>
      <c r="N312" s="75"/>
      <c r="O312" s="31"/>
      <c r="P312" s="31"/>
      <c r="Q312" s="31"/>
      <c r="R312" s="75"/>
      <c r="S312" s="31"/>
      <c r="T312" s="31"/>
      <c r="U312" s="31"/>
      <c r="V312" s="31"/>
      <c r="W312" s="116"/>
      <c r="X312" s="31"/>
      <c r="Y312" s="116"/>
      <c r="Z312" s="75"/>
      <c r="AA312" s="31"/>
      <c r="AB312" s="31"/>
      <c r="AC312" s="31"/>
      <c r="AD312" s="31"/>
      <c r="AE312" s="31"/>
    </row>
    <row r="313" spans="1:31" ht="15.75" customHeight="1">
      <c r="A313" s="31"/>
      <c r="B313" s="31"/>
      <c r="C313" s="31"/>
      <c r="D313" s="31"/>
      <c r="E313" s="31"/>
      <c r="F313" s="31"/>
      <c r="G313" s="31"/>
      <c r="H313" s="31"/>
      <c r="I313" s="31"/>
      <c r="J313" s="31"/>
      <c r="K313" s="31"/>
      <c r="L313" s="115"/>
      <c r="M313" s="31"/>
      <c r="N313" s="75"/>
      <c r="O313" s="31"/>
      <c r="P313" s="31"/>
      <c r="Q313" s="31"/>
      <c r="R313" s="75"/>
      <c r="S313" s="31"/>
      <c r="T313" s="31"/>
      <c r="U313" s="31"/>
      <c r="V313" s="31"/>
      <c r="W313" s="116"/>
      <c r="X313" s="31"/>
      <c r="Y313" s="116"/>
      <c r="Z313" s="75"/>
      <c r="AA313" s="31"/>
      <c r="AB313" s="31"/>
      <c r="AC313" s="31"/>
      <c r="AD313" s="31"/>
      <c r="AE313" s="31"/>
    </row>
    <row r="314" spans="1:31" ht="15.75" customHeight="1">
      <c r="A314" s="31"/>
      <c r="B314" s="31"/>
      <c r="C314" s="31"/>
      <c r="D314" s="31"/>
      <c r="E314" s="31"/>
      <c r="F314" s="31"/>
      <c r="G314" s="31"/>
      <c r="H314" s="31"/>
      <c r="I314" s="31"/>
      <c r="J314" s="31"/>
      <c r="K314" s="31"/>
      <c r="L314" s="115"/>
      <c r="M314" s="31"/>
      <c r="N314" s="75"/>
      <c r="O314" s="31"/>
      <c r="P314" s="31"/>
      <c r="Q314" s="31"/>
      <c r="R314" s="75"/>
      <c r="S314" s="31"/>
      <c r="T314" s="31"/>
      <c r="U314" s="31"/>
      <c r="V314" s="31"/>
      <c r="W314" s="116"/>
      <c r="X314" s="31"/>
      <c r="Y314" s="116"/>
      <c r="Z314" s="75"/>
      <c r="AA314" s="31"/>
      <c r="AB314" s="31"/>
      <c r="AC314" s="31"/>
      <c r="AD314" s="31"/>
      <c r="AE314" s="31"/>
    </row>
    <row r="315" spans="1:31" ht="15.75" customHeight="1">
      <c r="A315" s="31"/>
      <c r="B315" s="31"/>
      <c r="C315" s="31"/>
      <c r="D315" s="31"/>
      <c r="E315" s="31"/>
      <c r="F315" s="31"/>
      <c r="G315" s="31"/>
      <c r="H315" s="31"/>
      <c r="I315" s="31"/>
      <c r="J315" s="31"/>
      <c r="K315" s="31"/>
      <c r="L315" s="115"/>
      <c r="M315" s="31"/>
      <c r="N315" s="75"/>
      <c r="O315" s="31"/>
      <c r="P315" s="31"/>
      <c r="Q315" s="31"/>
      <c r="R315" s="75"/>
      <c r="S315" s="31"/>
      <c r="T315" s="31"/>
      <c r="U315" s="31"/>
      <c r="V315" s="31"/>
      <c r="W315" s="116"/>
      <c r="X315" s="31"/>
      <c r="Y315" s="116"/>
      <c r="Z315" s="75"/>
      <c r="AA315" s="31"/>
      <c r="AB315" s="31"/>
      <c r="AC315" s="31"/>
      <c r="AD315" s="31"/>
      <c r="AE315" s="31"/>
    </row>
    <row r="316" spans="1:31" ht="15.75" customHeight="1">
      <c r="A316" s="31"/>
      <c r="B316" s="31"/>
      <c r="C316" s="31"/>
      <c r="D316" s="31"/>
      <c r="E316" s="31"/>
      <c r="F316" s="31"/>
      <c r="G316" s="31"/>
      <c r="H316" s="31"/>
      <c r="I316" s="31"/>
      <c r="J316" s="31"/>
      <c r="K316" s="31"/>
      <c r="L316" s="115"/>
      <c r="M316" s="31"/>
      <c r="N316" s="75"/>
      <c r="O316" s="31"/>
      <c r="P316" s="31"/>
      <c r="Q316" s="31"/>
      <c r="R316" s="75"/>
      <c r="S316" s="31"/>
      <c r="T316" s="31"/>
      <c r="U316" s="31"/>
      <c r="V316" s="31"/>
      <c r="W316" s="116"/>
      <c r="X316" s="31"/>
      <c r="Y316" s="116"/>
      <c r="Z316" s="75"/>
      <c r="AA316" s="31"/>
      <c r="AB316" s="31"/>
      <c r="AC316" s="31"/>
      <c r="AD316" s="31"/>
      <c r="AE316" s="31"/>
    </row>
    <row r="317" spans="1:31" ht="15.75" customHeight="1">
      <c r="A317" s="31"/>
      <c r="B317" s="31"/>
      <c r="C317" s="31"/>
      <c r="D317" s="31"/>
      <c r="E317" s="31"/>
      <c r="F317" s="31"/>
      <c r="G317" s="31"/>
      <c r="H317" s="31"/>
      <c r="I317" s="31"/>
      <c r="J317" s="31"/>
      <c r="K317" s="31"/>
      <c r="L317" s="115"/>
      <c r="M317" s="31"/>
      <c r="N317" s="75"/>
      <c r="O317" s="31"/>
      <c r="P317" s="31"/>
      <c r="Q317" s="31"/>
      <c r="R317" s="75"/>
      <c r="S317" s="31"/>
      <c r="T317" s="31"/>
      <c r="U317" s="31"/>
      <c r="V317" s="31"/>
      <c r="W317" s="116"/>
      <c r="X317" s="31"/>
      <c r="Y317" s="116"/>
      <c r="Z317" s="75"/>
      <c r="AA317" s="31"/>
      <c r="AB317" s="31"/>
      <c r="AC317" s="31"/>
      <c r="AD317" s="31"/>
      <c r="AE317" s="31"/>
    </row>
    <row r="318" spans="1:31" ht="15.75" customHeight="1">
      <c r="A318" s="31"/>
      <c r="B318" s="31"/>
      <c r="C318" s="31"/>
      <c r="D318" s="31"/>
      <c r="E318" s="31"/>
      <c r="F318" s="31"/>
      <c r="G318" s="31"/>
      <c r="H318" s="31"/>
      <c r="I318" s="31"/>
      <c r="J318" s="31"/>
      <c r="K318" s="31"/>
      <c r="L318" s="115"/>
      <c r="M318" s="31"/>
      <c r="N318" s="75"/>
      <c r="O318" s="31"/>
      <c r="P318" s="31"/>
      <c r="Q318" s="31"/>
      <c r="R318" s="75"/>
      <c r="S318" s="31"/>
      <c r="T318" s="31"/>
      <c r="U318" s="31"/>
      <c r="V318" s="31"/>
      <c r="W318" s="116"/>
      <c r="X318" s="31"/>
      <c r="Y318" s="116"/>
      <c r="Z318" s="75"/>
      <c r="AA318" s="31"/>
      <c r="AB318" s="31"/>
      <c r="AC318" s="31"/>
      <c r="AD318" s="31"/>
      <c r="AE318" s="31"/>
    </row>
    <row r="319" spans="1:31" ht="15.75" customHeight="1">
      <c r="A319" s="31"/>
      <c r="B319" s="31"/>
      <c r="C319" s="31"/>
      <c r="D319" s="31"/>
      <c r="E319" s="31"/>
      <c r="F319" s="31"/>
      <c r="G319" s="31"/>
      <c r="H319" s="31"/>
      <c r="I319" s="31"/>
      <c r="J319" s="31"/>
      <c r="K319" s="31"/>
      <c r="L319" s="115"/>
      <c r="M319" s="31"/>
      <c r="N319" s="75"/>
      <c r="O319" s="31"/>
      <c r="P319" s="31"/>
      <c r="Q319" s="31"/>
      <c r="R319" s="75"/>
      <c r="S319" s="31"/>
      <c r="T319" s="31"/>
      <c r="U319" s="31"/>
      <c r="V319" s="31"/>
      <c r="W319" s="116"/>
      <c r="X319" s="31"/>
      <c r="Y319" s="116"/>
      <c r="Z319" s="75"/>
      <c r="AA319" s="31"/>
      <c r="AB319" s="31"/>
      <c r="AC319" s="31"/>
      <c r="AD319" s="31"/>
      <c r="AE319" s="31"/>
    </row>
    <row r="320" spans="1:31" ht="15.75" customHeight="1">
      <c r="A320" s="31"/>
      <c r="B320" s="31"/>
      <c r="C320" s="31"/>
      <c r="D320" s="31"/>
      <c r="E320" s="31"/>
      <c r="F320" s="31"/>
      <c r="G320" s="31"/>
      <c r="H320" s="31"/>
      <c r="I320" s="31"/>
      <c r="J320" s="31"/>
      <c r="K320" s="31"/>
      <c r="L320" s="115"/>
      <c r="M320" s="31"/>
      <c r="N320" s="75"/>
      <c r="O320" s="31"/>
      <c r="P320" s="31"/>
      <c r="Q320" s="31"/>
      <c r="R320" s="75"/>
      <c r="S320" s="31"/>
      <c r="T320" s="31"/>
      <c r="U320" s="31"/>
      <c r="V320" s="31"/>
      <c r="W320" s="116"/>
      <c r="X320" s="31"/>
      <c r="Y320" s="116"/>
      <c r="Z320" s="75"/>
      <c r="AA320" s="31"/>
      <c r="AB320" s="31"/>
      <c r="AC320" s="31"/>
      <c r="AD320" s="31"/>
      <c r="AE320" s="31"/>
    </row>
    <row r="321" spans="1:31" ht="15.75" customHeight="1">
      <c r="A321" s="31"/>
      <c r="B321" s="31"/>
      <c r="C321" s="31"/>
      <c r="D321" s="31"/>
      <c r="E321" s="31"/>
      <c r="F321" s="31"/>
      <c r="G321" s="31"/>
      <c r="H321" s="31"/>
      <c r="I321" s="31"/>
      <c r="J321" s="31"/>
      <c r="K321" s="31"/>
      <c r="L321" s="115"/>
      <c r="M321" s="31"/>
      <c r="N321" s="75"/>
      <c r="O321" s="31"/>
      <c r="P321" s="31"/>
      <c r="Q321" s="31"/>
      <c r="R321" s="75"/>
      <c r="S321" s="31"/>
      <c r="T321" s="31"/>
      <c r="U321" s="31"/>
      <c r="V321" s="31"/>
      <c r="W321" s="116"/>
      <c r="X321" s="31"/>
      <c r="Y321" s="116"/>
      <c r="Z321" s="75"/>
      <c r="AA321" s="31"/>
      <c r="AB321" s="31"/>
      <c r="AC321" s="31"/>
      <c r="AD321" s="31"/>
      <c r="AE321" s="31"/>
    </row>
    <row r="322" spans="1:31" ht="15.75" customHeight="1">
      <c r="A322" s="31"/>
      <c r="B322" s="31"/>
      <c r="C322" s="31"/>
      <c r="D322" s="31"/>
      <c r="E322" s="31"/>
      <c r="F322" s="31"/>
      <c r="G322" s="31"/>
      <c r="H322" s="31"/>
      <c r="I322" s="31"/>
      <c r="J322" s="31"/>
      <c r="K322" s="31"/>
      <c r="L322" s="115"/>
      <c r="M322" s="31"/>
      <c r="N322" s="75"/>
      <c r="O322" s="31"/>
      <c r="P322" s="31"/>
      <c r="Q322" s="31"/>
      <c r="R322" s="75"/>
      <c r="S322" s="31"/>
      <c r="T322" s="31"/>
      <c r="U322" s="31"/>
      <c r="V322" s="31"/>
      <c r="W322" s="116"/>
      <c r="X322" s="31"/>
      <c r="Y322" s="116"/>
      <c r="Z322" s="75"/>
      <c r="AA322" s="31"/>
      <c r="AB322" s="31"/>
      <c r="AC322" s="31"/>
      <c r="AD322" s="31"/>
      <c r="AE322" s="31"/>
    </row>
    <row r="323" spans="1:31" ht="15.75" customHeight="1">
      <c r="A323" s="31"/>
      <c r="B323" s="31"/>
      <c r="C323" s="31"/>
      <c r="D323" s="31"/>
      <c r="E323" s="31"/>
      <c r="F323" s="31"/>
      <c r="G323" s="31"/>
      <c r="H323" s="31"/>
      <c r="I323" s="31"/>
      <c r="J323" s="31"/>
      <c r="K323" s="31"/>
      <c r="L323" s="115"/>
      <c r="M323" s="31"/>
      <c r="N323" s="75"/>
      <c r="O323" s="31"/>
      <c r="P323" s="31"/>
      <c r="Q323" s="31"/>
      <c r="R323" s="75"/>
      <c r="S323" s="31"/>
      <c r="T323" s="31"/>
      <c r="U323" s="31"/>
      <c r="V323" s="31"/>
      <c r="W323" s="116"/>
      <c r="X323" s="31"/>
      <c r="Y323" s="116"/>
      <c r="Z323" s="75"/>
      <c r="AA323" s="31"/>
      <c r="AB323" s="31"/>
      <c r="AC323" s="31"/>
      <c r="AD323" s="31"/>
      <c r="AE323" s="31"/>
    </row>
    <row r="324" spans="1:31" ht="15.75" customHeight="1">
      <c r="A324" s="31"/>
      <c r="B324" s="31"/>
      <c r="C324" s="31"/>
      <c r="D324" s="31"/>
      <c r="E324" s="31"/>
      <c r="F324" s="31"/>
      <c r="G324" s="31"/>
      <c r="H324" s="31"/>
      <c r="I324" s="31"/>
      <c r="J324" s="31"/>
      <c r="K324" s="31"/>
      <c r="L324" s="115"/>
      <c r="M324" s="31"/>
      <c r="N324" s="75"/>
      <c r="O324" s="31"/>
      <c r="P324" s="31"/>
      <c r="Q324" s="31"/>
      <c r="R324" s="75"/>
      <c r="S324" s="31"/>
      <c r="T324" s="31"/>
      <c r="U324" s="31"/>
      <c r="V324" s="31"/>
      <c r="W324" s="116"/>
      <c r="X324" s="31"/>
      <c r="Y324" s="116"/>
      <c r="Z324" s="75"/>
      <c r="AA324" s="31"/>
      <c r="AB324" s="31"/>
      <c r="AC324" s="31"/>
      <c r="AD324" s="31"/>
      <c r="AE324" s="31"/>
    </row>
    <row r="325" spans="1:31" ht="15.75" customHeight="1">
      <c r="A325" s="31"/>
      <c r="B325" s="31"/>
      <c r="C325" s="31"/>
      <c r="D325" s="31"/>
      <c r="E325" s="31"/>
      <c r="F325" s="31"/>
      <c r="G325" s="31"/>
      <c r="H325" s="31"/>
      <c r="I325" s="31"/>
      <c r="J325" s="31"/>
      <c r="K325" s="31"/>
      <c r="L325" s="115"/>
      <c r="M325" s="31"/>
      <c r="N325" s="75"/>
      <c r="O325" s="31"/>
      <c r="P325" s="31"/>
      <c r="Q325" s="31"/>
      <c r="R325" s="75"/>
      <c r="S325" s="31"/>
      <c r="T325" s="31"/>
      <c r="U325" s="31"/>
      <c r="V325" s="31"/>
      <c r="W325" s="116"/>
      <c r="X325" s="31"/>
      <c r="Y325" s="116"/>
      <c r="Z325" s="75"/>
      <c r="AA325" s="31"/>
      <c r="AB325" s="31"/>
      <c r="AC325" s="31"/>
      <c r="AD325" s="31"/>
      <c r="AE325" s="31"/>
    </row>
    <row r="326" spans="1:31" ht="15.75" customHeight="1">
      <c r="A326" s="31"/>
      <c r="B326" s="31"/>
      <c r="C326" s="31"/>
      <c r="D326" s="31"/>
      <c r="E326" s="31"/>
      <c r="F326" s="31"/>
      <c r="G326" s="31"/>
      <c r="H326" s="31"/>
      <c r="I326" s="31"/>
      <c r="J326" s="31"/>
      <c r="K326" s="31"/>
      <c r="L326" s="115"/>
      <c r="M326" s="31"/>
      <c r="N326" s="75"/>
      <c r="O326" s="31"/>
      <c r="P326" s="31"/>
      <c r="Q326" s="31"/>
      <c r="R326" s="75"/>
      <c r="S326" s="31"/>
      <c r="T326" s="31"/>
      <c r="U326" s="31"/>
      <c r="V326" s="31"/>
      <c r="W326" s="116"/>
      <c r="X326" s="31"/>
      <c r="Y326" s="116"/>
      <c r="Z326" s="75"/>
      <c r="AA326" s="31"/>
      <c r="AB326" s="31"/>
      <c r="AC326" s="31"/>
      <c r="AD326" s="31"/>
      <c r="AE326" s="31"/>
    </row>
    <row r="327" spans="1:31" ht="15.75" customHeight="1">
      <c r="A327" s="31"/>
      <c r="B327" s="31"/>
      <c r="C327" s="31"/>
      <c r="D327" s="31"/>
      <c r="E327" s="31"/>
      <c r="F327" s="31"/>
      <c r="G327" s="31"/>
      <c r="H327" s="31"/>
      <c r="I327" s="31"/>
      <c r="J327" s="31"/>
      <c r="K327" s="31"/>
      <c r="L327" s="115"/>
      <c r="M327" s="31"/>
      <c r="N327" s="75"/>
      <c r="O327" s="31"/>
      <c r="P327" s="31"/>
      <c r="Q327" s="31"/>
      <c r="R327" s="75"/>
      <c r="S327" s="31"/>
      <c r="T327" s="31"/>
      <c r="U327" s="31"/>
      <c r="V327" s="31"/>
      <c r="W327" s="116"/>
      <c r="X327" s="31"/>
      <c r="Y327" s="116"/>
      <c r="Z327" s="75"/>
      <c r="AA327" s="31"/>
      <c r="AB327" s="31"/>
      <c r="AC327" s="31"/>
      <c r="AD327" s="31"/>
      <c r="AE327" s="31"/>
    </row>
    <row r="328" spans="1:31" ht="15.75" customHeight="1">
      <c r="A328" s="31"/>
      <c r="B328" s="31"/>
      <c r="C328" s="31"/>
      <c r="D328" s="31"/>
      <c r="E328" s="31"/>
      <c r="F328" s="31"/>
      <c r="G328" s="31"/>
      <c r="H328" s="31"/>
      <c r="I328" s="31"/>
      <c r="J328" s="31"/>
      <c r="K328" s="31"/>
      <c r="L328" s="115"/>
      <c r="M328" s="31"/>
      <c r="N328" s="75"/>
      <c r="O328" s="31"/>
      <c r="P328" s="31"/>
      <c r="Q328" s="31"/>
      <c r="R328" s="75"/>
      <c r="S328" s="31"/>
      <c r="T328" s="31"/>
      <c r="U328" s="31"/>
      <c r="V328" s="31"/>
      <c r="W328" s="116"/>
      <c r="X328" s="31"/>
      <c r="Y328" s="116"/>
      <c r="Z328" s="75"/>
      <c r="AA328" s="31"/>
      <c r="AB328" s="31"/>
      <c r="AC328" s="31"/>
      <c r="AD328" s="31"/>
      <c r="AE328" s="31"/>
    </row>
    <row r="329" spans="1:31" ht="15.75" customHeight="1">
      <c r="A329" s="31"/>
      <c r="B329" s="31"/>
      <c r="C329" s="31"/>
      <c r="D329" s="31"/>
      <c r="E329" s="31"/>
      <c r="F329" s="31"/>
      <c r="G329" s="31"/>
      <c r="H329" s="31"/>
      <c r="I329" s="31"/>
      <c r="J329" s="31"/>
      <c r="K329" s="31"/>
      <c r="L329" s="115"/>
      <c r="M329" s="31"/>
      <c r="N329" s="75"/>
      <c r="O329" s="31"/>
      <c r="P329" s="31"/>
      <c r="Q329" s="31"/>
      <c r="R329" s="75"/>
      <c r="S329" s="31"/>
      <c r="T329" s="31"/>
      <c r="U329" s="31"/>
      <c r="V329" s="31"/>
      <c r="W329" s="116"/>
      <c r="X329" s="31"/>
      <c r="Y329" s="116"/>
      <c r="Z329" s="75"/>
      <c r="AA329" s="31"/>
      <c r="AB329" s="31"/>
      <c r="AC329" s="31"/>
      <c r="AD329" s="31"/>
      <c r="AE329" s="31"/>
    </row>
    <row r="330" spans="1:31" ht="15.75" customHeight="1">
      <c r="A330" s="31"/>
      <c r="B330" s="31"/>
      <c r="C330" s="31"/>
      <c r="D330" s="31"/>
      <c r="E330" s="31"/>
      <c r="F330" s="31"/>
      <c r="G330" s="31"/>
      <c r="H330" s="31"/>
      <c r="I330" s="31"/>
      <c r="J330" s="31"/>
      <c r="K330" s="31"/>
      <c r="L330" s="115"/>
      <c r="M330" s="31"/>
      <c r="N330" s="75"/>
      <c r="O330" s="31"/>
      <c r="P330" s="31"/>
      <c r="Q330" s="31"/>
      <c r="R330" s="75"/>
      <c r="S330" s="31"/>
      <c r="T330" s="31"/>
      <c r="U330" s="31"/>
      <c r="V330" s="31"/>
      <c r="W330" s="116"/>
      <c r="X330" s="31"/>
      <c r="Y330" s="116"/>
      <c r="Z330" s="75"/>
      <c r="AA330" s="31"/>
      <c r="AB330" s="31"/>
      <c r="AC330" s="31"/>
      <c r="AD330" s="31"/>
      <c r="AE330" s="31"/>
    </row>
    <row r="331" spans="1:31" ht="15.75" customHeight="1">
      <c r="A331" s="31"/>
      <c r="B331" s="31"/>
      <c r="C331" s="31"/>
      <c r="D331" s="31"/>
      <c r="E331" s="31"/>
      <c r="F331" s="31"/>
      <c r="G331" s="31"/>
      <c r="H331" s="31"/>
      <c r="I331" s="31"/>
      <c r="J331" s="31"/>
      <c r="K331" s="31"/>
      <c r="L331" s="115"/>
      <c r="M331" s="31"/>
      <c r="N331" s="75"/>
      <c r="O331" s="31"/>
      <c r="P331" s="31"/>
      <c r="Q331" s="31"/>
      <c r="R331" s="75"/>
      <c r="S331" s="31"/>
      <c r="T331" s="31"/>
      <c r="U331" s="31"/>
      <c r="V331" s="31"/>
      <c r="W331" s="116"/>
      <c r="X331" s="31"/>
      <c r="Y331" s="116"/>
      <c r="Z331" s="75"/>
      <c r="AA331" s="31"/>
      <c r="AB331" s="31"/>
      <c r="AC331" s="31"/>
      <c r="AD331" s="31"/>
      <c r="AE331" s="31"/>
    </row>
    <row r="332" spans="1:31" ht="15.75" customHeight="1">
      <c r="A332" s="31"/>
      <c r="B332" s="31"/>
      <c r="C332" s="31"/>
      <c r="D332" s="31"/>
      <c r="E332" s="31"/>
      <c r="F332" s="31"/>
      <c r="G332" s="31"/>
      <c r="H332" s="31"/>
      <c r="I332" s="31"/>
      <c r="J332" s="31"/>
      <c r="K332" s="31"/>
      <c r="L332" s="115"/>
      <c r="M332" s="31"/>
      <c r="N332" s="75"/>
      <c r="O332" s="31"/>
      <c r="P332" s="31"/>
      <c r="Q332" s="31"/>
      <c r="R332" s="75"/>
      <c r="S332" s="31"/>
      <c r="T332" s="31"/>
      <c r="U332" s="31"/>
      <c r="V332" s="31"/>
      <c r="W332" s="116"/>
      <c r="X332" s="31"/>
      <c r="Y332" s="116"/>
      <c r="Z332" s="75"/>
      <c r="AA332" s="31"/>
      <c r="AB332" s="31"/>
      <c r="AC332" s="31"/>
      <c r="AD332" s="31"/>
      <c r="AE332" s="31"/>
    </row>
    <row r="333" spans="1:31" ht="15.75" customHeight="1">
      <c r="A333" s="31"/>
      <c r="B333" s="31"/>
      <c r="C333" s="31"/>
      <c r="D333" s="31"/>
      <c r="E333" s="31"/>
      <c r="F333" s="31"/>
      <c r="G333" s="31"/>
      <c r="H333" s="31"/>
      <c r="I333" s="31"/>
      <c r="J333" s="31"/>
      <c r="K333" s="31"/>
      <c r="L333" s="115"/>
      <c r="M333" s="31"/>
      <c r="N333" s="75"/>
      <c r="O333" s="31"/>
      <c r="P333" s="31"/>
      <c r="Q333" s="31"/>
      <c r="R333" s="75"/>
      <c r="S333" s="31"/>
      <c r="T333" s="31"/>
      <c r="U333" s="31"/>
      <c r="V333" s="31"/>
      <c r="W333" s="116"/>
      <c r="X333" s="31"/>
      <c r="Y333" s="116"/>
      <c r="Z333" s="75"/>
      <c r="AA333" s="31"/>
      <c r="AB333" s="31"/>
      <c r="AC333" s="31"/>
      <c r="AD333" s="31"/>
      <c r="AE333" s="31"/>
    </row>
    <row r="334" spans="1:31" ht="15.75" customHeight="1">
      <c r="A334" s="31"/>
      <c r="B334" s="31"/>
      <c r="C334" s="31"/>
      <c r="D334" s="31"/>
      <c r="E334" s="31"/>
      <c r="F334" s="31"/>
      <c r="G334" s="31"/>
      <c r="H334" s="31"/>
      <c r="I334" s="31"/>
      <c r="J334" s="31"/>
      <c r="K334" s="31"/>
      <c r="L334" s="115"/>
      <c r="M334" s="31"/>
      <c r="N334" s="75"/>
      <c r="O334" s="31"/>
      <c r="P334" s="31"/>
      <c r="Q334" s="31"/>
      <c r="R334" s="75"/>
      <c r="S334" s="31"/>
      <c r="T334" s="31"/>
      <c r="U334" s="31"/>
      <c r="V334" s="31"/>
      <c r="W334" s="116"/>
      <c r="X334" s="31"/>
      <c r="Y334" s="116"/>
      <c r="Z334" s="75"/>
      <c r="AA334" s="31"/>
      <c r="AB334" s="31"/>
      <c r="AC334" s="31"/>
      <c r="AD334" s="31"/>
      <c r="AE334" s="31"/>
    </row>
    <row r="335" spans="1:31" ht="15.75" customHeight="1">
      <c r="A335" s="31"/>
      <c r="B335" s="31"/>
      <c r="C335" s="31"/>
      <c r="D335" s="31"/>
      <c r="E335" s="31"/>
      <c r="F335" s="31"/>
      <c r="G335" s="31"/>
      <c r="H335" s="31"/>
      <c r="I335" s="31"/>
      <c r="J335" s="31"/>
      <c r="K335" s="31"/>
      <c r="L335" s="115"/>
      <c r="M335" s="31"/>
      <c r="N335" s="75"/>
      <c r="O335" s="31"/>
      <c r="P335" s="31"/>
      <c r="Q335" s="31"/>
      <c r="R335" s="75"/>
      <c r="S335" s="31"/>
      <c r="T335" s="31"/>
      <c r="U335" s="31"/>
      <c r="V335" s="31"/>
      <c r="W335" s="116"/>
      <c r="X335" s="31"/>
      <c r="Y335" s="116"/>
      <c r="Z335" s="75"/>
      <c r="AA335" s="31"/>
      <c r="AB335" s="31"/>
      <c r="AC335" s="31"/>
      <c r="AD335" s="31"/>
      <c r="AE335" s="31"/>
    </row>
    <row r="336" spans="1:31" ht="15.75" customHeight="1">
      <c r="A336" s="31"/>
      <c r="B336" s="31"/>
      <c r="C336" s="31"/>
      <c r="D336" s="31"/>
      <c r="E336" s="31"/>
      <c r="F336" s="31"/>
      <c r="G336" s="31"/>
      <c r="H336" s="31"/>
      <c r="I336" s="31"/>
      <c r="J336" s="31"/>
      <c r="K336" s="31"/>
      <c r="L336" s="115"/>
      <c r="M336" s="31"/>
      <c r="N336" s="75"/>
      <c r="O336" s="31"/>
      <c r="P336" s="31"/>
      <c r="Q336" s="31"/>
      <c r="R336" s="75"/>
      <c r="S336" s="31"/>
      <c r="T336" s="31"/>
      <c r="U336" s="31"/>
      <c r="V336" s="31"/>
      <c r="W336" s="116"/>
      <c r="X336" s="31"/>
      <c r="Y336" s="116"/>
      <c r="Z336" s="75"/>
      <c r="AA336" s="31"/>
      <c r="AB336" s="31"/>
      <c r="AC336" s="31"/>
      <c r="AD336" s="31"/>
      <c r="AE336" s="31"/>
    </row>
    <row r="337" spans="1:31" ht="15.75" customHeight="1">
      <c r="A337" s="31"/>
      <c r="B337" s="31"/>
      <c r="C337" s="31"/>
      <c r="D337" s="31"/>
      <c r="E337" s="31"/>
      <c r="F337" s="31"/>
      <c r="G337" s="31"/>
      <c r="H337" s="31"/>
      <c r="I337" s="31"/>
      <c r="J337" s="31"/>
      <c r="K337" s="31"/>
      <c r="L337" s="115"/>
      <c r="M337" s="31"/>
      <c r="N337" s="75"/>
      <c r="O337" s="31"/>
      <c r="P337" s="31"/>
      <c r="Q337" s="31"/>
      <c r="R337" s="75"/>
      <c r="S337" s="31"/>
      <c r="T337" s="31"/>
      <c r="U337" s="31"/>
      <c r="V337" s="31"/>
      <c r="W337" s="116"/>
      <c r="X337" s="31"/>
      <c r="Y337" s="116"/>
      <c r="Z337" s="75"/>
      <c r="AA337" s="31"/>
      <c r="AB337" s="31"/>
      <c r="AC337" s="31"/>
      <c r="AD337" s="31"/>
      <c r="AE337" s="31"/>
    </row>
    <row r="338" spans="1:31" ht="15.75" customHeight="1">
      <c r="A338" s="31"/>
      <c r="B338" s="31"/>
      <c r="C338" s="31"/>
      <c r="D338" s="31"/>
      <c r="E338" s="31"/>
      <c r="F338" s="31"/>
      <c r="G338" s="31"/>
      <c r="H338" s="31"/>
      <c r="I338" s="31"/>
      <c r="J338" s="31"/>
      <c r="K338" s="31"/>
      <c r="L338" s="115"/>
      <c r="M338" s="31"/>
      <c r="N338" s="75"/>
      <c r="O338" s="31"/>
      <c r="P338" s="31"/>
      <c r="Q338" s="31"/>
      <c r="R338" s="75"/>
      <c r="S338" s="31"/>
      <c r="T338" s="31"/>
      <c r="U338" s="31"/>
      <c r="V338" s="31"/>
      <c r="W338" s="116"/>
      <c r="X338" s="31"/>
      <c r="Y338" s="116"/>
      <c r="Z338" s="75"/>
      <c r="AA338" s="31"/>
      <c r="AB338" s="31"/>
      <c r="AC338" s="31"/>
      <c r="AD338" s="31"/>
      <c r="AE338" s="31"/>
    </row>
    <row r="339" spans="1:31" ht="15.75" customHeight="1">
      <c r="A339" s="31"/>
      <c r="B339" s="31"/>
      <c r="C339" s="31"/>
      <c r="D339" s="31"/>
      <c r="E339" s="31"/>
      <c r="F339" s="31"/>
      <c r="G339" s="31"/>
      <c r="H339" s="31"/>
      <c r="I339" s="31"/>
      <c r="J339" s="31"/>
      <c r="K339" s="31"/>
      <c r="L339" s="115"/>
      <c r="M339" s="31"/>
      <c r="N339" s="75"/>
      <c r="O339" s="31"/>
      <c r="P339" s="31"/>
      <c r="Q339" s="31"/>
      <c r="R339" s="75"/>
      <c r="S339" s="31"/>
      <c r="T339" s="31"/>
      <c r="U339" s="31"/>
      <c r="V339" s="31"/>
      <c r="W339" s="116"/>
      <c r="X339" s="31"/>
      <c r="Y339" s="116"/>
      <c r="Z339" s="75"/>
      <c r="AA339" s="31"/>
      <c r="AB339" s="31"/>
      <c r="AC339" s="31"/>
      <c r="AD339" s="31"/>
      <c r="AE339" s="31"/>
    </row>
    <row r="340" spans="1:31" ht="15.75" customHeight="1">
      <c r="A340" s="31"/>
      <c r="B340" s="31"/>
      <c r="C340" s="31"/>
      <c r="D340" s="31"/>
      <c r="E340" s="31"/>
      <c r="F340" s="31"/>
      <c r="G340" s="31"/>
      <c r="H340" s="31"/>
      <c r="I340" s="31"/>
      <c r="J340" s="31"/>
      <c r="K340" s="31"/>
      <c r="L340" s="115"/>
      <c r="M340" s="31"/>
      <c r="N340" s="75"/>
      <c r="O340" s="31"/>
      <c r="P340" s="31"/>
      <c r="Q340" s="31"/>
      <c r="R340" s="75"/>
      <c r="S340" s="31"/>
      <c r="T340" s="31"/>
      <c r="U340" s="31"/>
      <c r="V340" s="31"/>
      <c r="W340" s="116"/>
      <c r="X340" s="31"/>
      <c r="Y340" s="116"/>
      <c r="Z340" s="75"/>
      <c r="AA340" s="31"/>
      <c r="AB340" s="31"/>
      <c r="AC340" s="31"/>
      <c r="AD340" s="31"/>
      <c r="AE340" s="31"/>
    </row>
    <row r="341" spans="1:31" ht="15.75" customHeight="1">
      <c r="A341" s="31"/>
      <c r="B341" s="31"/>
      <c r="C341" s="31"/>
      <c r="D341" s="31"/>
      <c r="E341" s="31"/>
      <c r="F341" s="31"/>
      <c r="G341" s="31"/>
      <c r="H341" s="31"/>
      <c r="I341" s="31"/>
      <c r="J341" s="31"/>
      <c r="K341" s="31"/>
      <c r="L341" s="115"/>
      <c r="M341" s="31"/>
      <c r="N341" s="75"/>
      <c r="O341" s="31"/>
      <c r="P341" s="31"/>
      <c r="Q341" s="31"/>
      <c r="R341" s="75"/>
      <c r="S341" s="31"/>
      <c r="T341" s="31"/>
      <c r="U341" s="31"/>
      <c r="V341" s="31"/>
      <c r="W341" s="116"/>
      <c r="X341" s="31"/>
      <c r="Y341" s="116"/>
      <c r="Z341" s="75"/>
      <c r="AA341" s="31"/>
      <c r="AB341" s="31"/>
      <c r="AC341" s="31"/>
      <c r="AD341" s="31"/>
      <c r="AE341" s="31"/>
    </row>
    <row r="342" spans="1:31" ht="15.75" customHeight="1">
      <c r="A342" s="31"/>
      <c r="B342" s="31"/>
      <c r="C342" s="31"/>
      <c r="D342" s="31"/>
      <c r="E342" s="31"/>
      <c r="F342" s="31"/>
      <c r="G342" s="31"/>
      <c r="H342" s="31"/>
      <c r="I342" s="31"/>
      <c r="J342" s="31"/>
      <c r="K342" s="31"/>
      <c r="L342" s="115"/>
      <c r="M342" s="31"/>
      <c r="N342" s="75"/>
      <c r="O342" s="31"/>
      <c r="P342" s="31"/>
      <c r="Q342" s="31"/>
      <c r="R342" s="75"/>
      <c r="S342" s="31"/>
      <c r="T342" s="31"/>
      <c r="U342" s="31"/>
      <c r="V342" s="31"/>
      <c r="W342" s="116"/>
      <c r="X342" s="31"/>
      <c r="Y342" s="116"/>
      <c r="Z342" s="75"/>
      <c r="AA342" s="31"/>
      <c r="AB342" s="31"/>
      <c r="AC342" s="31"/>
      <c r="AD342" s="31"/>
      <c r="AE342" s="31"/>
    </row>
    <row r="343" spans="1:31" ht="15.75" customHeight="1">
      <c r="A343" s="31"/>
      <c r="B343" s="31"/>
      <c r="C343" s="31"/>
      <c r="D343" s="31"/>
      <c r="E343" s="31"/>
      <c r="F343" s="31"/>
      <c r="G343" s="31"/>
      <c r="H343" s="31"/>
      <c r="I343" s="31"/>
      <c r="J343" s="31"/>
      <c r="K343" s="31"/>
      <c r="L343" s="115"/>
      <c r="M343" s="31"/>
      <c r="N343" s="75"/>
      <c r="O343" s="31"/>
      <c r="P343" s="31"/>
      <c r="Q343" s="31"/>
      <c r="R343" s="75"/>
      <c r="S343" s="31"/>
      <c r="T343" s="31"/>
      <c r="U343" s="31"/>
      <c r="V343" s="31"/>
      <c r="W343" s="116"/>
      <c r="X343" s="31"/>
      <c r="Y343" s="116"/>
      <c r="Z343" s="75"/>
      <c r="AA343" s="31"/>
      <c r="AB343" s="31"/>
      <c r="AC343" s="31"/>
      <c r="AD343" s="31"/>
      <c r="AE343" s="31"/>
    </row>
    <row r="344" spans="1:31" ht="15.75" customHeight="1">
      <c r="A344" s="31"/>
      <c r="B344" s="31"/>
      <c r="C344" s="31"/>
      <c r="D344" s="31"/>
      <c r="E344" s="31"/>
      <c r="F344" s="31"/>
      <c r="G344" s="31"/>
      <c r="H344" s="31"/>
      <c r="I344" s="31"/>
      <c r="J344" s="31"/>
      <c r="K344" s="31"/>
      <c r="L344" s="115"/>
      <c r="M344" s="31"/>
      <c r="N344" s="75"/>
      <c r="O344" s="31"/>
      <c r="P344" s="31"/>
      <c r="Q344" s="31"/>
      <c r="R344" s="75"/>
      <c r="S344" s="31"/>
      <c r="T344" s="31"/>
      <c r="U344" s="31"/>
      <c r="V344" s="31"/>
      <c r="W344" s="116"/>
      <c r="X344" s="31"/>
      <c r="Y344" s="116"/>
      <c r="Z344" s="75"/>
      <c r="AA344" s="31"/>
      <c r="AB344" s="31"/>
      <c r="AC344" s="31"/>
      <c r="AD344" s="31"/>
      <c r="AE344" s="31"/>
    </row>
    <row r="345" spans="1:31" ht="15.75" customHeight="1">
      <c r="A345" s="31"/>
      <c r="B345" s="31"/>
      <c r="C345" s="31"/>
      <c r="D345" s="31"/>
      <c r="E345" s="31"/>
      <c r="F345" s="31"/>
      <c r="G345" s="31"/>
      <c r="H345" s="31"/>
      <c r="I345" s="31"/>
      <c r="J345" s="31"/>
      <c r="K345" s="31"/>
      <c r="L345" s="115"/>
      <c r="M345" s="31"/>
      <c r="N345" s="75"/>
      <c r="O345" s="31"/>
      <c r="P345" s="31"/>
      <c r="Q345" s="31"/>
      <c r="R345" s="75"/>
      <c r="S345" s="31"/>
      <c r="T345" s="31"/>
      <c r="U345" s="31"/>
      <c r="V345" s="31"/>
      <c r="W345" s="116"/>
      <c r="X345" s="31"/>
      <c r="Y345" s="116"/>
      <c r="Z345" s="75"/>
      <c r="AA345" s="31"/>
      <c r="AB345" s="31"/>
      <c r="AC345" s="31"/>
      <c r="AD345" s="31"/>
      <c r="AE345" s="31"/>
    </row>
    <row r="346" spans="1:31" ht="15.75" customHeight="1">
      <c r="A346" s="31"/>
      <c r="B346" s="31"/>
      <c r="C346" s="31"/>
      <c r="D346" s="31"/>
      <c r="E346" s="31"/>
      <c r="F346" s="31"/>
      <c r="G346" s="31"/>
      <c r="H346" s="31"/>
      <c r="I346" s="31"/>
      <c r="J346" s="31"/>
      <c r="K346" s="31"/>
      <c r="L346" s="115"/>
      <c r="M346" s="31"/>
      <c r="N346" s="75"/>
      <c r="O346" s="31"/>
      <c r="P346" s="31"/>
      <c r="Q346" s="31"/>
      <c r="R346" s="75"/>
      <c r="S346" s="31"/>
      <c r="T346" s="31"/>
      <c r="U346" s="31"/>
      <c r="V346" s="31"/>
      <c r="W346" s="116"/>
      <c r="X346" s="31"/>
      <c r="Y346" s="116"/>
      <c r="Z346" s="75"/>
      <c r="AA346" s="31"/>
      <c r="AB346" s="31"/>
      <c r="AC346" s="31"/>
      <c r="AD346" s="31"/>
      <c r="AE346" s="31"/>
    </row>
    <row r="347" spans="1:31" ht="15.75" customHeight="1">
      <c r="A347" s="31"/>
      <c r="B347" s="31"/>
      <c r="C347" s="31"/>
      <c r="D347" s="31"/>
      <c r="E347" s="31"/>
      <c r="F347" s="31"/>
      <c r="G347" s="31"/>
      <c r="H347" s="31"/>
      <c r="I347" s="31"/>
      <c r="J347" s="31"/>
      <c r="K347" s="31"/>
      <c r="L347" s="115"/>
      <c r="M347" s="31"/>
      <c r="N347" s="75"/>
      <c r="O347" s="31"/>
      <c r="P347" s="31"/>
      <c r="Q347" s="31"/>
      <c r="R347" s="75"/>
      <c r="S347" s="31"/>
      <c r="T347" s="31"/>
      <c r="U347" s="31"/>
      <c r="V347" s="31"/>
      <c r="W347" s="116"/>
      <c r="X347" s="31"/>
      <c r="Y347" s="116"/>
      <c r="Z347" s="75"/>
      <c r="AA347" s="31"/>
      <c r="AB347" s="31"/>
      <c r="AC347" s="31"/>
      <c r="AD347" s="31"/>
      <c r="AE347" s="31"/>
    </row>
    <row r="348" spans="1:31" ht="15.75" customHeight="1">
      <c r="A348" s="31"/>
      <c r="B348" s="31"/>
      <c r="C348" s="31"/>
      <c r="D348" s="31"/>
      <c r="E348" s="31"/>
      <c r="F348" s="31"/>
      <c r="G348" s="31"/>
      <c r="H348" s="31"/>
      <c r="I348" s="31"/>
      <c r="J348" s="31"/>
      <c r="K348" s="31"/>
      <c r="L348" s="115"/>
      <c r="M348" s="31"/>
      <c r="N348" s="75"/>
      <c r="O348" s="31"/>
      <c r="P348" s="31"/>
      <c r="Q348" s="31"/>
      <c r="R348" s="75"/>
      <c r="S348" s="31"/>
      <c r="T348" s="31"/>
      <c r="U348" s="31"/>
      <c r="V348" s="31"/>
      <c r="W348" s="116"/>
      <c r="X348" s="31"/>
      <c r="Y348" s="116"/>
      <c r="Z348" s="75"/>
      <c r="AA348" s="31"/>
      <c r="AB348" s="31"/>
      <c r="AC348" s="31"/>
      <c r="AD348" s="31"/>
      <c r="AE348" s="31"/>
    </row>
    <row r="349" spans="1:31" ht="15.75" customHeight="1">
      <c r="A349" s="31"/>
      <c r="B349" s="31"/>
      <c r="C349" s="31"/>
      <c r="D349" s="31"/>
      <c r="E349" s="31"/>
      <c r="F349" s="31"/>
      <c r="G349" s="31"/>
      <c r="H349" s="31"/>
      <c r="I349" s="31"/>
      <c r="J349" s="31"/>
      <c r="K349" s="31"/>
      <c r="L349" s="115"/>
      <c r="M349" s="31"/>
      <c r="N349" s="75"/>
      <c r="O349" s="31"/>
      <c r="P349" s="31"/>
      <c r="Q349" s="31"/>
      <c r="R349" s="75"/>
      <c r="S349" s="31"/>
      <c r="T349" s="31"/>
      <c r="U349" s="31"/>
      <c r="V349" s="31"/>
      <c r="W349" s="116"/>
      <c r="X349" s="31"/>
      <c r="Y349" s="116"/>
      <c r="Z349" s="75"/>
      <c r="AA349" s="31"/>
      <c r="AB349" s="31"/>
      <c r="AC349" s="31"/>
      <c r="AD349" s="31"/>
      <c r="AE349" s="31"/>
    </row>
    <row r="350" spans="1:31" ht="15.75" customHeight="1">
      <c r="A350" s="31"/>
      <c r="B350" s="31"/>
      <c r="C350" s="31"/>
      <c r="D350" s="31"/>
      <c r="E350" s="31"/>
      <c r="F350" s="31"/>
      <c r="G350" s="31"/>
      <c r="H350" s="31"/>
      <c r="I350" s="31"/>
      <c r="J350" s="31"/>
      <c r="K350" s="31"/>
      <c r="L350" s="115"/>
      <c r="M350" s="31"/>
      <c r="N350" s="75"/>
      <c r="O350" s="31"/>
      <c r="P350" s="31"/>
      <c r="Q350" s="31"/>
      <c r="R350" s="75"/>
      <c r="S350" s="31"/>
      <c r="T350" s="31"/>
      <c r="U350" s="31"/>
      <c r="V350" s="31"/>
      <c r="W350" s="116"/>
      <c r="X350" s="31"/>
      <c r="Y350" s="116"/>
      <c r="Z350" s="75"/>
      <c r="AA350" s="31"/>
      <c r="AB350" s="31"/>
      <c r="AC350" s="31"/>
      <c r="AD350" s="31"/>
      <c r="AE350" s="31"/>
    </row>
    <row r="351" spans="1:31" ht="15.75" customHeight="1">
      <c r="A351" s="31"/>
      <c r="B351" s="31"/>
      <c r="C351" s="31"/>
      <c r="D351" s="31"/>
      <c r="E351" s="31"/>
      <c r="F351" s="31"/>
      <c r="G351" s="31"/>
      <c r="H351" s="31"/>
      <c r="I351" s="31"/>
      <c r="J351" s="31"/>
      <c r="K351" s="31"/>
      <c r="L351" s="115"/>
      <c r="M351" s="31"/>
      <c r="N351" s="75"/>
      <c r="O351" s="31"/>
      <c r="P351" s="31"/>
      <c r="Q351" s="31"/>
      <c r="R351" s="75"/>
      <c r="S351" s="31"/>
      <c r="T351" s="31"/>
      <c r="U351" s="31"/>
      <c r="V351" s="31"/>
      <c r="W351" s="116"/>
      <c r="X351" s="31"/>
      <c r="Y351" s="116"/>
      <c r="Z351" s="75"/>
      <c r="AA351" s="31"/>
      <c r="AB351" s="31"/>
      <c r="AC351" s="31"/>
      <c r="AD351" s="31"/>
      <c r="AE351" s="31"/>
    </row>
    <row r="352" spans="1:31" ht="15.75" customHeight="1">
      <c r="A352" s="31"/>
      <c r="B352" s="31"/>
      <c r="C352" s="31"/>
      <c r="D352" s="31"/>
      <c r="E352" s="31"/>
      <c r="F352" s="31"/>
      <c r="G352" s="31"/>
      <c r="H352" s="31"/>
      <c r="I352" s="31"/>
      <c r="J352" s="31"/>
      <c r="K352" s="31"/>
      <c r="L352" s="115"/>
      <c r="M352" s="31"/>
      <c r="N352" s="75"/>
      <c r="O352" s="31"/>
      <c r="P352" s="31"/>
      <c r="Q352" s="31"/>
      <c r="R352" s="75"/>
      <c r="S352" s="31"/>
      <c r="T352" s="31"/>
      <c r="U352" s="31"/>
      <c r="V352" s="31"/>
      <c r="W352" s="116"/>
      <c r="X352" s="31"/>
      <c r="Y352" s="116"/>
      <c r="Z352" s="75"/>
      <c r="AA352" s="31"/>
      <c r="AB352" s="31"/>
      <c r="AC352" s="31"/>
      <c r="AD352" s="31"/>
      <c r="AE352" s="31"/>
    </row>
    <row r="353" spans="1:31" ht="15.75" customHeight="1">
      <c r="A353" s="31"/>
      <c r="B353" s="31"/>
      <c r="C353" s="31"/>
      <c r="D353" s="31"/>
      <c r="E353" s="31"/>
      <c r="F353" s="31"/>
      <c r="G353" s="31"/>
      <c r="H353" s="31"/>
      <c r="I353" s="31"/>
      <c r="J353" s="31"/>
      <c r="K353" s="31"/>
      <c r="L353" s="115"/>
      <c r="M353" s="31"/>
      <c r="N353" s="75"/>
      <c r="O353" s="31"/>
      <c r="P353" s="31"/>
      <c r="Q353" s="31"/>
      <c r="R353" s="75"/>
      <c r="S353" s="31"/>
      <c r="T353" s="31"/>
      <c r="U353" s="31"/>
      <c r="V353" s="31"/>
      <c r="W353" s="116"/>
      <c r="X353" s="31"/>
      <c r="Y353" s="116"/>
      <c r="Z353" s="75"/>
      <c r="AA353" s="31"/>
      <c r="AB353" s="31"/>
      <c r="AC353" s="31"/>
      <c r="AD353" s="31"/>
      <c r="AE353" s="31"/>
    </row>
    <row r="354" spans="1:31" ht="15.75" customHeight="1">
      <c r="A354" s="31"/>
      <c r="B354" s="31"/>
      <c r="C354" s="31"/>
      <c r="D354" s="31"/>
      <c r="E354" s="31"/>
      <c r="F354" s="31"/>
      <c r="G354" s="31"/>
      <c r="H354" s="31"/>
      <c r="I354" s="31"/>
      <c r="J354" s="31"/>
      <c r="K354" s="31"/>
      <c r="L354" s="115"/>
      <c r="M354" s="31"/>
      <c r="N354" s="75"/>
      <c r="O354" s="31"/>
      <c r="P354" s="31"/>
      <c r="Q354" s="31"/>
      <c r="R354" s="75"/>
      <c r="S354" s="31"/>
      <c r="T354" s="31"/>
      <c r="U354" s="31"/>
      <c r="V354" s="31"/>
      <c r="W354" s="116"/>
      <c r="X354" s="31"/>
      <c r="Y354" s="116"/>
      <c r="Z354" s="75"/>
      <c r="AA354" s="31"/>
      <c r="AB354" s="31"/>
      <c r="AC354" s="31"/>
      <c r="AD354" s="31"/>
      <c r="AE354" s="31"/>
    </row>
    <row r="355" spans="1:31" ht="15.75" customHeight="1">
      <c r="A355" s="31"/>
      <c r="B355" s="31"/>
      <c r="C355" s="31"/>
      <c r="D355" s="31"/>
      <c r="E355" s="31"/>
      <c r="F355" s="31"/>
      <c r="G355" s="31"/>
      <c r="H355" s="31"/>
      <c r="I355" s="31"/>
      <c r="J355" s="31"/>
      <c r="K355" s="31"/>
      <c r="L355" s="115"/>
      <c r="M355" s="31"/>
      <c r="N355" s="75"/>
      <c r="O355" s="31"/>
      <c r="P355" s="31"/>
      <c r="Q355" s="31"/>
      <c r="R355" s="75"/>
      <c r="S355" s="31"/>
      <c r="T355" s="31"/>
      <c r="U355" s="31"/>
      <c r="V355" s="31"/>
      <c r="W355" s="116"/>
      <c r="X355" s="31"/>
      <c r="Y355" s="116"/>
      <c r="Z355" s="75"/>
      <c r="AA355" s="31"/>
      <c r="AB355" s="31"/>
      <c r="AC355" s="31"/>
      <c r="AD355" s="31"/>
      <c r="AE355" s="31"/>
    </row>
    <row r="356" spans="1:31" ht="15.75" customHeight="1">
      <c r="A356" s="31"/>
      <c r="B356" s="31"/>
      <c r="C356" s="31"/>
      <c r="D356" s="31"/>
      <c r="E356" s="31"/>
      <c r="F356" s="31"/>
      <c r="G356" s="31"/>
      <c r="H356" s="31"/>
      <c r="I356" s="31"/>
      <c r="J356" s="31"/>
      <c r="K356" s="31"/>
      <c r="L356" s="115"/>
      <c r="M356" s="31"/>
      <c r="N356" s="75"/>
      <c r="O356" s="31"/>
      <c r="P356" s="31"/>
      <c r="Q356" s="31"/>
      <c r="R356" s="75"/>
      <c r="S356" s="31"/>
      <c r="T356" s="31"/>
      <c r="U356" s="31"/>
      <c r="V356" s="31"/>
      <c r="W356" s="116"/>
      <c r="X356" s="31"/>
      <c r="Y356" s="116"/>
      <c r="Z356" s="75"/>
      <c r="AA356" s="31"/>
      <c r="AB356" s="31"/>
      <c r="AC356" s="31"/>
      <c r="AD356" s="31"/>
      <c r="AE356" s="31"/>
    </row>
    <row r="357" spans="1:31" ht="15.75" customHeight="1">
      <c r="A357" s="31"/>
      <c r="B357" s="31"/>
      <c r="C357" s="31"/>
      <c r="D357" s="31"/>
      <c r="E357" s="31"/>
      <c r="F357" s="31"/>
      <c r="G357" s="31"/>
      <c r="H357" s="31"/>
      <c r="I357" s="31"/>
      <c r="J357" s="31"/>
      <c r="K357" s="31"/>
      <c r="L357" s="115"/>
      <c r="M357" s="31"/>
      <c r="N357" s="75"/>
      <c r="O357" s="31"/>
      <c r="P357" s="31"/>
      <c r="Q357" s="31"/>
      <c r="R357" s="75"/>
      <c r="S357" s="31"/>
      <c r="T357" s="31"/>
      <c r="U357" s="31"/>
      <c r="V357" s="31"/>
      <c r="W357" s="116"/>
      <c r="X357" s="31"/>
      <c r="Y357" s="116"/>
      <c r="Z357" s="75"/>
      <c r="AA357" s="31"/>
      <c r="AB357" s="31"/>
      <c r="AC357" s="31"/>
      <c r="AD357" s="31"/>
      <c r="AE357" s="31"/>
    </row>
    <row r="358" spans="1:31" ht="15.75" customHeight="1">
      <c r="A358" s="31"/>
      <c r="B358" s="31"/>
      <c r="C358" s="31"/>
      <c r="D358" s="31"/>
      <c r="E358" s="31"/>
      <c r="F358" s="31"/>
      <c r="G358" s="31"/>
      <c r="H358" s="31"/>
      <c r="I358" s="31"/>
      <c r="J358" s="31"/>
      <c r="K358" s="31"/>
      <c r="L358" s="115"/>
      <c r="M358" s="31"/>
      <c r="N358" s="75"/>
      <c r="O358" s="31"/>
      <c r="P358" s="31"/>
      <c r="Q358" s="31"/>
      <c r="R358" s="75"/>
      <c r="S358" s="31"/>
      <c r="T358" s="31"/>
      <c r="U358" s="31"/>
      <c r="V358" s="31"/>
      <c r="W358" s="116"/>
      <c r="X358" s="31"/>
      <c r="Y358" s="116"/>
      <c r="Z358" s="75"/>
      <c r="AA358" s="31"/>
      <c r="AB358" s="31"/>
      <c r="AC358" s="31"/>
      <c r="AD358" s="31"/>
      <c r="AE358" s="31"/>
    </row>
    <row r="359" spans="1:31" ht="15.75" customHeight="1">
      <c r="A359" s="31"/>
      <c r="B359" s="31"/>
      <c r="C359" s="31"/>
      <c r="D359" s="31"/>
      <c r="E359" s="31"/>
      <c r="F359" s="31"/>
      <c r="G359" s="31"/>
      <c r="H359" s="31"/>
      <c r="I359" s="31"/>
      <c r="J359" s="31"/>
      <c r="K359" s="31"/>
      <c r="L359" s="115"/>
      <c r="M359" s="31"/>
      <c r="N359" s="75"/>
      <c r="O359" s="31"/>
      <c r="P359" s="31"/>
      <c r="Q359" s="31"/>
      <c r="R359" s="75"/>
      <c r="S359" s="31"/>
      <c r="T359" s="31"/>
      <c r="U359" s="31"/>
      <c r="V359" s="31"/>
      <c r="W359" s="116"/>
      <c r="X359" s="31"/>
      <c r="Y359" s="116"/>
      <c r="Z359" s="75"/>
      <c r="AA359" s="31"/>
      <c r="AB359" s="31"/>
      <c r="AC359" s="31"/>
      <c r="AD359" s="31"/>
      <c r="AE359" s="31"/>
    </row>
    <row r="360" spans="1:31" ht="15.75" customHeight="1">
      <c r="A360" s="31"/>
      <c r="B360" s="31"/>
      <c r="C360" s="31"/>
      <c r="D360" s="31"/>
      <c r="E360" s="31"/>
      <c r="F360" s="31"/>
      <c r="G360" s="31"/>
      <c r="H360" s="31"/>
      <c r="I360" s="31"/>
      <c r="J360" s="31"/>
      <c r="K360" s="31"/>
      <c r="L360" s="115"/>
      <c r="M360" s="31"/>
      <c r="N360" s="75"/>
      <c r="O360" s="31"/>
      <c r="P360" s="31"/>
      <c r="Q360" s="31"/>
      <c r="R360" s="75"/>
      <c r="S360" s="31"/>
      <c r="T360" s="31"/>
      <c r="U360" s="31"/>
      <c r="V360" s="31"/>
      <c r="W360" s="116"/>
      <c r="X360" s="31"/>
      <c r="Y360" s="116"/>
      <c r="Z360" s="75"/>
      <c r="AA360" s="31"/>
      <c r="AB360" s="31"/>
      <c r="AC360" s="31"/>
      <c r="AD360" s="31"/>
      <c r="AE360" s="31"/>
    </row>
    <row r="361" spans="1:31" ht="15.75" customHeight="1">
      <c r="A361" s="31"/>
      <c r="B361" s="31"/>
      <c r="C361" s="31"/>
      <c r="D361" s="31"/>
      <c r="E361" s="31"/>
      <c r="F361" s="31"/>
      <c r="G361" s="31"/>
      <c r="H361" s="31"/>
      <c r="I361" s="31"/>
      <c r="J361" s="31"/>
      <c r="K361" s="31"/>
      <c r="L361" s="115"/>
      <c r="M361" s="31"/>
      <c r="N361" s="75"/>
      <c r="O361" s="31"/>
      <c r="P361" s="31"/>
      <c r="Q361" s="31"/>
      <c r="R361" s="75"/>
      <c r="S361" s="31"/>
      <c r="T361" s="31"/>
      <c r="U361" s="31"/>
      <c r="V361" s="31"/>
      <c r="W361" s="116"/>
      <c r="X361" s="31"/>
      <c r="Y361" s="116"/>
      <c r="Z361" s="75"/>
      <c r="AA361" s="31"/>
      <c r="AB361" s="31"/>
      <c r="AC361" s="31"/>
      <c r="AD361" s="31"/>
      <c r="AE361" s="31"/>
    </row>
    <row r="362" spans="1:31" ht="15.75" customHeight="1">
      <c r="A362" s="31"/>
      <c r="B362" s="31"/>
      <c r="C362" s="31"/>
      <c r="D362" s="31"/>
      <c r="E362" s="31"/>
      <c r="F362" s="31"/>
      <c r="G362" s="31"/>
      <c r="H362" s="31"/>
      <c r="I362" s="31"/>
      <c r="J362" s="31"/>
      <c r="K362" s="31"/>
      <c r="L362" s="115"/>
      <c r="M362" s="31"/>
      <c r="N362" s="75"/>
      <c r="O362" s="31"/>
      <c r="P362" s="31"/>
      <c r="Q362" s="31"/>
      <c r="R362" s="75"/>
      <c r="S362" s="31"/>
      <c r="T362" s="31"/>
      <c r="U362" s="31"/>
      <c r="V362" s="31"/>
      <c r="W362" s="116"/>
      <c r="X362" s="31"/>
      <c r="Y362" s="116"/>
      <c r="Z362" s="75"/>
      <c r="AA362" s="31"/>
      <c r="AB362" s="31"/>
      <c r="AC362" s="31"/>
      <c r="AD362" s="31"/>
      <c r="AE362" s="31"/>
    </row>
    <row r="363" spans="1:31" ht="15.75" customHeight="1">
      <c r="A363" s="31"/>
      <c r="B363" s="31"/>
      <c r="C363" s="31"/>
      <c r="D363" s="31"/>
      <c r="E363" s="31"/>
      <c r="F363" s="31"/>
      <c r="G363" s="31"/>
      <c r="H363" s="31"/>
      <c r="I363" s="31"/>
      <c r="J363" s="31"/>
      <c r="K363" s="31"/>
      <c r="L363" s="115"/>
      <c r="M363" s="31"/>
      <c r="N363" s="75"/>
      <c r="O363" s="31"/>
      <c r="P363" s="31"/>
      <c r="Q363" s="31"/>
      <c r="R363" s="75"/>
      <c r="S363" s="31"/>
      <c r="T363" s="31"/>
      <c r="U363" s="31"/>
      <c r="V363" s="31"/>
      <c r="W363" s="116"/>
      <c r="X363" s="31"/>
      <c r="Y363" s="116"/>
      <c r="Z363" s="75"/>
      <c r="AA363" s="31"/>
      <c r="AB363" s="31"/>
      <c r="AC363" s="31"/>
      <c r="AD363" s="31"/>
      <c r="AE363" s="31"/>
    </row>
    <row r="364" spans="1:31" ht="15.75" customHeight="1">
      <c r="A364" s="31"/>
      <c r="B364" s="31"/>
      <c r="C364" s="31"/>
      <c r="D364" s="31"/>
      <c r="E364" s="31"/>
      <c r="F364" s="31"/>
      <c r="G364" s="31"/>
      <c r="H364" s="31"/>
      <c r="I364" s="31"/>
      <c r="J364" s="31"/>
      <c r="K364" s="31"/>
      <c r="L364" s="115"/>
      <c r="M364" s="31"/>
      <c r="N364" s="75"/>
      <c r="O364" s="31"/>
      <c r="P364" s="31"/>
      <c r="Q364" s="31"/>
      <c r="R364" s="75"/>
      <c r="S364" s="31"/>
      <c r="T364" s="31"/>
      <c r="U364" s="31"/>
      <c r="V364" s="31"/>
      <c r="W364" s="116"/>
      <c r="X364" s="31"/>
      <c r="Y364" s="116"/>
      <c r="Z364" s="75"/>
      <c r="AA364" s="31"/>
      <c r="AB364" s="31"/>
      <c r="AC364" s="31"/>
      <c r="AD364" s="31"/>
      <c r="AE364" s="31"/>
    </row>
    <row r="365" spans="1:31" ht="15.75" customHeight="1">
      <c r="A365" s="31"/>
      <c r="B365" s="31"/>
      <c r="C365" s="31"/>
      <c r="D365" s="31"/>
      <c r="E365" s="31"/>
      <c r="F365" s="31"/>
      <c r="G365" s="31"/>
      <c r="H365" s="31"/>
      <c r="I365" s="31"/>
      <c r="J365" s="31"/>
      <c r="K365" s="31"/>
      <c r="L365" s="115"/>
      <c r="M365" s="31"/>
      <c r="N365" s="75"/>
      <c r="O365" s="31"/>
      <c r="P365" s="31"/>
      <c r="Q365" s="31"/>
      <c r="R365" s="75"/>
      <c r="S365" s="31"/>
      <c r="T365" s="31"/>
      <c r="U365" s="31"/>
      <c r="V365" s="31"/>
      <c r="W365" s="116"/>
      <c r="X365" s="31"/>
      <c r="Y365" s="116"/>
      <c r="Z365" s="75"/>
      <c r="AA365" s="31"/>
      <c r="AB365" s="31"/>
      <c r="AC365" s="31"/>
      <c r="AD365" s="31"/>
      <c r="AE365" s="31"/>
    </row>
    <row r="366" spans="1:31" ht="15.75" customHeight="1">
      <c r="A366" s="31"/>
      <c r="B366" s="31"/>
      <c r="C366" s="31"/>
      <c r="D366" s="31"/>
      <c r="E366" s="31"/>
      <c r="F366" s="31"/>
      <c r="G366" s="31"/>
      <c r="H366" s="31"/>
      <c r="I366" s="31"/>
      <c r="J366" s="31"/>
      <c r="K366" s="31"/>
      <c r="L366" s="115"/>
      <c r="M366" s="31"/>
      <c r="N366" s="75"/>
      <c r="O366" s="31"/>
      <c r="P366" s="31"/>
      <c r="Q366" s="31"/>
      <c r="R366" s="75"/>
      <c r="S366" s="31"/>
      <c r="T366" s="31"/>
      <c r="U366" s="31"/>
      <c r="V366" s="31"/>
      <c r="W366" s="116"/>
      <c r="X366" s="31"/>
      <c r="Y366" s="116"/>
      <c r="Z366" s="75"/>
      <c r="AA366" s="31"/>
      <c r="AB366" s="31"/>
      <c r="AC366" s="31"/>
      <c r="AD366" s="31"/>
      <c r="AE366" s="31"/>
    </row>
    <row r="367" spans="1:31" ht="15.75" customHeight="1">
      <c r="A367" s="31"/>
      <c r="B367" s="31"/>
      <c r="C367" s="31"/>
      <c r="D367" s="31"/>
      <c r="E367" s="31"/>
      <c r="F367" s="31"/>
      <c r="G367" s="31"/>
      <c r="H367" s="31"/>
      <c r="I367" s="31"/>
      <c r="J367" s="31"/>
      <c r="K367" s="31"/>
      <c r="L367" s="115"/>
      <c r="M367" s="31"/>
      <c r="N367" s="75"/>
      <c r="O367" s="31"/>
      <c r="P367" s="31"/>
      <c r="Q367" s="31"/>
      <c r="R367" s="75"/>
      <c r="S367" s="31"/>
      <c r="T367" s="31"/>
      <c r="U367" s="31"/>
      <c r="V367" s="31"/>
      <c r="W367" s="116"/>
      <c r="X367" s="31"/>
      <c r="Y367" s="116"/>
      <c r="Z367" s="75"/>
      <c r="AA367" s="31"/>
      <c r="AB367" s="31"/>
      <c r="AC367" s="31"/>
      <c r="AD367" s="31"/>
      <c r="AE367" s="31"/>
    </row>
    <row r="368" spans="1:31" ht="15.75" customHeight="1">
      <c r="A368" s="31"/>
      <c r="B368" s="31"/>
      <c r="C368" s="31"/>
      <c r="D368" s="31"/>
      <c r="E368" s="31"/>
      <c r="F368" s="31"/>
      <c r="G368" s="31"/>
      <c r="H368" s="31"/>
      <c r="I368" s="31"/>
      <c r="J368" s="31"/>
      <c r="K368" s="31"/>
      <c r="L368" s="115"/>
      <c r="M368" s="31"/>
      <c r="N368" s="75"/>
      <c r="O368" s="31"/>
      <c r="P368" s="31"/>
      <c r="Q368" s="31"/>
      <c r="R368" s="75"/>
      <c r="S368" s="31"/>
      <c r="T368" s="31"/>
      <c r="U368" s="31"/>
      <c r="V368" s="31"/>
      <c r="W368" s="116"/>
      <c r="X368" s="31"/>
      <c r="Y368" s="116"/>
      <c r="Z368" s="75"/>
      <c r="AA368" s="31"/>
      <c r="AB368" s="31"/>
      <c r="AC368" s="31"/>
      <c r="AD368" s="31"/>
      <c r="AE368" s="31"/>
    </row>
    <row r="369" spans="1:31" ht="15.75" customHeight="1">
      <c r="A369" s="31"/>
      <c r="B369" s="31"/>
      <c r="C369" s="31"/>
      <c r="D369" s="31"/>
      <c r="E369" s="31"/>
      <c r="F369" s="31"/>
      <c r="G369" s="31"/>
      <c r="H369" s="31"/>
      <c r="I369" s="31"/>
      <c r="J369" s="31"/>
      <c r="K369" s="31"/>
      <c r="L369" s="115"/>
      <c r="M369" s="31"/>
      <c r="N369" s="75"/>
      <c r="O369" s="31"/>
      <c r="P369" s="31"/>
      <c r="Q369" s="31"/>
      <c r="R369" s="75"/>
      <c r="S369" s="31"/>
      <c r="T369" s="31"/>
      <c r="U369" s="31"/>
      <c r="V369" s="31"/>
      <c r="W369" s="116"/>
      <c r="X369" s="31"/>
      <c r="Y369" s="116"/>
      <c r="Z369" s="75"/>
      <c r="AA369" s="31"/>
      <c r="AB369" s="31"/>
      <c r="AC369" s="31"/>
      <c r="AD369" s="31"/>
      <c r="AE369" s="31"/>
    </row>
    <row r="370" spans="1:31" ht="15.75" customHeight="1">
      <c r="A370" s="31"/>
      <c r="B370" s="31"/>
      <c r="C370" s="31"/>
      <c r="D370" s="31"/>
      <c r="E370" s="31"/>
      <c r="F370" s="31"/>
      <c r="G370" s="31"/>
      <c r="H370" s="31"/>
      <c r="I370" s="31"/>
      <c r="J370" s="31"/>
      <c r="K370" s="31"/>
      <c r="L370" s="115"/>
      <c r="M370" s="31"/>
      <c r="N370" s="75"/>
      <c r="O370" s="31"/>
      <c r="P370" s="31"/>
      <c r="Q370" s="31"/>
      <c r="R370" s="75"/>
      <c r="S370" s="31"/>
      <c r="T370" s="31"/>
      <c r="U370" s="31"/>
      <c r="V370" s="31"/>
      <c r="W370" s="116"/>
      <c r="X370" s="31"/>
      <c r="Y370" s="116"/>
      <c r="Z370" s="75"/>
      <c r="AA370" s="31"/>
      <c r="AB370" s="31"/>
      <c r="AC370" s="31"/>
      <c r="AD370" s="31"/>
      <c r="AE370" s="31"/>
    </row>
    <row r="371" spans="1:31" ht="15.75" customHeight="1">
      <c r="A371" s="31"/>
      <c r="B371" s="31"/>
      <c r="C371" s="31"/>
      <c r="D371" s="31"/>
      <c r="E371" s="31"/>
      <c r="F371" s="31"/>
      <c r="G371" s="31"/>
      <c r="H371" s="31"/>
      <c r="I371" s="31"/>
      <c r="J371" s="31"/>
      <c r="K371" s="31"/>
      <c r="L371" s="115"/>
      <c r="M371" s="31"/>
      <c r="N371" s="75"/>
      <c r="O371" s="31"/>
      <c r="P371" s="31"/>
      <c r="Q371" s="31"/>
      <c r="R371" s="75"/>
      <c r="S371" s="31"/>
      <c r="T371" s="31"/>
      <c r="U371" s="31"/>
      <c r="V371" s="31"/>
      <c r="W371" s="116"/>
      <c r="X371" s="31"/>
      <c r="Y371" s="116"/>
      <c r="Z371" s="75"/>
      <c r="AA371" s="31"/>
      <c r="AB371" s="31"/>
      <c r="AC371" s="31"/>
      <c r="AD371" s="31"/>
      <c r="AE371" s="31"/>
    </row>
    <row r="372" spans="1:31" ht="15.75" customHeight="1">
      <c r="A372" s="31"/>
      <c r="B372" s="31"/>
      <c r="C372" s="31"/>
      <c r="D372" s="31"/>
      <c r="E372" s="31"/>
      <c r="F372" s="31"/>
      <c r="G372" s="31"/>
      <c r="H372" s="31"/>
      <c r="I372" s="31"/>
      <c r="J372" s="31"/>
      <c r="K372" s="31"/>
      <c r="L372" s="115"/>
      <c r="M372" s="31"/>
      <c r="N372" s="75"/>
      <c r="O372" s="31"/>
      <c r="P372" s="31"/>
      <c r="Q372" s="31"/>
      <c r="R372" s="75"/>
      <c r="S372" s="31"/>
      <c r="T372" s="31"/>
      <c r="U372" s="31"/>
      <c r="V372" s="31"/>
      <c r="W372" s="116"/>
      <c r="X372" s="31"/>
      <c r="Y372" s="116"/>
      <c r="Z372" s="75"/>
      <c r="AA372" s="31"/>
      <c r="AB372" s="31"/>
      <c r="AC372" s="31"/>
      <c r="AD372" s="31"/>
      <c r="AE372" s="31"/>
    </row>
    <row r="373" spans="1:31" ht="15.75" customHeight="1">
      <c r="A373" s="31"/>
      <c r="B373" s="31"/>
      <c r="C373" s="31"/>
      <c r="D373" s="31"/>
      <c r="E373" s="31"/>
      <c r="F373" s="31"/>
      <c r="G373" s="31"/>
      <c r="H373" s="31"/>
      <c r="I373" s="31"/>
      <c r="J373" s="31"/>
      <c r="K373" s="31"/>
      <c r="L373" s="115"/>
      <c r="M373" s="31"/>
      <c r="N373" s="75"/>
      <c r="O373" s="31"/>
      <c r="P373" s="31"/>
      <c r="Q373" s="31"/>
      <c r="R373" s="75"/>
      <c r="S373" s="31"/>
      <c r="T373" s="31"/>
      <c r="U373" s="31"/>
      <c r="V373" s="31"/>
      <c r="W373" s="116"/>
      <c r="X373" s="31"/>
      <c r="Y373" s="116"/>
      <c r="Z373" s="75"/>
      <c r="AA373" s="31"/>
      <c r="AB373" s="31"/>
      <c r="AC373" s="31"/>
      <c r="AD373" s="31"/>
      <c r="AE373" s="31"/>
    </row>
    <row r="374" spans="1:31" ht="15.75" customHeight="1">
      <c r="A374" s="31"/>
      <c r="B374" s="31"/>
      <c r="C374" s="31"/>
      <c r="D374" s="31"/>
      <c r="E374" s="31"/>
      <c r="F374" s="31"/>
      <c r="G374" s="31"/>
      <c r="H374" s="31"/>
      <c r="I374" s="31"/>
      <c r="J374" s="31"/>
      <c r="K374" s="31"/>
      <c r="L374" s="115"/>
      <c r="M374" s="31"/>
      <c r="N374" s="75"/>
      <c r="O374" s="31"/>
      <c r="P374" s="31"/>
      <c r="Q374" s="31"/>
      <c r="R374" s="75"/>
      <c r="S374" s="31"/>
      <c r="T374" s="31"/>
      <c r="U374" s="31"/>
      <c r="V374" s="31"/>
      <c r="W374" s="116"/>
      <c r="X374" s="31"/>
      <c r="Y374" s="116"/>
      <c r="Z374" s="75"/>
      <c r="AA374" s="31"/>
      <c r="AB374" s="31"/>
      <c r="AC374" s="31"/>
      <c r="AD374" s="31"/>
      <c r="AE374" s="31"/>
    </row>
    <row r="375" spans="1:31" ht="15.75" customHeight="1">
      <c r="A375" s="31"/>
      <c r="B375" s="31"/>
      <c r="C375" s="31"/>
      <c r="D375" s="31"/>
      <c r="E375" s="31"/>
      <c r="F375" s="31"/>
      <c r="G375" s="31"/>
      <c r="H375" s="31"/>
      <c r="I375" s="31"/>
      <c r="J375" s="31"/>
      <c r="K375" s="31"/>
      <c r="L375" s="115"/>
      <c r="M375" s="31"/>
      <c r="N375" s="75"/>
      <c r="O375" s="31"/>
      <c r="P375" s="31"/>
      <c r="Q375" s="31"/>
      <c r="R375" s="75"/>
      <c r="S375" s="31"/>
      <c r="T375" s="31"/>
      <c r="U375" s="31"/>
      <c r="V375" s="31"/>
      <c r="W375" s="116"/>
      <c r="X375" s="31"/>
      <c r="Y375" s="116"/>
      <c r="Z375" s="75"/>
      <c r="AA375" s="31"/>
      <c r="AB375" s="31"/>
      <c r="AC375" s="31"/>
      <c r="AD375" s="31"/>
      <c r="AE375" s="31"/>
    </row>
    <row r="376" spans="1:31" ht="15.75" customHeight="1">
      <c r="A376" s="31"/>
      <c r="B376" s="31"/>
      <c r="C376" s="31"/>
      <c r="D376" s="31"/>
      <c r="E376" s="31"/>
      <c r="F376" s="31"/>
      <c r="G376" s="31"/>
      <c r="H376" s="31"/>
      <c r="I376" s="31"/>
      <c r="J376" s="31"/>
      <c r="K376" s="31"/>
      <c r="L376" s="115"/>
      <c r="M376" s="31"/>
      <c r="N376" s="75"/>
      <c r="O376" s="31"/>
      <c r="P376" s="31"/>
      <c r="Q376" s="31"/>
      <c r="R376" s="75"/>
      <c r="S376" s="31"/>
      <c r="T376" s="31"/>
      <c r="U376" s="31"/>
      <c r="V376" s="31"/>
      <c r="W376" s="116"/>
      <c r="X376" s="31"/>
      <c r="Y376" s="116"/>
      <c r="Z376" s="75"/>
      <c r="AA376" s="31"/>
      <c r="AB376" s="31"/>
      <c r="AC376" s="31"/>
      <c r="AD376" s="31"/>
      <c r="AE376" s="31"/>
    </row>
    <row r="377" spans="1:31" ht="15.75" customHeight="1">
      <c r="A377" s="31"/>
      <c r="B377" s="31"/>
      <c r="C377" s="31"/>
      <c r="D377" s="31"/>
      <c r="E377" s="31"/>
      <c r="F377" s="31"/>
      <c r="G377" s="31"/>
      <c r="H377" s="31"/>
      <c r="I377" s="31"/>
      <c r="J377" s="31"/>
      <c r="K377" s="31"/>
      <c r="L377" s="115"/>
      <c r="M377" s="31"/>
      <c r="N377" s="75"/>
      <c r="O377" s="31"/>
      <c r="P377" s="31"/>
      <c r="Q377" s="31"/>
      <c r="R377" s="75"/>
      <c r="S377" s="31"/>
      <c r="T377" s="31"/>
      <c r="U377" s="31"/>
      <c r="V377" s="31"/>
      <c r="W377" s="116"/>
      <c r="X377" s="31"/>
      <c r="Y377" s="116"/>
      <c r="Z377" s="75"/>
      <c r="AA377" s="31"/>
      <c r="AB377" s="31"/>
      <c r="AC377" s="31"/>
      <c r="AD377" s="31"/>
      <c r="AE377" s="31"/>
    </row>
    <row r="378" spans="1:31" ht="15.75" customHeight="1">
      <c r="A378" s="31"/>
      <c r="B378" s="31"/>
      <c r="C378" s="31"/>
      <c r="D378" s="31"/>
      <c r="E378" s="31"/>
      <c r="F378" s="31"/>
      <c r="G378" s="31"/>
      <c r="H378" s="31"/>
      <c r="I378" s="31"/>
      <c r="J378" s="31"/>
      <c r="K378" s="31"/>
      <c r="L378" s="115"/>
      <c r="M378" s="31"/>
      <c r="N378" s="75"/>
      <c r="O378" s="31"/>
      <c r="P378" s="31"/>
      <c r="Q378" s="31"/>
      <c r="R378" s="75"/>
      <c r="S378" s="31"/>
      <c r="T378" s="31"/>
      <c r="U378" s="31"/>
      <c r="V378" s="31"/>
      <c r="W378" s="116"/>
      <c r="X378" s="31"/>
      <c r="Y378" s="116"/>
      <c r="Z378" s="75"/>
      <c r="AA378" s="31"/>
      <c r="AB378" s="31"/>
      <c r="AC378" s="31"/>
      <c r="AD378" s="31"/>
      <c r="AE378" s="31"/>
    </row>
    <row r="379" spans="1:31" ht="15.75" customHeight="1">
      <c r="A379" s="31"/>
      <c r="B379" s="31"/>
      <c r="C379" s="31"/>
      <c r="D379" s="31"/>
      <c r="E379" s="31"/>
      <c r="F379" s="31"/>
      <c r="G379" s="31"/>
      <c r="H379" s="31"/>
      <c r="I379" s="31"/>
      <c r="J379" s="31"/>
      <c r="K379" s="31"/>
      <c r="L379" s="115"/>
      <c r="M379" s="31"/>
      <c r="N379" s="75"/>
      <c r="O379" s="31"/>
      <c r="P379" s="31"/>
      <c r="Q379" s="31"/>
      <c r="R379" s="75"/>
      <c r="S379" s="31"/>
      <c r="T379" s="31"/>
      <c r="U379" s="31"/>
      <c r="V379" s="31"/>
      <c r="W379" s="116"/>
      <c r="X379" s="31"/>
      <c r="Y379" s="116"/>
      <c r="Z379" s="75"/>
      <c r="AA379" s="31"/>
      <c r="AB379" s="31"/>
      <c r="AC379" s="31"/>
      <c r="AD379" s="31"/>
      <c r="AE379" s="31"/>
    </row>
    <row r="380" spans="1:31" ht="15.75" customHeight="1">
      <c r="A380" s="31"/>
      <c r="B380" s="31"/>
      <c r="C380" s="31"/>
      <c r="D380" s="31"/>
      <c r="E380" s="31"/>
      <c r="F380" s="31"/>
      <c r="G380" s="31"/>
      <c r="H380" s="31"/>
      <c r="I380" s="31"/>
      <c r="J380" s="31"/>
      <c r="K380" s="31"/>
      <c r="L380" s="115"/>
      <c r="M380" s="31"/>
      <c r="N380" s="75"/>
      <c r="O380" s="31"/>
      <c r="P380" s="31"/>
      <c r="Q380" s="31"/>
      <c r="R380" s="75"/>
      <c r="S380" s="31"/>
      <c r="T380" s="31"/>
      <c r="U380" s="31"/>
      <c r="V380" s="31"/>
      <c r="W380" s="116"/>
      <c r="X380" s="31"/>
      <c r="Y380" s="116"/>
      <c r="Z380" s="75"/>
      <c r="AA380" s="31"/>
      <c r="AB380" s="31"/>
      <c r="AC380" s="31"/>
      <c r="AD380" s="31"/>
      <c r="AE380" s="31"/>
    </row>
    <row r="381" spans="1:31" ht="15.75" customHeight="1">
      <c r="A381" s="31"/>
      <c r="B381" s="31"/>
      <c r="C381" s="31"/>
      <c r="D381" s="31"/>
      <c r="E381" s="31"/>
      <c r="F381" s="31"/>
      <c r="G381" s="31"/>
      <c r="H381" s="31"/>
      <c r="I381" s="31"/>
      <c r="J381" s="31"/>
      <c r="K381" s="31"/>
      <c r="L381" s="115"/>
      <c r="M381" s="31"/>
      <c r="N381" s="75"/>
      <c r="O381" s="31"/>
      <c r="P381" s="31"/>
      <c r="Q381" s="31"/>
      <c r="R381" s="75"/>
      <c r="S381" s="31"/>
      <c r="T381" s="31"/>
      <c r="U381" s="31"/>
      <c r="V381" s="31"/>
      <c r="W381" s="116"/>
      <c r="X381" s="31"/>
      <c r="Y381" s="116"/>
      <c r="Z381" s="75"/>
      <c r="AA381" s="31"/>
      <c r="AB381" s="31"/>
      <c r="AC381" s="31"/>
      <c r="AD381" s="31"/>
      <c r="AE381" s="31"/>
    </row>
    <row r="382" spans="1:31" ht="15.75" customHeight="1">
      <c r="A382" s="31"/>
      <c r="B382" s="31"/>
      <c r="C382" s="31"/>
      <c r="D382" s="31"/>
      <c r="E382" s="31"/>
      <c r="F382" s="31"/>
      <c r="G382" s="31"/>
      <c r="H382" s="31"/>
      <c r="I382" s="31"/>
      <c r="J382" s="31"/>
      <c r="K382" s="31"/>
      <c r="L382" s="115"/>
      <c r="M382" s="31"/>
      <c r="N382" s="75"/>
      <c r="O382" s="31"/>
      <c r="P382" s="31"/>
      <c r="Q382" s="31"/>
      <c r="R382" s="75"/>
      <c r="S382" s="31"/>
      <c r="T382" s="31"/>
      <c r="U382" s="31"/>
      <c r="V382" s="31"/>
      <c r="W382" s="116"/>
      <c r="X382" s="31"/>
      <c r="Y382" s="116"/>
      <c r="Z382" s="75"/>
      <c r="AA382" s="31"/>
      <c r="AB382" s="31"/>
      <c r="AC382" s="31"/>
      <c r="AD382" s="31"/>
      <c r="AE382" s="31"/>
    </row>
    <row r="383" spans="1:31" ht="15.75" customHeight="1">
      <c r="A383" s="31"/>
      <c r="B383" s="31"/>
      <c r="C383" s="31"/>
      <c r="D383" s="31"/>
      <c r="E383" s="31"/>
      <c r="F383" s="31"/>
      <c r="G383" s="31"/>
      <c r="H383" s="31"/>
      <c r="I383" s="31"/>
      <c r="J383" s="31"/>
      <c r="K383" s="31"/>
      <c r="L383" s="115"/>
      <c r="M383" s="31"/>
      <c r="N383" s="75"/>
      <c r="O383" s="31"/>
      <c r="P383" s="31"/>
      <c r="Q383" s="31"/>
      <c r="R383" s="75"/>
      <c r="S383" s="31"/>
      <c r="T383" s="31"/>
      <c r="U383" s="31"/>
      <c r="V383" s="31"/>
      <c r="W383" s="116"/>
      <c r="X383" s="31"/>
      <c r="Y383" s="116"/>
      <c r="Z383" s="75"/>
      <c r="AA383" s="31"/>
      <c r="AB383" s="31"/>
      <c r="AC383" s="31"/>
      <c r="AD383" s="31"/>
      <c r="AE383" s="31"/>
    </row>
    <row r="384" spans="1:31" ht="15.75" customHeight="1">
      <c r="A384" s="31"/>
      <c r="B384" s="31"/>
      <c r="C384" s="31"/>
      <c r="D384" s="31"/>
      <c r="E384" s="31"/>
      <c r="F384" s="31"/>
      <c r="G384" s="31"/>
      <c r="H384" s="31"/>
      <c r="I384" s="31"/>
      <c r="J384" s="31"/>
      <c r="K384" s="31"/>
      <c r="L384" s="115"/>
      <c r="M384" s="31"/>
      <c r="N384" s="75"/>
      <c r="O384" s="31"/>
      <c r="P384" s="31"/>
      <c r="Q384" s="31"/>
      <c r="R384" s="75"/>
      <c r="S384" s="31"/>
      <c r="T384" s="31"/>
      <c r="U384" s="31"/>
      <c r="V384" s="31"/>
      <c r="W384" s="116"/>
      <c r="X384" s="31"/>
      <c r="Y384" s="116"/>
      <c r="Z384" s="75"/>
      <c r="AA384" s="31"/>
      <c r="AB384" s="31"/>
      <c r="AC384" s="31"/>
      <c r="AD384" s="31"/>
      <c r="AE384" s="31"/>
    </row>
    <row r="385" spans="1:31" ht="15.75" customHeight="1">
      <c r="A385" s="31"/>
      <c r="B385" s="31"/>
      <c r="C385" s="31"/>
      <c r="D385" s="31"/>
      <c r="E385" s="31"/>
      <c r="F385" s="31"/>
      <c r="G385" s="31"/>
      <c r="H385" s="31"/>
      <c r="I385" s="31"/>
      <c r="J385" s="31"/>
      <c r="K385" s="31"/>
      <c r="L385" s="115"/>
      <c r="M385" s="31"/>
      <c r="N385" s="75"/>
      <c r="O385" s="31"/>
      <c r="P385" s="31"/>
      <c r="Q385" s="31"/>
      <c r="R385" s="75"/>
      <c r="S385" s="31"/>
      <c r="T385" s="31"/>
      <c r="U385" s="31"/>
      <c r="V385" s="31"/>
      <c r="W385" s="116"/>
      <c r="X385" s="31"/>
      <c r="Y385" s="116"/>
      <c r="Z385" s="75"/>
      <c r="AA385" s="31"/>
      <c r="AB385" s="31"/>
      <c r="AC385" s="31"/>
      <c r="AD385" s="31"/>
      <c r="AE385" s="31"/>
    </row>
    <row r="386" spans="1:31" ht="15.75" customHeight="1">
      <c r="A386" s="31"/>
      <c r="B386" s="31"/>
      <c r="C386" s="31"/>
      <c r="D386" s="31"/>
      <c r="E386" s="31"/>
      <c r="F386" s="31"/>
      <c r="G386" s="31"/>
      <c r="H386" s="31"/>
      <c r="I386" s="31"/>
      <c r="J386" s="31"/>
      <c r="K386" s="31"/>
      <c r="L386" s="115"/>
      <c r="M386" s="31"/>
      <c r="N386" s="75"/>
      <c r="O386" s="31"/>
      <c r="P386" s="31"/>
      <c r="Q386" s="31"/>
      <c r="R386" s="75"/>
      <c r="S386" s="31"/>
      <c r="T386" s="31"/>
      <c r="U386" s="31"/>
      <c r="V386" s="31"/>
      <c r="W386" s="116"/>
      <c r="X386" s="31"/>
      <c r="Y386" s="116"/>
      <c r="Z386" s="75"/>
      <c r="AA386" s="31"/>
      <c r="AB386" s="31"/>
      <c r="AC386" s="31"/>
      <c r="AD386" s="31"/>
      <c r="AE386" s="31"/>
    </row>
    <row r="387" spans="1:31" ht="15.75" customHeight="1">
      <c r="A387" s="31"/>
      <c r="B387" s="31"/>
      <c r="C387" s="31"/>
      <c r="D387" s="31"/>
      <c r="E387" s="31"/>
      <c r="F387" s="31"/>
      <c r="G387" s="31"/>
      <c r="H387" s="31"/>
      <c r="I387" s="31"/>
      <c r="J387" s="31"/>
      <c r="K387" s="31"/>
      <c r="L387" s="115"/>
      <c r="M387" s="31"/>
      <c r="N387" s="75"/>
      <c r="O387" s="31"/>
      <c r="P387" s="31"/>
      <c r="Q387" s="31"/>
      <c r="R387" s="75"/>
      <c r="S387" s="31"/>
      <c r="T387" s="31"/>
      <c r="U387" s="31"/>
      <c r="V387" s="31"/>
      <c r="W387" s="116"/>
      <c r="X387" s="31"/>
      <c r="Y387" s="116"/>
      <c r="Z387" s="75"/>
      <c r="AA387" s="31"/>
      <c r="AB387" s="31"/>
      <c r="AC387" s="31"/>
      <c r="AD387" s="31"/>
      <c r="AE387" s="31"/>
    </row>
    <row r="388" spans="1:31" ht="15.75" customHeight="1">
      <c r="A388" s="31"/>
      <c r="B388" s="31"/>
      <c r="C388" s="31"/>
      <c r="D388" s="31"/>
      <c r="E388" s="31"/>
      <c r="F388" s="31"/>
      <c r="G388" s="31"/>
      <c r="H388" s="31"/>
      <c r="I388" s="31"/>
      <c r="J388" s="31"/>
      <c r="K388" s="31"/>
      <c r="L388" s="115"/>
      <c r="M388" s="31"/>
      <c r="N388" s="75"/>
      <c r="O388" s="31"/>
      <c r="P388" s="31"/>
      <c r="Q388" s="31"/>
      <c r="R388" s="75"/>
      <c r="S388" s="31"/>
      <c r="T388" s="31"/>
      <c r="U388" s="31"/>
      <c r="V388" s="31"/>
      <c r="W388" s="116"/>
      <c r="X388" s="31"/>
      <c r="Y388" s="116"/>
      <c r="Z388" s="75"/>
      <c r="AA388" s="31"/>
      <c r="AB388" s="31"/>
      <c r="AC388" s="31"/>
      <c r="AD388" s="31"/>
      <c r="AE388" s="31"/>
    </row>
    <row r="389" spans="1:31" ht="15.75" customHeight="1">
      <c r="A389" s="31"/>
      <c r="B389" s="31"/>
      <c r="C389" s="31"/>
      <c r="D389" s="31"/>
      <c r="E389" s="31"/>
      <c r="F389" s="31"/>
      <c r="G389" s="31"/>
      <c r="H389" s="31"/>
      <c r="I389" s="31"/>
      <c r="J389" s="31"/>
      <c r="K389" s="31"/>
      <c r="L389" s="115"/>
      <c r="M389" s="31"/>
      <c r="N389" s="75"/>
      <c r="O389" s="31"/>
      <c r="P389" s="31"/>
      <c r="Q389" s="31"/>
      <c r="R389" s="75"/>
      <c r="S389" s="31"/>
      <c r="T389" s="31"/>
      <c r="U389" s="31"/>
      <c r="V389" s="31"/>
      <c r="W389" s="116"/>
      <c r="X389" s="31"/>
      <c r="Y389" s="116"/>
      <c r="Z389" s="75"/>
      <c r="AA389" s="31"/>
      <c r="AB389" s="31"/>
      <c r="AC389" s="31"/>
      <c r="AD389" s="31"/>
      <c r="AE389" s="31"/>
    </row>
    <row r="390" spans="1:31" ht="15.75" customHeight="1">
      <c r="A390" s="31"/>
      <c r="B390" s="31"/>
      <c r="C390" s="31"/>
      <c r="D390" s="31"/>
      <c r="E390" s="31"/>
      <c r="F390" s="31"/>
      <c r="G390" s="31"/>
      <c r="H390" s="31"/>
      <c r="I390" s="31"/>
      <c r="J390" s="31"/>
      <c r="K390" s="31"/>
      <c r="L390" s="115"/>
      <c r="M390" s="31"/>
      <c r="N390" s="75"/>
      <c r="O390" s="31"/>
      <c r="P390" s="31"/>
      <c r="Q390" s="31"/>
      <c r="R390" s="75"/>
      <c r="S390" s="31"/>
      <c r="T390" s="31"/>
      <c r="U390" s="31"/>
      <c r="V390" s="31"/>
      <c r="W390" s="116"/>
      <c r="X390" s="31"/>
      <c r="Y390" s="116"/>
      <c r="Z390" s="75"/>
      <c r="AA390" s="31"/>
      <c r="AB390" s="31"/>
      <c r="AC390" s="31"/>
      <c r="AD390" s="31"/>
      <c r="AE390" s="31"/>
    </row>
    <row r="391" spans="1:31" ht="15.75" customHeight="1">
      <c r="A391" s="31"/>
      <c r="B391" s="31"/>
      <c r="C391" s="31"/>
      <c r="D391" s="31"/>
      <c r="E391" s="31"/>
      <c r="F391" s="31"/>
      <c r="G391" s="31"/>
      <c r="H391" s="31"/>
      <c r="I391" s="31"/>
      <c r="J391" s="31"/>
      <c r="K391" s="31"/>
      <c r="L391" s="115"/>
      <c r="M391" s="31"/>
      <c r="N391" s="75"/>
      <c r="O391" s="31"/>
      <c r="P391" s="31"/>
      <c r="Q391" s="31"/>
      <c r="R391" s="75"/>
      <c r="S391" s="31"/>
      <c r="T391" s="31"/>
      <c r="U391" s="31"/>
      <c r="V391" s="31"/>
      <c r="W391" s="116"/>
      <c r="X391" s="31"/>
      <c r="Y391" s="116"/>
      <c r="Z391" s="75"/>
      <c r="AA391" s="31"/>
      <c r="AB391" s="31"/>
      <c r="AC391" s="31"/>
      <c r="AD391" s="31"/>
      <c r="AE391" s="31"/>
    </row>
    <row r="392" spans="1:31" ht="15.75" customHeight="1">
      <c r="A392" s="31"/>
      <c r="B392" s="31"/>
      <c r="C392" s="31"/>
      <c r="D392" s="31"/>
      <c r="E392" s="31"/>
      <c r="F392" s="31"/>
      <c r="G392" s="31"/>
      <c r="H392" s="31"/>
      <c r="I392" s="31"/>
      <c r="J392" s="31"/>
      <c r="K392" s="31"/>
      <c r="L392" s="115"/>
      <c r="M392" s="31"/>
      <c r="N392" s="75"/>
      <c r="O392" s="31"/>
      <c r="P392" s="31"/>
      <c r="Q392" s="31"/>
      <c r="R392" s="75"/>
      <c r="S392" s="31"/>
      <c r="T392" s="31"/>
      <c r="U392" s="31"/>
      <c r="V392" s="31"/>
      <c r="W392" s="116"/>
      <c r="X392" s="31"/>
      <c r="Y392" s="116"/>
      <c r="Z392" s="75"/>
      <c r="AA392" s="31"/>
      <c r="AB392" s="31"/>
      <c r="AC392" s="31"/>
      <c r="AD392" s="31"/>
      <c r="AE392" s="31"/>
    </row>
    <row r="393" spans="1:31" ht="15.75" customHeight="1">
      <c r="A393" s="31"/>
      <c r="B393" s="31"/>
      <c r="C393" s="31"/>
      <c r="D393" s="31"/>
      <c r="E393" s="31"/>
      <c r="F393" s="31"/>
      <c r="G393" s="31"/>
      <c r="H393" s="31"/>
      <c r="I393" s="31"/>
      <c r="J393" s="31"/>
      <c r="K393" s="31"/>
      <c r="L393" s="115"/>
      <c r="M393" s="31"/>
      <c r="N393" s="75"/>
      <c r="O393" s="31"/>
      <c r="P393" s="31"/>
      <c r="Q393" s="31"/>
      <c r="R393" s="75"/>
      <c r="S393" s="31"/>
      <c r="T393" s="31"/>
      <c r="U393" s="31"/>
      <c r="V393" s="31"/>
      <c r="W393" s="116"/>
      <c r="X393" s="31"/>
      <c r="Y393" s="116"/>
      <c r="Z393" s="75"/>
      <c r="AA393" s="31"/>
      <c r="AB393" s="31"/>
      <c r="AC393" s="31"/>
      <c r="AD393" s="31"/>
      <c r="AE393" s="31"/>
    </row>
    <row r="394" spans="1:31" ht="15.75" customHeight="1">
      <c r="A394" s="31"/>
      <c r="B394" s="31"/>
      <c r="C394" s="31"/>
      <c r="D394" s="31"/>
      <c r="E394" s="31"/>
      <c r="F394" s="31"/>
      <c r="G394" s="31"/>
      <c r="H394" s="31"/>
      <c r="I394" s="31"/>
      <c r="J394" s="31"/>
      <c r="K394" s="31"/>
      <c r="L394" s="115"/>
      <c r="M394" s="31"/>
      <c r="N394" s="75"/>
      <c r="O394" s="31"/>
      <c r="P394" s="31"/>
      <c r="Q394" s="31"/>
      <c r="R394" s="75"/>
      <c r="S394" s="31"/>
      <c r="T394" s="31"/>
      <c r="U394" s="31"/>
      <c r="V394" s="31"/>
      <c r="W394" s="116"/>
      <c r="X394" s="31"/>
      <c r="Y394" s="116"/>
      <c r="Z394" s="75"/>
      <c r="AA394" s="31"/>
      <c r="AB394" s="31"/>
      <c r="AC394" s="31"/>
      <c r="AD394" s="31"/>
      <c r="AE394" s="31"/>
    </row>
    <row r="395" spans="1:31" ht="15.75" customHeight="1">
      <c r="A395" s="31"/>
      <c r="B395" s="31"/>
      <c r="C395" s="31"/>
      <c r="D395" s="31"/>
      <c r="E395" s="31"/>
      <c r="F395" s="31"/>
      <c r="G395" s="31"/>
      <c r="H395" s="31"/>
      <c r="I395" s="31"/>
      <c r="J395" s="31"/>
      <c r="K395" s="31"/>
      <c r="L395" s="115"/>
      <c r="M395" s="31"/>
      <c r="N395" s="75"/>
      <c r="O395" s="31"/>
      <c r="P395" s="31"/>
      <c r="Q395" s="31"/>
      <c r="R395" s="75"/>
      <c r="S395" s="31"/>
      <c r="T395" s="31"/>
      <c r="U395" s="31"/>
      <c r="V395" s="31"/>
      <c r="W395" s="116"/>
      <c r="X395" s="31"/>
      <c r="Y395" s="116"/>
      <c r="Z395" s="75"/>
      <c r="AA395" s="31"/>
      <c r="AB395" s="31"/>
      <c r="AC395" s="31"/>
      <c r="AD395" s="31"/>
      <c r="AE395" s="31"/>
    </row>
    <row r="396" spans="1:31" ht="15.75" customHeight="1">
      <c r="A396" s="31"/>
      <c r="B396" s="31"/>
      <c r="C396" s="31"/>
      <c r="D396" s="31"/>
      <c r="E396" s="31"/>
      <c r="F396" s="31"/>
      <c r="G396" s="31"/>
      <c r="H396" s="31"/>
      <c r="I396" s="31"/>
      <c r="J396" s="31"/>
      <c r="K396" s="31"/>
      <c r="L396" s="115"/>
      <c r="M396" s="31"/>
      <c r="N396" s="75"/>
      <c r="O396" s="31"/>
      <c r="P396" s="31"/>
      <c r="Q396" s="31"/>
      <c r="R396" s="75"/>
      <c r="S396" s="31"/>
      <c r="T396" s="31"/>
      <c r="U396" s="31"/>
      <c r="V396" s="31"/>
      <c r="W396" s="116"/>
      <c r="X396" s="31"/>
      <c r="Y396" s="116"/>
      <c r="Z396" s="75"/>
      <c r="AA396" s="31"/>
      <c r="AB396" s="31"/>
      <c r="AC396" s="31"/>
      <c r="AD396" s="31"/>
      <c r="AE396" s="31"/>
    </row>
    <row r="397" spans="1:31" ht="15.75" customHeight="1">
      <c r="A397" s="31"/>
      <c r="B397" s="31"/>
      <c r="C397" s="31"/>
      <c r="D397" s="31"/>
      <c r="E397" s="31"/>
      <c r="F397" s="31"/>
      <c r="G397" s="31"/>
      <c r="H397" s="31"/>
      <c r="I397" s="31"/>
      <c r="J397" s="31"/>
      <c r="K397" s="31"/>
      <c r="L397" s="115"/>
      <c r="M397" s="31"/>
      <c r="N397" s="75"/>
      <c r="O397" s="31"/>
      <c r="P397" s="31"/>
      <c r="Q397" s="31"/>
      <c r="R397" s="75"/>
      <c r="S397" s="31"/>
      <c r="T397" s="31"/>
      <c r="U397" s="31"/>
      <c r="V397" s="31"/>
      <c r="W397" s="116"/>
      <c r="X397" s="31"/>
      <c r="Y397" s="116"/>
      <c r="Z397" s="75"/>
      <c r="AA397" s="31"/>
      <c r="AB397" s="31"/>
      <c r="AC397" s="31"/>
      <c r="AD397" s="31"/>
      <c r="AE397" s="31"/>
    </row>
    <row r="398" spans="1:31" ht="15.75" customHeight="1">
      <c r="A398" s="31"/>
      <c r="B398" s="31"/>
      <c r="C398" s="31"/>
      <c r="D398" s="31"/>
      <c r="E398" s="31"/>
      <c r="F398" s="31"/>
      <c r="G398" s="31"/>
      <c r="H398" s="31"/>
      <c r="I398" s="31"/>
      <c r="J398" s="31"/>
      <c r="K398" s="31"/>
      <c r="L398" s="115"/>
      <c r="M398" s="31"/>
      <c r="N398" s="75"/>
      <c r="O398" s="31"/>
      <c r="P398" s="31"/>
      <c r="Q398" s="31"/>
      <c r="R398" s="75"/>
      <c r="S398" s="31"/>
      <c r="T398" s="31"/>
      <c r="U398" s="31"/>
      <c r="V398" s="31"/>
      <c r="W398" s="116"/>
      <c r="X398" s="31"/>
      <c r="Y398" s="116"/>
      <c r="Z398" s="75"/>
      <c r="AA398" s="31"/>
      <c r="AB398" s="31"/>
      <c r="AC398" s="31"/>
      <c r="AD398" s="31"/>
      <c r="AE398" s="31"/>
    </row>
    <row r="399" spans="1:31" ht="15.75" customHeight="1">
      <c r="A399" s="31"/>
      <c r="B399" s="31"/>
      <c r="C399" s="31"/>
      <c r="D399" s="31"/>
      <c r="E399" s="31"/>
      <c r="F399" s="31"/>
      <c r="G399" s="31"/>
      <c r="H399" s="31"/>
      <c r="I399" s="31"/>
      <c r="J399" s="31"/>
      <c r="K399" s="31"/>
      <c r="L399" s="115"/>
      <c r="M399" s="31"/>
      <c r="N399" s="75"/>
      <c r="O399" s="31"/>
      <c r="P399" s="31"/>
      <c r="Q399" s="31"/>
      <c r="R399" s="75"/>
      <c r="S399" s="31"/>
      <c r="T399" s="31"/>
      <c r="U399" s="31"/>
      <c r="V399" s="31"/>
      <c r="W399" s="116"/>
      <c r="X399" s="31"/>
      <c r="Y399" s="116"/>
      <c r="Z399" s="75"/>
      <c r="AA399" s="31"/>
      <c r="AB399" s="31"/>
      <c r="AC399" s="31"/>
      <c r="AD399" s="31"/>
      <c r="AE399" s="31"/>
    </row>
    <row r="400" spans="1:31" ht="15.75" customHeight="1">
      <c r="A400" s="31"/>
      <c r="B400" s="31"/>
      <c r="C400" s="31"/>
      <c r="D400" s="31"/>
      <c r="E400" s="31"/>
      <c r="F400" s="31"/>
      <c r="G400" s="31"/>
      <c r="H400" s="31"/>
      <c r="I400" s="31"/>
      <c r="J400" s="31"/>
      <c r="K400" s="31"/>
      <c r="L400" s="115"/>
      <c r="M400" s="31"/>
      <c r="N400" s="75"/>
      <c r="O400" s="31"/>
      <c r="P400" s="31"/>
      <c r="Q400" s="31"/>
      <c r="R400" s="75"/>
      <c r="S400" s="31"/>
      <c r="T400" s="31"/>
      <c r="U400" s="31"/>
      <c r="V400" s="31"/>
      <c r="W400" s="116"/>
      <c r="X400" s="31"/>
      <c r="Y400" s="116"/>
      <c r="Z400" s="75"/>
      <c r="AA400" s="31"/>
      <c r="AB400" s="31"/>
      <c r="AC400" s="31"/>
      <c r="AD400" s="31"/>
      <c r="AE400" s="31"/>
    </row>
    <row r="401" spans="1:31" ht="15.75" customHeight="1">
      <c r="A401" s="31"/>
      <c r="B401" s="31"/>
      <c r="C401" s="31"/>
      <c r="D401" s="31"/>
      <c r="E401" s="31"/>
      <c r="F401" s="31"/>
      <c r="G401" s="31"/>
      <c r="H401" s="31"/>
      <c r="I401" s="31"/>
      <c r="J401" s="31"/>
      <c r="K401" s="31"/>
      <c r="L401" s="115"/>
      <c r="M401" s="31"/>
      <c r="N401" s="75"/>
      <c r="O401" s="31"/>
      <c r="P401" s="31"/>
      <c r="Q401" s="31"/>
      <c r="R401" s="75"/>
      <c r="S401" s="31"/>
      <c r="T401" s="31"/>
      <c r="U401" s="31"/>
      <c r="V401" s="31"/>
      <c r="W401" s="116"/>
      <c r="X401" s="31"/>
      <c r="Y401" s="116"/>
      <c r="Z401" s="75"/>
      <c r="AA401" s="31"/>
      <c r="AB401" s="31"/>
      <c r="AC401" s="31"/>
      <c r="AD401" s="31"/>
      <c r="AE401" s="31"/>
    </row>
    <row r="402" spans="1:31" ht="15.75" customHeight="1">
      <c r="A402" s="31"/>
      <c r="B402" s="31"/>
      <c r="C402" s="31"/>
      <c r="D402" s="31"/>
      <c r="E402" s="31"/>
      <c r="F402" s="31"/>
      <c r="G402" s="31"/>
      <c r="H402" s="31"/>
      <c r="I402" s="31"/>
      <c r="J402" s="31"/>
      <c r="K402" s="31"/>
      <c r="L402" s="115"/>
      <c r="M402" s="31"/>
      <c r="N402" s="75"/>
      <c r="O402" s="31"/>
      <c r="P402" s="31"/>
      <c r="Q402" s="31"/>
      <c r="R402" s="75"/>
      <c r="S402" s="31"/>
      <c r="T402" s="31"/>
      <c r="U402" s="31"/>
      <c r="V402" s="31"/>
      <c r="W402" s="116"/>
      <c r="X402" s="31"/>
      <c r="Y402" s="116"/>
      <c r="Z402" s="75"/>
      <c r="AA402" s="31"/>
      <c r="AB402" s="31"/>
      <c r="AC402" s="31"/>
      <c r="AD402" s="31"/>
      <c r="AE402" s="31"/>
    </row>
    <row r="403" spans="1:31" ht="15.75" customHeight="1">
      <c r="A403" s="31"/>
      <c r="B403" s="31"/>
      <c r="C403" s="31"/>
      <c r="D403" s="31"/>
      <c r="E403" s="31"/>
      <c r="F403" s="31"/>
      <c r="G403" s="31"/>
      <c r="H403" s="31"/>
      <c r="I403" s="31"/>
      <c r="J403" s="31"/>
      <c r="K403" s="31"/>
      <c r="L403" s="115"/>
      <c r="M403" s="31"/>
      <c r="N403" s="75"/>
      <c r="O403" s="31"/>
      <c r="P403" s="31"/>
      <c r="Q403" s="31"/>
      <c r="R403" s="75"/>
      <c r="S403" s="31"/>
      <c r="T403" s="31"/>
      <c r="U403" s="31"/>
      <c r="V403" s="31"/>
      <c r="W403" s="116"/>
      <c r="X403" s="31"/>
      <c r="Y403" s="116"/>
      <c r="Z403" s="75"/>
      <c r="AA403" s="31"/>
      <c r="AB403" s="31"/>
      <c r="AC403" s="31"/>
      <c r="AD403" s="31"/>
      <c r="AE403" s="31"/>
    </row>
    <row r="404" spans="1:31" ht="15.75" customHeight="1">
      <c r="A404" s="31"/>
      <c r="B404" s="31"/>
      <c r="C404" s="31"/>
      <c r="D404" s="31"/>
      <c r="E404" s="31"/>
      <c r="F404" s="31"/>
      <c r="G404" s="31"/>
      <c r="H404" s="31"/>
      <c r="I404" s="31"/>
      <c r="J404" s="31"/>
      <c r="K404" s="31"/>
      <c r="L404" s="115"/>
      <c r="M404" s="31"/>
      <c r="N404" s="75"/>
      <c r="O404" s="31"/>
      <c r="P404" s="31"/>
      <c r="Q404" s="31"/>
      <c r="R404" s="75"/>
      <c r="S404" s="31"/>
      <c r="T404" s="31"/>
      <c r="U404" s="31"/>
      <c r="V404" s="31"/>
      <c r="W404" s="116"/>
      <c r="X404" s="31"/>
      <c r="Y404" s="116"/>
      <c r="Z404" s="75"/>
      <c r="AA404" s="31"/>
      <c r="AB404" s="31"/>
      <c r="AC404" s="31"/>
      <c r="AD404" s="31"/>
      <c r="AE404" s="31"/>
    </row>
    <row r="405" spans="1:31" ht="15.75" customHeight="1">
      <c r="A405" s="31"/>
      <c r="B405" s="31"/>
      <c r="C405" s="31"/>
      <c r="D405" s="31"/>
      <c r="E405" s="31"/>
      <c r="F405" s="31"/>
      <c r="G405" s="31"/>
      <c r="H405" s="31"/>
      <c r="I405" s="31"/>
      <c r="J405" s="31"/>
      <c r="K405" s="31"/>
      <c r="L405" s="115"/>
      <c r="M405" s="31"/>
      <c r="N405" s="75"/>
      <c r="O405" s="31"/>
      <c r="P405" s="31"/>
      <c r="Q405" s="31"/>
      <c r="R405" s="75"/>
      <c r="S405" s="31"/>
      <c r="T405" s="31"/>
      <c r="U405" s="31"/>
      <c r="V405" s="31"/>
      <c r="W405" s="116"/>
      <c r="X405" s="31"/>
      <c r="Y405" s="116"/>
      <c r="Z405" s="75"/>
      <c r="AA405" s="31"/>
      <c r="AB405" s="31"/>
      <c r="AC405" s="31"/>
      <c r="AD405" s="31"/>
      <c r="AE405" s="31"/>
    </row>
    <row r="406" spans="1:31" ht="15.75" customHeight="1">
      <c r="A406" s="31"/>
      <c r="B406" s="31"/>
      <c r="C406" s="31"/>
      <c r="D406" s="31"/>
      <c r="E406" s="31"/>
      <c r="F406" s="31"/>
      <c r="G406" s="31"/>
      <c r="H406" s="31"/>
      <c r="I406" s="31"/>
      <c r="J406" s="31"/>
      <c r="K406" s="31"/>
      <c r="L406" s="115"/>
      <c r="M406" s="31"/>
      <c r="N406" s="75"/>
      <c r="O406" s="31"/>
      <c r="P406" s="31"/>
      <c r="Q406" s="31"/>
      <c r="R406" s="75"/>
      <c r="S406" s="31"/>
      <c r="T406" s="31"/>
      <c r="U406" s="31"/>
      <c r="V406" s="31"/>
      <c r="W406" s="116"/>
      <c r="X406" s="31"/>
      <c r="Y406" s="116"/>
      <c r="Z406" s="75"/>
      <c r="AA406" s="31"/>
      <c r="AB406" s="31"/>
      <c r="AC406" s="31"/>
      <c r="AD406" s="31"/>
      <c r="AE406" s="31"/>
    </row>
    <row r="407" spans="1:31" ht="15.75" customHeight="1">
      <c r="A407" s="31"/>
      <c r="B407" s="31"/>
      <c r="C407" s="31"/>
      <c r="D407" s="31"/>
      <c r="E407" s="31"/>
      <c r="F407" s="31"/>
      <c r="G407" s="31"/>
      <c r="H407" s="31"/>
      <c r="I407" s="31"/>
      <c r="J407" s="31"/>
      <c r="K407" s="31"/>
      <c r="L407" s="115"/>
      <c r="M407" s="31"/>
      <c r="N407" s="75"/>
      <c r="O407" s="31"/>
      <c r="P407" s="31"/>
      <c r="Q407" s="31"/>
      <c r="R407" s="75"/>
      <c r="S407" s="31"/>
      <c r="T407" s="31"/>
      <c r="U407" s="31"/>
      <c r="V407" s="31"/>
      <c r="W407" s="116"/>
      <c r="X407" s="31"/>
      <c r="Y407" s="116"/>
      <c r="Z407" s="75"/>
      <c r="AA407" s="31"/>
      <c r="AB407" s="31"/>
      <c r="AC407" s="31"/>
      <c r="AD407" s="31"/>
      <c r="AE407" s="31"/>
    </row>
    <row r="408" spans="1:31" ht="15.75" customHeight="1">
      <c r="A408" s="31"/>
      <c r="B408" s="31"/>
      <c r="C408" s="31"/>
      <c r="D408" s="31"/>
      <c r="E408" s="31"/>
      <c r="F408" s="31"/>
      <c r="G408" s="31"/>
      <c r="H408" s="31"/>
      <c r="I408" s="31"/>
      <c r="J408" s="31"/>
      <c r="K408" s="31"/>
      <c r="L408" s="115"/>
      <c r="M408" s="31"/>
      <c r="N408" s="75"/>
      <c r="O408" s="31"/>
      <c r="P408" s="31"/>
      <c r="Q408" s="31"/>
      <c r="R408" s="75"/>
      <c r="S408" s="31"/>
      <c r="T408" s="31"/>
      <c r="U408" s="31"/>
      <c r="V408" s="31"/>
      <c r="W408" s="116"/>
      <c r="X408" s="31"/>
      <c r="Y408" s="116"/>
      <c r="Z408" s="75"/>
      <c r="AA408" s="31"/>
      <c r="AB408" s="31"/>
      <c r="AC408" s="31"/>
      <c r="AD408" s="31"/>
      <c r="AE408" s="31"/>
    </row>
    <row r="409" spans="1:31" ht="15.75" customHeight="1">
      <c r="A409" s="31"/>
      <c r="B409" s="31"/>
      <c r="C409" s="31"/>
      <c r="D409" s="31"/>
      <c r="E409" s="31"/>
      <c r="F409" s="31"/>
      <c r="G409" s="31"/>
      <c r="H409" s="31"/>
      <c r="I409" s="31"/>
      <c r="J409" s="31"/>
      <c r="K409" s="31"/>
      <c r="L409" s="115"/>
      <c r="M409" s="31"/>
      <c r="N409" s="75"/>
      <c r="O409" s="31"/>
      <c r="P409" s="31"/>
      <c r="Q409" s="31"/>
      <c r="R409" s="75"/>
      <c r="S409" s="31"/>
      <c r="T409" s="31"/>
      <c r="U409" s="31"/>
      <c r="V409" s="31"/>
      <c r="W409" s="116"/>
      <c r="X409" s="31"/>
      <c r="Y409" s="116"/>
      <c r="Z409" s="75"/>
      <c r="AA409" s="31"/>
      <c r="AB409" s="31"/>
      <c r="AC409" s="31"/>
      <c r="AD409" s="31"/>
      <c r="AE409" s="31"/>
    </row>
    <row r="410" spans="1:31" ht="15.75" customHeight="1">
      <c r="A410" s="31"/>
      <c r="B410" s="31"/>
      <c r="C410" s="31"/>
      <c r="D410" s="31"/>
      <c r="E410" s="31"/>
      <c r="F410" s="31"/>
      <c r="G410" s="31"/>
      <c r="H410" s="31"/>
      <c r="I410" s="31"/>
      <c r="J410" s="31"/>
      <c r="K410" s="31"/>
      <c r="L410" s="115"/>
      <c r="M410" s="31"/>
      <c r="N410" s="75"/>
      <c r="O410" s="31"/>
      <c r="P410" s="31"/>
      <c r="Q410" s="31"/>
      <c r="R410" s="75"/>
      <c r="S410" s="31"/>
      <c r="T410" s="31"/>
      <c r="U410" s="31"/>
      <c r="V410" s="31"/>
      <c r="W410" s="116"/>
      <c r="X410" s="31"/>
      <c r="Y410" s="116"/>
      <c r="Z410" s="75"/>
      <c r="AA410" s="31"/>
      <c r="AB410" s="31"/>
      <c r="AC410" s="31"/>
      <c r="AD410" s="31"/>
      <c r="AE410" s="31"/>
    </row>
    <row r="411" spans="1:31" ht="15.75" customHeight="1">
      <c r="A411" s="31"/>
      <c r="B411" s="31"/>
      <c r="C411" s="31"/>
      <c r="D411" s="31"/>
      <c r="E411" s="31"/>
      <c r="F411" s="31"/>
      <c r="G411" s="31"/>
      <c r="H411" s="31"/>
      <c r="I411" s="31"/>
      <c r="J411" s="31"/>
      <c r="K411" s="31"/>
      <c r="L411" s="115"/>
      <c r="M411" s="31"/>
      <c r="N411" s="75"/>
      <c r="O411" s="31"/>
      <c r="P411" s="31"/>
      <c r="Q411" s="31"/>
      <c r="R411" s="75"/>
      <c r="S411" s="31"/>
      <c r="T411" s="31"/>
      <c r="U411" s="31"/>
      <c r="V411" s="31"/>
      <c r="W411" s="116"/>
      <c r="X411" s="31"/>
      <c r="Y411" s="116"/>
      <c r="Z411" s="75"/>
      <c r="AA411" s="31"/>
      <c r="AB411" s="31"/>
      <c r="AC411" s="31"/>
      <c r="AD411" s="31"/>
      <c r="AE411" s="31"/>
    </row>
    <row r="412" spans="1:31" ht="15.75" customHeight="1">
      <c r="A412" s="31"/>
      <c r="B412" s="31"/>
      <c r="C412" s="31"/>
      <c r="D412" s="31"/>
      <c r="E412" s="31"/>
      <c r="F412" s="31"/>
      <c r="G412" s="31"/>
      <c r="H412" s="31"/>
      <c r="I412" s="31"/>
      <c r="J412" s="31"/>
      <c r="K412" s="31"/>
      <c r="L412" s="115"/>
      <c r="M412" s="31"/>
      <c r="N412" s="75"/>
      <c r="O412" s="31"/>
      <c r="P412" s="31"/>
      <c r="Q412" s="31"/>
      <c r="R412" s="75"/>
      <c r="S412" s="31"/>
      <c r="T412" s="31"/>
      <c r="U412" s="31"/>
      <c r="V412" s="31"/>
      <c r="W412" s="116"/>
      <c r="X412" s="31"/>
      <c r="Y412" s="116"/>
      <c r="Z412" s="75"/>
      <c r="AA412" s="31"/>
      <c r="AB412" s="31"/>
      <c r="AC412" s="31"/>
      <c r="AD412" s="31"/>
      <c r="AE412" s="31"/>
    </row>
    <row r="413" spans="1:31" ht="15.75" customHeight="1">
      <c r="A413" s="31"/>
      <c r="B413" s="31"/>
      <c r="C413" s="31"/>
      <c r="D413" s="31"/>
      <c r="E413" s="31"/>
      <c r="F413" s="31"/>
      <c r="G413" s="31"/>
      <c r="H413" s="31"/>
      <c r="I413" s="31"/>
      <c r="J413" s="31"/>
      <c r="K413" s="31"/>
      <c r="L413" s="115"/>
      <c r="M413" s="31"/>
      <c r="N413" s="75"/>
      <c r="O413" s="31"/>
      <c r="P413" s="31"/>
      <c r="Q413" s="31"/>
      <c r="R413" s="75"/>
      <c r="S413" s="31"/>
      <c r="T413" s="31"/>
      <c r="U413" s="31"/>
      <c r="V413" s="31"/>
      <c r="W413" s="116"/>
      <c r="X413" s="31"/>
      <c r="Y413" s="116"/>
      <c r="Z413" s="75"/>
      <c r="AA413" s="31"/>
      <c r="AB413" s="31"/>
      <c r="AC413" s="31"/>
      <c r="AD413" s="31"/>
      <c r="AE413" s="31"/>
    </row>
    <row r="414" spans="1:31" ht="15.75" customHeight="1">
      <c r="A414" s="31"/>
      <c r="B414" s="31"/>
      <c r="C414" s="31"/>
      <c r="D414" s="31"/>
      <c r="E414" s="31"/>
      <c r="F414" s="31"/>
      <c r="G414" s="31"/>
      <c r="H414" s="31"/>
      <c r="I414" s="31"/>
      <c r="J414" s="31"/>
      <c r="K414" s="31"/>
      <c r="L414" s="115"/>
      <c r="M414" s="31"/>
      <c r="N414" s="75"/>
      <c r="O414" s="31"/>
      <c r="P414" s="31"/>
      <c r="Q414" s="31"/>
      <c r="R414" s="75"/>
      <c r="S414" s="31"/>
      <c r="T414" s="31"/>
      <c r="U414" s="31"/>
      <c r="V414" s="31"/>
      <c r="W414" s="116"/>
      <c r="X414" s="31"/>
      <c r="Y414" s="116"/>
      <c r="Z414" s="75"/>
      <c r="AA414" s="31"/>
      <c r="AB414" s="31"/>
      <c r="AC414" s="31"/>
      <c r="AD414" s="31"/>
      <c r="AE414" s="31"/>
    </row>
    <row r="415" spans="1:31" ht="15.75" customHeight="1">
      <c r="A415" s="31"/>
      <c r="B415" s="31"/>
      <c r="C415" s="31"/>
      <c r="D415" s="31"/>
      <c r="E415" s="31"/>
      <c r="F415" s="31"/>
      <c r="G415" s="31"/>
      <c r="H415" s="31"/>
      <c r="I415" s="31"/>
      <c r="J415" s="31"/>
      <c r="K415" s="31"/>
      <c r="L415" s="115"/>
      <c r="M415" s="31"/>
      <c r="N415" s="75"/>
      <c r="O415" s="31"/>
      <c r="P415" s="31"/>
      <c r="Q415" s="31"/>
      <c r="R415" s="75"/>
      <c r="S415" s="31"/>
      <c r="T415" s="31"/>
      <c r="U415" s="31"/>
      <c r="V415" s="31"/>
      <c r="W415" s="116"/>
      <c r="X415" s="31"/>
      <c r="Y415" s="116"/>
      <c r="Z415" s="75"/>
      <c r="AA415" s="31"/>
      <c r="AB415" s="31"/>
      <c r="AC415" s="31"/>
      <c r="AD415" s="31"/>
      <c r="AE415" s="31"/>
    </row>
    <row r="416" spans="1:31" ht="15.75" customHeight="1">
      <c r="A416" s="31"/>
      <c r="B416" s="31"/>
      <c r="C416" s="31"/>
      <c r="D416" s="31"/>
      <c r="E416" s="31"/>
      <c r="F416" s="31"/>
      <c r="G416" s="31"/>
      <c r="H416" s="31"/>
      <c r="I416" s="31"/>
      <c r="J416" s="31"/>
      <c r="K416" s="31"/>
      <c r="L416" s="115"/>
      <c r="M416" s="31"/>
      <c r="N416" s="75"/>
      <c r="O416" s="31"/>
      <c r="P416" s="31"/>
      <c r="Q416" s="31"/>
      <c r="R416" s="75"/>
      <c r="S416" s="31"/>
      <c r="T416" s="31"/>
      <c r="U416" s="31"/>
      <c r="V416" s="31"/>
      <c r="W416" s="116"/>
      <c r="X416" s="31"/>
      <c r="Y416" s="116"/>
      <c r="Z416" s="75"/>
      <c r="AA416" s="31"/>
      <c r="AB416" s="31"/>
      <c r="AC416" s="31"/>
      <c r="AD416" s="31"/>
      <c r="AE416" s="31"/>
    </row>
    <row r="417" spans="1:31" ht="15.75" customHeight="1">
      <c r="A417" s="31"/>
      <c r="B417" s="31"/>
      <c r="C417" s="31"/>
      <c r="D417" s="31"/>
      <c r="E417" s="31"/>
      <c r="F417" s="31"/>
      <c r="G417" s="31"/>
      <c r="H417" s="31"/>
      <c r="I417" s="31"/>
      <c r="J417" s="31"/>
      <c r="K417" s="31"/>
      <c r="L417" s="115"/>
      <c r="M417" s="31"/>
      <c r="N417" s="75"/>
      <c r="O417" s="31"/>
      <c r="P417" s="31"/>
      <c r="Q417" s="31"/>
      <c r="R417" s="75"/>
      <c r="S417" s="31"/>
      <c r="T417" s="31"/>
      <c r="U417" s="31"/>
      <c r="V417" s="31"/>
      <c r="W417" s="116"/>
      <c r="X417" s="31"/>
      <c r="Y417" s="116"/>
      <c r="Z417" s="75"/>
      <c r="AA417" s="31"/>
      <c r="AB417" s="31"/>
      <c r="AC417" s="31"/>
      <c r="AD417" s="31"/>
      <c r="AE417" s="31"/>
    </row>
    <row r="418" spans="1:31" ht="15.75" customHeight="1">
      <c r="A418" s="31"/>
      <c r="B418" s="31"/>
      <c r="C418" s="31"/>
      <c r="D418" s="31"/>
      <c r="E418" s="31"/>
      <c r="F418" s="31"/>
      <c r="G418" s="31"/>
      <c r="H418" s="31"/>
      <c r="I418" s="31"/>
      <c r="J418" s="31"/>
      <c r="K418" s="31"/>
      <c r="L418" s="115"/>
      <c r="M418" s="31"/>
      <c r="N418" s="75"/>
      <c r="O418" s="31"/>
      <c r="P418" s="31"/>
      <c r="Q418" s="31"/>
      <c r="R418" s="75"/>
      <c r="S418" s="31"/>
      <c r="T418" s="31"/>
      <c r="U418" s="31"/>
      <c r="V418" s="31"/>
      <c r="W418" s="116"/>
      <c r="X418" s="31"/>
      <c r="Y418" s="116"/>
      <c r="Z418" s="75"/>
      <c r="AA418" s="31"/>
      <c r="AB418" s="31"/>
      <c r="AC418" s="31"/>
      <c r="AD418" s="31"/>
      <c r="AE418" s="31"/>
    </row>
    <row r="419" spans="1:31" ht="15.75" customHeight="1">
      <c r="A419" s="31"/>
      <c r="B419" s="31"/>
      <c r="C419" s="31"/>
      <c r="D419" s="31"/>
      <c r="E419" s="31"/>
      <c r="F419" s="31"/>
      <c r="G419" s="31"/>
      <c r="H419" s="31"/>
      <c r="I419" s="31"/>
      <c r="J419" s="31"/>
      <c r="K419" s="31"/>
      <c r="L419" s="115"/>
      <c r="M419" s="31"/>
      <c r="N419" s="75"/>
      <c r="O419" s="31"/>
      <c r="P419" s="31"/>
      <c r="Q419" s="31"/>
      <c r="R419" s="75"/>
      <c r="S419" s="31"/>
      <c r="T419" s="31"/>
      <c r="U419" s="31"/>
      <c r="V419" s="31"/>
      <c r="W419" s="116"/>
      <c r="X419" s="31"/>
      <c r="Y419" s="116"/>
      <c r="Z419" s="75"/>
      <c r="AA419" s="31"/>
      <c r="AB419" s="31"/>
      <c r="AC419" s="31"/>
      <c r="AD419" s="31"/>
      <c r="AE419" s="31"/>
    </row>
    <row r="420" spans="1:31" ht="15.75" customHeight="1">
      <c r="A420" s="31"/>
      <c r="B420" s="31"/>
      <c r="C420" s="31"/>
      <c r="D420" s="31"/>
      <c r="E420" s="31"/>
      <c r="F420" s="31"/>
      <c r="G420" s="31"/>
      <c r="H420" s="31"/>
      <c r="I420" s="31"/>
      <c r="J420" s="31"/>
      <c r="K420" s="31"/>
      <c r="L420" s="115"/>
      <c r="M420" s="31"/>
      <c r="N420" s="75"/>
      <c r="O420" s="31"/>
      <c r="P420" s="31"/>
      <c r="Q420" s="31"/>
      <c r="R420" s="75"/>
      <c r="S420" s="31"/>
      <c r="T420" s="31"/>
      <c r="U420" s="31"/>
      <c r="V420" s="31"/>
      <c r="W420" s="116"/>
      <c r="X420" s="31"/>
      <c r="Y420" s="116"/>
      <c r="Z420" s="75"/>
      <c r="AA420" s="31"/>
      <c r="AB420" s="31"/>
      <c r="AC420" s="31"/>
      <c r="AD420" s="31"/>
      <c r="AE420" s="31"/>
    </row>
    <row r="421" spans="1:31" ht="15.75" customHeight="1">
      <c r="A421" s="31"/>
      <c r="B421" s="31"/>
      <c r="C421" s="31"/>
      <c r="D421" s="31"/>
      <c r="E421" s="31"/>
      <c r="F421" s="31"/>
      <c r="G421" s="31"/>
      <c r="H421" s="31"/>
      <c r="I421" s="31"/>
      <c r="J421" s="31"/>
      <c r="K421" s="31"/>
      <c r="L421" s="115"/>
      <c r="M421" s="31"/>
      <c r="N421" s="75"/>
      <c r="O421" s="31"/>
      <c r="P421" s="31"/>
      <c r="Q421" s="31"/>
      <c r="R421" s="75"/>
      <c r="S421" s="31"/>
      <c r="T421" s="31"/>
      <c r="U421" s="31"/>
      <c r="V421" s="31"/>
      <c r="W421" s="116"/>
      <c r="X421" s="31"/>
      <c r="Y421" s="116"/>
      <c r="Z421" s="75"/>
      <c r="AA421" s="31"/>
      <c r="AB421" s="31"/>
      <c r="AC421" s="31"/>
      <c r="AD421" s="31"/>
      <c r="AE421" s="31"/>
    </row>
    <row r="422" spans="1:31" ht="15.75" customHeight="1">
      <c r="A422" s="31"/>
      <c r="B422" s="31"/>
      <c r="C422" s="31"/>
      <c r="D422" s="31"/>
      <c r="E422" s="31"/>
      <c r="F422" s="31"/>
      <c r="G422" s="31"/>
      <c r="H422" s="31"/>
      <c r="I422" s="31"/>
      <c r="J422" s="31"/>
      <c r="K422" s="31"/>
      <c r="L422" s="115"/>
      <c r="M422" s="31"/>
      <c r="N422" s="75"/>
      <c r="O422" s="31"/>
      <c r="P422" s="31"/>
      <c r="Q422" s="31"/>
      <c r="R422" s="75"/>
      <c r="S422" s="31"/>
      <c r="T422" s="31"/>
      <c r="U422" s="31"/>
      <c r="V422" s="31"/>
      <c r="W422" s="116"/>
      <c r="X422" s="31"/>
      <c r="Y422" s="116"/>
      <c r="Z422" s="75"/>
      <c r="AA422" s="31"/>
      <c r="AB422" s="31"/>
      <c r="AC422" s="31"/>
      <c r="AD422" s="31"/>
      <c r="AE422" s="31"/>
    </row>
    <row r="423" spans="1:31" ht="15.75" customHeight="1">
      <c r="A423" s="31"/>
      <c r="B423" s="31"/>
      <c r="C423" s="31"/>
      <c r="D423" s="31"/>
      <c r="E423" s="31"/>
      <c r="F423" s="31"/>
      <c r="G423" s="31"/>
      <c r="H423" s="31"/>
      <c r="I423" s="31"/>
      <c r="J423" s="31"/>
      <c r="K423" s="31"/>
      <c r="L423" s="115"/>
      <c r="M423" s="31"/>
      <c r="N423" s="75"/>
      <c r="O423" s="31"/>
      <c r="P423" s="31"/>
      <c r="Q423" s="31"/>
      <c r="R423" s="75"/>
      <c r="S423" s="31"/>
      <c r="T423" s="31"/>
      <c r="U423" s="31"/>
      <c r="V423" s="31"/>
      <c r="W423" s="116"/>
      <c r="X423" s="31"/>
      <c r="Y423" s="116"/>
      <c r="Z423" s="75"/>
      <c r="AA423" s="31"/>
      <c r="AB423" s="31"/>
      <c r="AC423" s="31"/>
      <c r="AD423" s="31"/>
      <c r="AE423" s="31"/>
    </row>
    <row r="424" spans="1:31" ht="15.75" customHeight="1">
      <c r="A424" s="31"/>
      <c r="B424" s="31"/>
      <c r="C424" s="31"/>
      <c r="D424" s="31"/>
      <c r="E424" s="31"/>
      <c r="F424" s="31"/>
      <c r="G424" s="31"/>
      <c r="H424" s="31"/>
      <c r="I424" s="31"/>
      <c r="J424" s="31"/>
      <c r="K424" s="31"/>
      <c r="L424" s="115"/>
      <c r="M424" s="31"/>
      <c r="N424" s="75"/>
      <c r="O424" s="31"/>
      <c r="P424" s="31"/>
      <c r="Q424" s="31"/>
      <c r="R424" s="75"/>
      <c r="S424" s="31"/>
      <c r="T424" s="31"/>
      <c r="U424" s="31"/>
      <c r="V424" s="31"/>
      <c r="W424" s="116"/>
      <c r="X424" s="31"/>
      <c r="Y424" s="116"/>
      <c r="Z424" s="75"/>
      <c r="AA424" s="31"/>
      <c r="AB424" s="31"/>
      <c r="AC424" s="31"/>
      <c r="AD424" s="31"/>
      <c r="AE424" s="31"/>
    </row>
    <row r="425" spans="1:31" ht="15.75" customHeight="1">
      <c r="A425" s="31"/>
      <c r="B425" s="31"/>
      <c r="C425" s="31"/>
      <c r="D425" s="31"/>
      <c r="E425" s="31"/>
      <c r="F425" s="31"/>
      <c r="G425" s="31"/>
      <c r="H425" s="31"/>
      <c r="I425" s="31"/>
      <c r="J425" s="31"/>
      <c r="K425" s="31"/>
      <c r="L425" s="115"/>
      <c r="M425" s="31"/>
      <c r="N425" s="75"/>
      <c r="O425" s="31"/>
      <c r="P425" s="31"/>
      <c r="Q425" s="31"/>
      <c r="R425" s="75"/>
      <c r="S425" s="31"/>
      <c r="T425" s="31"/>
      <c r="U425" s="31"/>
      <c r="V425" s="31"/>
      <c r="W425" s="116"/>
      <c r="X425" s="31"/>
      <c r="Y425" s="116"/>
      <c r="Z425" s="75"/>
      <c r="AA425" s="31"/>
      <c r="AB425" s="31"/>
      <c r="AC425" s="31"/>
      <c r="AD425" s="31"/>
      <c r="AE425" s="31"/>
    </row>
    <row r="426" spans="1:31" ht="15.75" customHeight="1">
      <c r="A426" s="31"/>
      <c r="B426" s="31"/>
      <c r="C426" s="31"/>
      <c r="D426" s="31"/>
      <c r="E426" s="31"/>
      <c r="F426" s="31"/>
      <c r="G426" s="31"/>
      <c r="H426" s="31"/>
      <c r="I426" s="31"/>
      <c r="J426" s="31"/>
      <c r="K426" s="31"/>
      <c r="L426" s="115"/>
      <c r="M426" s="31"/>
      <c r="N426" s="75"/>
      <c r="O426" s="31"/>
      <c r="P426" s="31"/>
      <c r="Q426" s="31"/>
      <c r="R426" s="75"/>
      <c r="S426" s="31"/>
      <c r="T426" s="31"/>
      <c r="U426" s="31"/>
      <c r="V426" s="31"/>
      <c r="W426" s="116"/>
      <c r="X426" s="31"/>
      <c r="Y426" s="116"/>
      <c r="Z426" s="75"/>
      <c r="AA426" s="31"/>
      <c r="AB426" s="31"/>
      <c r="AC426" s="31"/>
      <c r="AD426" s="31"/>
      <c r="AE426" s="31"/>
    </row>
    <row r="427" spans="1:31" ht="15.75" customHeight="1">
      <c r="A427" s="31"/>
      <c r="B427" s="31"/>
      <c r="C427" s="31"/>
      <c r="D427" s="31"/>
      <c r="E427" s="31"/>
      <c r="F427" s="31"/>
      <c r="G427" s="31"/>
      <c r="H427" s="31"/>
      <c r="I427" s="31"/>
      <c r="J427" s="31"/>
      <c r="K427" s="31"/>
      <c r="L427" s="115"/>
      <c r="M427" s="31"/>
      <c r="N427" s="75"/>
      <c r="O427" s="31"/>
      <c r="P427" s="31"/>
      <c r="Q427" s="31"/>
      <c r="R427" s="75"/>
      <c r="S427" s="31"/>
      <c r="T427" s="31"/>
      <c r="U427" s="31"/>
      <c r="V427" s="31"/>
      <c r="W427" s="116"/>
      <c r="X427" s="31"/>
      <c r="Y427" s="116"/>
      <c r="Z427" s="75"/>
      <c r="AA427" s="31"/>
      <c r="AB427" s="31"/>
      <c r="AC427" s="31"/>
      <c r="AD427" s="31"/>
      <c r="AE427" s="31"/>
    </row>
    <row r="428" spans="1:31" ht="15.75" customHeight="1">
      <c r="A428" s="31"/>
      <c r="B428" s="31"/>
      <c r="C428" s="31"/>
      <c r="D428" s="31"/>
      <c r="E428" s="31"/>
      <c r="F428" s="31"/>
      <c r="G428" s="31"/>
      <c r="H428" s="31"/>
      <c r="I428" s="31"/>
      <c r="J428" s="31"/>
      <c r="K428" s="31"/>
      <c r="L428" s="115"/>
      <c r="M428" s="31"/>
      <c r="N428" s="75"/>
      <c r="O428" s="31"/>
      <c r="P428" s="31"/>
      <c r="Q428" s="31"/>
      <c r="R428" s="75"/>
      <c r="S428" s="31"/>
      <c r="T428" s="31"/>
      <c r="U428" s="31"/>
      <c r="V428" s="31"/>
      <c r="W428" s="116"/>
      <c r="X428" s="31"/>
      <c r="Y428" s="116"/>
      <c r="Z428" s="75"/>
      <c r="AA428" s="31"/>
      <c r="AB428" s="31"/>
      <c r="AC428" s="31"/>
      <c r="AD428" s="31"/>
      <c r="AE428" s="31"/>
    </row>
    <row r="429" spans="1:31" ht="15.75" customHeight="1">
      <c r="A429" s="31"/>
      <c r="B429" s="31"/>
      <c r="C429" s="31"/>
      <c r="D429" s="31"/>
      <c r="E429" s="31"/>
      <c r="F429" s="31"/>
      <c r="G429" s="31"/>
      <c r="H429" s="31"/>
      <c r="I429" s="31"/>
      <c r="J429" s="31"/>
      <c r="K429" s="31"/>
      <c r="L429" s="115"/>
      <c r="M429" s="31"/>
      <c r="N429" s="75"/>
      <c r="O429" s="31"/>
      <c r="P429" s="31"/>
      <c r="Q429" s="31"/>
      <c r="R429" s="75"/>
      <c r="S429" s="31"/>
      <c r="T429" s="31"/>
      <c r="U429" s="31"/>
      <c r="V429" s="31"/>
      <c r="W429" s="116"/>
      <c r="X429" s="31"/>
      <c r="Y429" s="116"/>
      <c r="Z429" s="75"/>
      <c r="AA429" s="31"/>
      <c r="AB429" s="31"/>
      <c r="AC429" s="31"/>
      <c r="AD429" s="31"/>
      <c r="AE429" s="31"/>
    </row>
    <row r="430" spans="1:31" ht="15.75" customHeight="1">
      <c r="A430" s="31"/>
      <c r="B430" s="31"/>
      <c r="C430" s="31"/>
      <c r="D430" s="31"/>
      <c r="E430" s="31"/>
      <c r="F430" s="31"/>
      <c r="G430" s="31"/>
      <c r="H430" s="31"/>
      <c r="I430" s="31"/>
      <c r="J430" s="31"/>
      <c r="K430" s="31"/>
      <c r="L430" s="115"/>
      <c r="M430" s="31"/>
      <c r="N430" s="75"/>
      <c r="O430" s="31"/>
      <c r="P430" s="31"/>
      <c r="Q430" s="31"/>
      <c r="R430" s="75"/>
      <c r="S430" s="31"/>
      <c r="T430" s="31"/>
      <c r="U430" s="31"/>
      <c r="V430" s="31"/>
      <c r="W430" s="116"/>
      <c r="X430" s="31"/>
      <c r="Y430" s="116"/>
      <c r="Z430" s="75"/>
      <c r="AA430" s="31"/>
      <c r="AB430" s="31"/>
      <c r="AC430" s="31"/>
      <c r="AD430" s="31"/>
      <c r="AE430" s="31"/>
    </row>
    <row r="431" spans="1:31" ht="15.75" customHeight="1">
      <c r="A431" s="31"/>
      <c r="B431" s="31"/>
      <c r="C431" s="31"/>
      <c r="D431" s="31"/>
      <c r="E431" s="31"/>
      <c r="F431" s="31"/>
      <c r="G431" s="31"/>
      <c r="H431" s="31"/>
      <c r="I431" s="31"/>
      <c r="J431" s="31"/>
      <c r="K431" s="31"/>
      <c r="L431" s="115"/>
      <c r="M431" s="31"/>
      <c r="N431" s="75"/>
      <c r="O431" s="31"/>
      <c r="P431" s="31"/>
      <c r="Q431" s="31"/>
      <c r="R431" s="75"/>
      <c r="S431" s="31"/>
      <c r="T431" s="31"/>
      <c r="U431" s="31"/>
      <c r="V431" s="31"/>
      <c r="W431" s="116"/>
      <c r="X431" s="31"/>
      <c r="Y431" s="116"/>
      <c r="Z431" s="75"/>
      <c r="AA431" s="31"/>
      <c r="AB431" s="31"/>
      <c r="AC431" s="31"/>
      <c r="AD431" s="31"/>
      <c r="AE431" s="31"/>
    </row>
    <row r="432" spans="1:31" ht="15.75" customHeight="1">
      <c r="A432" s="31"/>
      <c r="B432" s="31"/>
      <c r="C432" s="31"/>
      <c r="D432" s="31"/>
      <c r="E432" s="31"/>
      <c r="F432" s="31"/>
      <c r="G432" s="31"/>
      <c r="H432" s="31"/>
      <c r="I432" s="31"/>
      <c r="J432" s="31"/>
      <c r="K432" s="31"/>
      <c r="L432" s="115"/>
      <c r="M432" s="31"/>
      <c r="N432" s="75"/>
      <c r="O432" s="31"/>
      <c r="P432" s="31"/>
      <c r="Q432" s="31"/>
      <c r="R432" s="75"/>
      <c r="S432" s="31"/>
      <c r="T432" s="31"/>
      <c r="U432" s="31"/>
      <c r="V432" s="31"/>
      <c r="W432" s="116"/>
      <c r="X432" s="31"/>
      <c r="Y432" s="116"/>
      <c r="Z432" s="75"/>
      <c r="AA432" s="31"/>
      <c r="AB432" s="31"/>
      <c r="AC432" s="31"/>
      <c r="AD432" s="31"/>
      <c r="AE432" s="31"/>
    </row>
    <row r="433" spans="1:31" ht="15.75" customHeight="1">
      <c r="A433" s="31"/>
      <c r="B433" s="31"/>
      <c r="C433" s="31"/>
      <c r="D433" s="31"/>
      <c r="E433" s="31"/>
      <c r="F433" s="31"/>
      <c r="G433" s="31"/>
      <c r="H433" s="31"/>
      <c r="I433" s="31"/>
      <c r="J433" s="31"/>
      <c r="K433" s="31"/>
      <c r="L433" s="115"/>
      <c r="M433" s="31"/>
      <c r="N433" s="75"/>
      <c r="O433" s="31"/>
      <c r="P433" s="31"/>
      <c r="Q433" s="31"/>
      <c r="R433" s="75"/>
      <c r="S433" s="31"/>
      <c r="T433" s="31"/>
      <c r="U433" s="31"/>
      <c r="V433" s="31"/>
      <c r="W433" s="116"/>
      <c r="X433" s="31"/>
      <c r="Y433" s="116"/>
      <c r="Z433" s="75"/>
      <c r="AA433" s="31"/>
      <c r="AB433" s="31"/>
      <c r="AC433" s="31"/>
      <c r="AD433" s="31"/>
      <c r="AE433" s="31"/>
    </row>
    <row r="434" spans="1:31" ht="15.75" customHeight="1">
      <c r="A434" s="31"/>
      <c r="B434" s="31"/>
      <c r="C434" s="31"/>
      <c r="D434" s="31"/>
      <c r="E434" s="31"/>
      <c r="F434" s="31"/>
      <c r="G434" s="31"/>
      <c r="H434" s="31"/>
      <c r="I434" s="31"/>
      <c r="J434" s="31"/>
      <c r="K434" s="31"/>
      <c r="L434" s="115"/>
      <c r="M434" s="31"/>
      <c r="N434" s="75"/>
      <c r="O434" s="31"/>
      <c r="P434" s="31"/>
      <c r="Q434" s="31"/>
      <c r="R434" s="75"/>
      <c r="S434" s="31"/>
      <c r="T434" s="31"/>
      <c r="U434" s="31"/>
      <c r="V434" s="31"/>
      <c r="W434" s="116"/>
      <c r="X434" s="31"/>
      <c r="Y434" s="116"/>
      <c r="Z434" s="75"/>
      <c r="AA434" s="31"/>
      <c r="AB434" s="31"/>
      <c r="AC434" s="31"/>
      <c r="AD434" s="31"/>
      <c r="AE434" s="31"/>
    </row>
    <row r="435" spans="1:31" ht="15.75" customHeight="1">
      <c r="A435" s="31"/>
      <c r="B435" s="31"/>
      <c r="C435" s="31"/>
      <c r="D435" s="31"/>
      <c r="E435" s="31"/>
      <c r="F435" s="31"/>
      <c r="G435" s="31"/>
      <c r="H435" s="31"/>
      <c r="I435" s="31"/>
      <c r="J435" s="31"/>
      <c r="K435" s="31"/>
      <c r="L435" s="115"/>
      <c r="M435" s="31"/>
      <c r="N435" s="75"/>
      <c r="O435" s="31"/>
      <c r="P435" s="31"/>
      <c r="Q435" s="31"/>
      <c r="R435" s="75"/>
      <c r="S435" s="31"/>
      <c r="T435" s="31"/>
      <c r="U435" s="31"/>
      <c r="V435" s="31"/>
      <c r="W435" s="116"/>
      <c r="X435" s="31"/>
      <c r="Y435" s="116"/>
      <c r="Z435" s="75"/>
      <c r="AA435" s="31"/>
      <c r="AB435" s="31"/>
      <c r="AC435" s="31"/>
      <c r="AD435" s="31"/>
      <c r="AE435" s="31"/>
    </row>
    <row r="436" spans="1:31" ht="15.75" customHeight="1">
      <c r="A436" s="31"/>
      <c r="B436" s="31"/>
      <c r="C436" s="31"/>
      <c r="D436" s="31"/>
      <c r="E436" s="31"/>
      <c r="F436" s="31"/>
      <c r="G436" s="31"/>
      <c r="H436" s="31"/>
      <c r="I436" s="31"/>
      <c r="J436" s="31"/>
      <c r="K436" s="31"/>
      <c r="L436" s="115"/>
      <c r="M436" s="31"/>
      <c r="N436" s="75"/>
      <c r="O436" s="31"/>
      <c r="P436" s="31"/>
      <c r="Q436" s="31"/>
      <c r="R436" s="75"/>
      <c r="S436" s="31"/>
      <c r="T436" s="31"/>
      <c r="U436" s="31"/>
      <c r="V436" s="31"/>
      <c r="W436" s="116"/>
      <c r="X436" s="31"/>
      <c r="Y436" s="116"/>
      <c r="Z436" s="75"/>
      <c r="AA436" s="31"/>
      <c r="AB436" s="31"/>
      <c r="AC436" s="31"/>
      <c r="AD436" s="31"/>
      <c r="AE436" s="31"/>
    </row>
    <row r="437" spans="1:31" ht="15.75" customHeight="1">
      <c r="A437" s="31"/>
      <c r="B437" s="31"/>
      <c r="C437" s="31"/>
      <c r="D437" s="31"/>
      <c r="E437" s="31"/>
      <c r="F437" s="31"/>
      <c r="G437" s="31"/>
      <c r="H437" s="31"/>
      <c r="I437" s="31"/>
      <c r="J437" s="31"/>
      <c r="K437" s="31"/>
      <c r="L437" s="115"/>
      <c r="M437" s="31"/>
      <c r="N437" s="75"/>
      <c r="O437" s="31"/>
      <c r="P437" s="31"/>
      <c r="Q437" s="31"/>
      <c r="R437" s="75"/>
      <c r="S437" s="31"/>
      <c r="T437" s="31"/>
      <c r="U437" s="31"/>
      <c r="V437" s="31"/>
      <c r="W437" s="116"/>
      <c r="X437" s="31"/>
      <c r="Y437" s="116"/>
      <c r="Z437" s="75"/>
      <c r="AA437" s="31"/>
      <c r="AB437" s="31"/>
      <c r="AC437" s="31"/>
      <c r="AD437" s="31"/>
      <c r="AE437" s="31"/>
    </row>
    <row r="438" spans="1:31" ht="15.75" customHeight="1">
      <c r="A438" s="31"/>
      <c r="B438" s="31"/>
      <c r="C438" s="31"/>
      <c r="D438" s="31"/>
      <c r="E438" s="31"/>
      <c r="F438" s="31"/>
      <c r="G438" s="31"/>
      <c r="H438" s="31"/>
      <c r="I438" s="31"/>
      <c r="J438" s="31"/>
      <c r="K438" s="31"/>
      <c r="L438" s="115"/>
      <c r="M438" s="31"/>
      <c r="N438" s="75"/>
      <c r="O438" s="31"/>
      <c r="P438" s="31"/>
      <c r="Q438" s="31"/>
      <c r="R438" s="75"/>
      <c r="S438" s="31"/>
      <c r="T438" s="31"/>
      <c r="U438" s="31"/>
      <c r="V438" s="31"/>
      <c r="W438" s="116"/>
      <c r="X438" s="31"/>
      <c r="Y438" s="116"/>
      <c r="Z438" s="75"/>
      <c r="AA438" s="31"/>
      <c r="AB438" s="31"/>
      <c r="AC438" s="31"/>
      <c r="AD438" s="31"/>
      <c r="AE438" s="31"/>
    </row>
    <row r="439" spans="1:31" ht="15.75" customHeight="1">
      <c r="A439" s="31"/>
      <c r="B439" s="31"/>
      <c r="C439" s="31"/>
      <c r="D439" s="31"/>
      <c r="E439" s="31"/>
      <c r="F439" s="31"/>
      <c r="G439" s="31"/>
      <c r="H439" s="31"/>
      <c r="I439" s="31"/>
      <c r="J439" s="31"/>
      <c r="K439" s="31"/>
      <c r="L439" s="115"/>
      <c r="M439" s="31"/>
      <c r="N439" s="75"/>
      <c r="O439" s="31"/>
      <c r="P439" s="31"/>
      <c r="Q439" s="31"/>
      <c r="R439" s="75"/>
      <c r="S439" s="31"/>
      <c r="T439" s="31"/>
      <c r="U439" s="31"/>
      <c r="V439" s="31"/>
      <c r="W439" s="116"/>
      <c r="X439" s="31"/>
      <c r="Y439" s="116"/>
      <c r="Z439" s="75"/>
      <c r="AA439" s="31"/>
      <c r="AB439" s="31"/>
      <c r="AC439" s="31"/>
      <c r="AD439" s="31"/>
      <c r="AE439" s="31"/>
    </row>
    <row r="440" spans="1:31" ht="15.75" customHeight="1">
      <c r="A440" s="31"/>
      <c r="B440" s="31"/>
      <c r="C440" s="31"/>
      <c r="D440" s="31"/>
      <c r="E440" s="31"/>
      <c r="F440" s="31"/>
      <c r="G440" s="31"/>
      <c r="H440" s="31"/>
      <c r="I440" s="31"/>
      <c r="J440" s="31"/>
      <c r="K440" s="31"/>
      <c r="L440" s="115"/>
      <c r="M440" s="31"/>
      <c r="N440" s="75"/>
      <c r="O440" s="31"/>
      <c r="P440" s="31"/>
      <c r="Q440" s="31"/>
      <c r="R440" s="75"/>
      <c r="S440" s="31"/>
      <c r="T440" s="31"/>
      <c r="U440" s="31"/>
      <c r="V440" s="31"/>
      <c r="W440" s="116"/>
      <c r="X440" s="31"/>
      <c r="Y440" s="116"/>
      <c r="Z440" s="75"/>
      <c r="AA440" s="31"/>
      <c r="AB440" s="31"/>
      <c r="AC440" s="31"/>
      <c r="AD440" s="31"/>
      <c r="AE440" s="31"/>
    </row>
    <row r="441" spans="1:31" ht="15.75" customHeight="1">
      <c r="A441" s="31"/>
      <c r="B441" s="31"/>
      <c r="C441" s="31"/>
      <c r="D441" s="31"/>
      <c r="E441" s="31"/>
      <c r="F441" s="31"/>
      <c r="G441" s="31"/>
      <c r="H441" s="31"/>
      <c r="I441" s="31"/>
      <c r="J441" s="31"/>
      <c r="K441" s="31"/>
      <c r="L441" s="115"/>
      <c r="M441" s="31"/>
      <c r="N441" s="75"/>
      <c r="O441" s="31"/>
      <c r="P441" s="31"/>
      <c r="Q441" s="31"/>
      <c r="R441" s="75"/>
      <c r="S441" s="31"/>
      <c r="T441" s="31"/>
      <c r="U441" s="31"/>
      <c r="V441" s="31"/>
      <c r="W441" s="116"/>
      <c r="X441" s="31"/>
      <c r="Y441" s="116"/>
      <c r="Z441" s="75"/>
      <c r="AA441" s="31"/>
      <c r="AB441" s="31"/>
      <c r="AC441" s="31"/>
      <c r="AD441" s="31"/>
      <c r="AE441" s="31"/>
    </row>
    <row r="442" spans="1:31" ht="15.75" customHeight="1">
      <c r="A442" s="31"/>
      <c r="B442" s="31"/>
      <c r="C442" s="31"/>
      <c r="D442" s="31"/>
      <c r="E442" s="31"/>
      <c r="F442" s="31"/>
      <c r="G442" s="31"/>
      <c r="H442" s="31"/>
      <c r="I442" s="31"/>
      <c r="J442" s="31"/>
      <c r="K442" s="31"/>
      <c r="L442" s="115"/>
      <c r="M442" s="31"/>
      <c r="N442" s="75"/>
      <c r="O442" s="31"/>
      <c r="P442" s="31"/>
      <c r="Q442" s="31"/>
      <c r="R442" s="75"/>
      <c r="S442" s="31"/>
      <c r="T442" s="31"/>
      <c r="U442" s="31"/>
      <c r="V442" s="31"/>
      <c r="W442" s="116"/>
      <c r="X442" s="31"/>
      <c r="Y442" s="116"/>
      <c r="Z442" s="75"/>
      <c r="AA442" s="31"/>
      <c r="AB442" s="31"/>
      <c r="AC442" s="31"/>
      <c r="AD442" s="31"/>
      <c r="AE442" s="31"/>
    </row>
    <row r="443" spans="1:31" ht="15.75" customHeight="1">
      <c r="A443" s="31"/>
      <c r="B443" s="31"/>
      <c r="C443" s="31"/>
      <c r="D443" s="31"/>
      <c r="E443" s="31"/>
      <c r="F443" s="31"/>
      <c r="G443" s="31"/>
      <c r="H443" s="31"/>
      <c r="I443" s="31"/>
      <c r="J443" s="31"/>
      <c r="K443" s="31"/>
      <c r="L443" s="115"/>
      <c r="M443" s="31"/>
      <c r="N443" s="75"/>
      <c r="O443" s="31"/>
      <c r="P443" s="31"/>
      <c r="Q443" s="31"/>
      <c r="R443" s="75"/>
      <c r="S443" s="31"/>
      <c r="T443" s="31"/>
      <c r="U443" s="31"/>
      <c r="V443" s="31"/>
      <c r="W443" s="116"/>
      <c r="X443" s="31"/>
      <c r="Y443" s="116"/>
      <c r="Z443" s="75"/>
      <c r="AA443" s="31"/>
      <c r="AB443" s="31"/>
      <c r="AC443" s="31"/>
      <c r="AD443" s="31"/>
      <c r="AE443" s="31"/>
    </row>
    <row r="444" spans="1:31" ht="15.75" customHeight="1">
      <c r="A444" s="31"/>
      <c r="B444" s="31"/>
      <c r="C444" s="31"/>
      <c r="D444" s="31"/>
      <c r="E444" s="31"/>
      <c r="F444" s="31"/>
      <c r="G444" s="31"/>
      <c r="H444" s="31"/>
      <c r="I444" s="31"/>
      <c r="J444" s="31"/>
      <c r="K444" s="31"/>
      <c r="L444" s="115"/>
      <c r="M444" s="31"/>
      <c r="N444" s="75"/>
      <c r="O444" s="31"/>
      <c r="P444" s="31"/>
      <c r="Q444" s="31"/>
      <c r="R444" s="75"/>
      <c r="S444" s="31"/>
      <c r="T444" s="31"/>
      <c r="U444" s="31"/>
      <c r="V444" s="31"/>
      <c r="W444" s="116"/>
      <c r="X444" s="31"/>
      <c r="Y444" s="116"/>
      <c r="Z444" s="75"/>
      <c r="AA444" s="31"/>
      <c r="AB444" s="31"/>
      <c r="AC444" s="31"/>
      <c r="AD444" s="31"/>
      <c r="AE444" s="31"/>
    </row>
    <row r="445" spans="1:31" ht="15.75" customHeight="1">
      <c r="A445" s="31"/>
      <c r="B445" s="31"/>
      <c r="C445" s="31"/>
      <c r="D445" s="31"/>
      <c r="E445" s="31"/>
      <c r="F445" s="31"/>
      <c r="G445" s="31"/>
      <c r="H445" s="31"/>
      <c r="I445" s="31"/>
      <c r="J445" s="31"/>
      <c r="K445" s="31"/>
      <c r="L445" s="115"/>
      <c r="M445" s="31"/>
      <c r="N445" s="75"/>
      <c r="O445" s="31"/>
      <c r="P445" s="31"/>
      <c r="Q445" s="31"/>
      <c r="R445" s="75"/>
      <c r="S445" s="31"/>
      <c r="T445" s="31"/>
      <c r="U445" s="31"/>
      <c r="V445" s="31"/>
      <c r="W445" s="116"/>
      <c r="X445" s="31"/>
      <c r="Y445" s="116"/>
      <c r="Z445" s="75"/>
      <c r="AA445" s="31"/>
      <c r="AB445" s="31"/>
      <c r="AC445" s="31"/>
      <c r="AD445" s="31"/>
      <c r="AE445" s="31"/>
    </row>
    <row r="446" spans="1:31" ht="15.75" customHeight="1">
      <c r="A446" s="31"/>
      <c r="B446" s="31"/>
      <c r="C446" s="31"/>
      <c r="D446" s="31"/>
      <c r="E446" s="31"/>
      <c r="F446" s="31"/>
      <c r="G446" s="31"/>
      <c r="H446" s="31"/>
      <c r="I446" s="31"/>
      <c r="J446" s="31"/>
      <c r="K446" s="31"/>
      <c r="L446" s="115"/>
      <c r="M446" s="31"/>
      <c r="N446" s="75"/>
      <c r="O446" s="31"/>
      <c r="P446" s="31"/>
      <c r="Q446" s="31"/>
      <c r="R446" s="75"/>
      <c r="S446" s="31"/>
      <c r="T446" s="31"/>
      <c r="U446" s="31"/>
      <c r="V446" s="31"/>
      <c r="W446" s="116"/>
      <c r="X446" s="31"/>
      <c r="Y446" s="116"/>
      <c r="Z446" s="75"/>
      <c r="AA446" s="31"/>
      <c r="AB446" s="31"/>
      <c r="AC446" s="31"/>
      <c r="AD446" s="31"/>
      <c r="AE446" s="31"/>
    </row>
    <row r="447" spans="1:31" ht="15.75" customHeight="1">
      <c r="A447" s="31"/>
      <c r="B447" s="31"/>
      <c r="C447" s="31"/>
      <c r="D447" s="31"/>
      <c r="E447" s="31"/>
      <c r="F447" s="31"/>
      <c r="G447" s="31"/>
      <c r="H447" s="31"/>
      <c r="I447" s="31"/>
      <c r="J447" s="31"/>
      <c r="K447" s="31"/>
      <c r="L447" s="115"/>
      <c r="M447" s="31"/>
      <c r="N447" s="75"/>
      <c r="O447" s="31"/>
      <c r="P447" s="31"/>
      <c r="Q447" s="31"/>
      <c r="R447" s="75"/>
      <c r="S447" s="31"/>
      <c r="T447" s="31"/>
      <c r="U447" s="31"/>
      <c r="V447" s="31"/>
      <c r="W447" s="116"/>
      <c r="X447" s="31"/>
      <c r="Y447" s="116"/>
      <c r="Z447" s="75"/>
      <c r="AA447" s="31"/>
      <c r="AB447" s="31"/>
      <c r="AC447" s="31"/>
      <c r="AD447" s="31"/>
      <c r="AE447" s="31"/>
    </row>
    <row r="448" spans="1:31" ht="15.75" customHeight="1">
      <c r="A448" s="31"/>
      <c r="B448" s="31"/>
      <c r="C448" s="31"/>
      <c r="D448" s="31"/>
      <c r="E448" s="31"/>
      <c r="F448" s="31"/>
      <c r="G448" s="31"/>
      <c r="H448" s="31"/>
      <c r="I448" s="31"/>
      <c r="J448" s="31"/>
      <c r="K448" s="31"/>
      <c r="L448" s="115"/>
      <c r="M448" s="31"/>
      <c r="N448" s="75"/>
      <c r="O448" s="31"/>
      <c r="P448" s="31"/>
      <c r="Q448" s="31"/>
      <c r="R448" s="75"/>
      <c r="S448" s="31"/>
      <c r="T448" s="31"/>
      <c r="U448" s="31"/>
      <c r="V448" s="31"/>
      <c r="W448" s="116"/>
      <c r="X448" s="31"/>
      <c r="Y448" s="116"/>
      <c r="Z448" s="75"/>
      <c r="AA448" s="31"/>
      <c r="AB448" s="31"/>
      <c r="AC448" s="31"/>
      <c r="AD448" s="31"/>
      <c r="AE448" s="31"/>
    </row>
    <row r="449" spans="1:31" ht="15.75" customHeight="1">
      <c r="A449" s="31"/>
      <c r="B449" s="31"/>
      <c r="C449" s="31"/>
      <c r="D449" s="31"/>
      <c r="E449" s="31"/>
      <c r="F449" s="31"/>
      <c r="G449" s="31"/>
      <c r="H449" s="31"/>
      <c r="I449" s="31"/>
      <c r="J449" s="31"/>
      <c r="K449" s="31"/>
      <c r="L449" s="115"/>
      <c r="M449" s="31"/>
      <c r="N449" s="75"/>
      <c r="O449" s="31"/>
      <c r="P449" s="31"/>
      <c r="Q449" s="31"/>
      <c r="R449" s="75"/>
      <c r="S449" s="31"/>
      <c r="T449" s="31"/>
      <c r="U449" s="31"/>
      <c r="V449" s="31"/>
      <c r="W449" s="116"/>
      <c r="X449" s="31"/>
      <c r="Y449" s="116"/>
      <c r="Z449" s="75"/>
      <c r="AA449" s="31"/>
      <c r="AB449" s="31"/>
      <c r="AC449" s="31"/>
      <c r="AD449" s="31"/>
      <c r="AE449" s="31"/>
    </row>
    <row r="450" spans="1:31" ht="15.75" customHeight="1">
      <c r="A450" s="31"/>
      <c r="B450" s="31"/>
      <c r="C450" s="31"/>
      <c r="D450" s="31"/>
      <c r="E450" s="31"/>
      <c r="F450" s="31"/>
      <c r="G450" s="31"/>
      <c r="H450" s="31"/>
      <c r="I450" s="31"/>
      <c r="J450" s="31"/>
      <c r="K450" s="31"/>
      <c r="L450" s="115"/>
      <c r="M450" s="31"/>
      <c r="N450" s="75"/>
      <c r="O450" s="31"/>
      <c r="P450" s="31"/>
      <c r="Q450" s="31"/>
      <c r="R450" s="75"/>
      <c r="S450" s="31"/>
      <c r="T450" s="31"/>
      <c r="U450" s="31"/>
      <c r="V450" s="31"/>
      <c r="W450" s="116"/>
      <c r="X450" s="31"/>
      <c r="Y450" s="116"/>
      <c r="Z450" s="75"/>
      <c r="AA450" s="31"/>
      <c r="AB450" s="31"/>
      <c r="AC450" s="31"/>
      <c r="AD450" s="31"/>
      <c r="AE450" s="31"/>
    </row>
    <row r="451" spans="1:31" ht="15.75" customHeight="1">
      <c r="A451" s="31"/>
      <c r="B451" s="31"/>
      <c r="C451" s="31"/>
      <c r="D451" s="31"/>
      <c r="E451" s="31"/>
      <c r="F451" s="31"/>
      <c r="G451" s="31"/>
      <c r="H451" s="31"/>
      <c r="I451" s="31"/>
      <c r="J451" s="31"/>
      <c r="K451" s="31"/>
      <c r="L451" s="115"/>
      <c r="M451" s="31"/>
      <c r="N451" s="75"/>
      <c r="O451" s="31"/>
      <c r="P451" s="31"/>
      <c r="Q451" s="31"/>
      <c r="R451" s="75"/>
      <c r="S451" s="31"/>
      <c r="T451" s="31"/>
      <c r="U451" s="31"/>
      <c r="V451" s="31"/>
      <c r="W451" s="116"/>
      <c r="X451" s="31"/>
      <c r="Y451" s="116"/>
      <c r="Z451" s="75"/>
      <c r="AA451" s="31"/>
      <c r="AB451" s="31"/>
      <c r="AC451" s="31"/>
      <c r="AD451" s="31"/>
      <c r="AE451" s="31"/>
    </row>
    <row r="452" spans="1:31" ht="15.75" customHeight="1">
      <c r="A452" s="31"/>
      <c r="B452" s="31"/>
      <c r="C452" s="31"/>
      <c r="D452" s="31"/>
      <c r="E452" s="31"/>
      <c r="F452" s="31"/>
      <c r="G452" s="31"/>
      <c r="H452" s="31"/>
      <c r="I452" s="31"/>
      <c r="J452" s="31"/>
      <c r="K452" s="31"/>
      <c r="L452" s="115"/>
      <c r="M452" s="31"/>
      <c r="N452" s="75"/>
      <c r="O452" s="31"/>
      <c r="P452" s="31"/>
      <c r="Q452" s="31"/>
      <c r="R452" s="75"/>
      <c r="S452" s="31"/>
      <c r="T452" s="31"/>
      <c r="U452" s="31"/>
      <c r="V452" s="31"/>
      <c r="W452" s="116"/>
      <c r="X452" s="31"/>
      <c r="Y452" s="116"/>
      <c r="Z452" s="75"/>
      <c r="AA452" s="31"/>
      <c r="AB452" s="31"/>
      <c r="AC452" s="31"/>
      <c r="AD452" s="31"/>
      <c r="AE452" s="31"/>
    </row>
    <row r="453" spans="1:31" ht="15.75" customHeight="1">
      <c r="A453" s="31"/>
      <c r="B453" s="31"/>
      <c r="C453" s="31"/>
      <c r="D453" s="31"/>
      <c r="E453" s="31"/>
      <c r="F453" s="31"/>
      <c r="G453" s="31"/>
      <c r="H453" s="31"/>
      <c r="I453" s="31"/>
      <c r="J453" s="31"/>
      <c r="K453" s="31"/>
      <c r="L453" s="115"/>
      <c r="M453" s="31"/>
      <c r="N453" s="75"/>
      <c r="O453" s="31"/>
      <c r="P453" s="31"/>
      <c r="Q453" s="31"/>
      <c r="R453" s="75"/>
      <c r="S453" s="31"/>
      <c r="T453" s="31"/>
      <c r="U453" s="31"/>
      <c r="V453" s="31"/>
      <c r="W453" s="116"/>
      <c r="X453" s="31"/>
      <c r="Y453" s="116"/>
      <c r="Z453" s="75"/>
      <c r="AA453" s="31"/>
      <c r="AB453" s="31"/>
      <c r="AC453" s="31"/>
      <c r="AD453" s="31"/>
      <c r="AE453" s="31"/>
    </row>
    <row r="454" spans="1:31" ht="15.75" customHeight="1">
      <c r="A454" s="31"/>
      <c r="B454" s="31"/>
      <c r="C454" s="31"/>
      <c r="D454" s="31"/>
      <c r="E454" s="31"/>
      <c r="F454" s="31"/>
      <c r="G454" s="31"/>
      <c r="H454" s="31"/>
      <c r="I454" s="31"/>
      <c r="J454" s="31"/>
      <c r="K454" s="31"/>
      <c r="L454" s="115"/>
      <c r="M454" s="31"/>
      <c r="N454" s="75"/>
      <c r="O454" s="31"/>
      <c r="P454" s="31"/>
      <c r="Q454" s="31"/>
      <c r="R454" s="75"/>
      <c r="S454" s="31"/>
      <c r="T454" s="31"/>
      <c r="U454" s="31"/>
      <c r="V454" s="31"/>
      <c r="W454" s="116"/>
      <c r="X454" s="31"/>
      <c r="Y454" s="116"/>
      <c r="Z454" s="75"/>
      <c r="AA454" s="31"/>
      <c r="AB454" s="31"/>
      <c r="AC454" s="31"/>
      <c r="AD454" s="31"/>
      <c r="AE454" s="31"/>
    </row>
    <row r="455" spans="1:31" ht="15.75" customHeight="1">
      <c r="A455" s="31"/>
      <c r="B455" s="31"/>
      <c r="C455" s="31"/>
      <c r="D455" s="31"/>
      <c r="E455" s="31"/>
      <c r="F455" s="31"/>
      <c r="G455" s="31"/>
      <c r="H455" s="31"/>
      <c r="I455" s="31"/>
      <c r="J455" s="31"/>
      <c r="K455" s="31"/>
      <c r="L455" s="115"/>
      <c r="M455" s="31"/>
      <c r="N455" s="75"/>
      <c r="O455" s="31"/>
      <c r="P455" s="31"/>
      <c r="Q455" s="31"/>
      <c r="R455" s="75"/>
      <c r="S455" s="31"/>
      <c r="T455" s="31"/>
      <c r="U455" s="31"/>
      <c r="V455" s="31"/>
      <c r="W455" s="116"/>
      <c r="X455" s="31"/>
      <c r="Y455" s="116"/>
      <c r="Z455" s="75"/>
      <c r="AA455" s="31"/>
      <c r="AB455" s="31"/>
      <c r="AC455" s="31"/>
      <c r="AD455" s="31"/>
      <c r="AE455" s="31"/>
    </row>
    <row r="456" spans="1:31" ht="15.75" customHeight="1">
      <c r="A456" s="31"/>
      <c r="B456" s="31"/>
      <c r="C456" s="31"/>
      <c r="D456" s="31"/>
      <c r="E456" s="31"/>
      <c r="F456" s="31"/>
      <c r="G456" s="31"/>
      <c r="H456" s="31"/>
      <c r="I456" s="31"/>
      <c r="J456" s="31"/>
      <c r="K456" s="31"/>
      <c r="L456" s="115"/>
      <c r="M456" s="31"/>
      <c r="N456" s="75"/>
      <c r="O456" s="31"/>
      <c r="P456" s="31"/>
      <c r="Q456" s="31"/>
      <c r="R456" s="75"/>
      <c r="S456" s="31"/>
      <c r="T456" s="31"/>
      <c r="U456" s="31"/>
      <c r="V456" s="31"/>
      <c r="W456" s="116"/>
      <c r="X456" s="31"/>
      <c r="Y456" s="116"/>
      <c r="Z456" s="75"/>
      <c r="AA456" s="31"/>
      <c r="AB456" s="31"/>
      <c r="AC456" s="31"/>
      <c r="AD456" s="31"/>
      <c r="AE456" s="31"/>
    </row>
    <row r="457" spans="1:31" ht="15.75" customHeight="1">
      <c r="A457" s="31"/>
      <c r="B457" s="31"/>
      <c r="C457" s="31"/>
      <c r="D457" s="31"/>
      <c r="E457" s="31"/>
      <c r="F457" s="31"/>
      <c r="G457" s="31"/>
      <c r="H457" s="31"/>
      <c r="I457" s="31"/>
      <c r="J457" s="31"/>
      <c r="K457" s="31"/>
      <c r="L457" s="115"/>
      <c r="M457" s="31"/>
      <c r="N457" s="75"/>
      <c r="O457" s="31"/>
      <c r="P457" s="31"/>
      <c r="Q457" s="31"/>
      <c r="R457" s="75"/>
      <c r="S457" s="31"/>
      <c r="T457" s="31"/>
      <c r="U457" s="31"/>
      <c r="V457" s="31"/>
      <c r="W457" s="116"/>
      <c r="X457" s="31"/>
      <c r="Y457" s="116"/>
      <c r="Z457" s="75"/>
      <c r="AA457" s="31"/>
      <c r="AB457" s="31"/>
      <c r="AC457" s="31"/>
      <c r="AD457" s="31"/>
      <c r="AE457" s="31"/>
    </row>
    <row r="458" spans="1:31" ht="15.75" customHeight="1">
      <c r="A458" s="31"/>
      <c r="B458" s="31"/>
      <c r="C458" s="31"/>
      <c r="D458" s="31"/>
      <c r="E458" s="31"/>
      <c r="F458" s="31"/>
      <c r="G458" s="31"/>
      <c r="H458" s="31"/>
      <c r="I458" s="31"/>
      <c r="J458" s="31"/>
      <c r="K458" s="31"/>
      <c r="L458" s="115"/>
      <c r="M458" s="31"/>
      <c r="N458" s="75"/>
      <c r="O458" s="31"/>
      <c r="P458" s="31"/>
      <c r="Q458" s="31"/>
      <c r="R458" s="75"/>
      <c r="S458" s="31"/>
      <c r="T458" s="31"/>
      <c r="U458" s="31"/>
      <c r="V458" s="31"/>
      <c r="W458" s="116"/>
      <c r="X458" s="31"/>
      <c r="Y458" s="116"/>
      <c r="Z458" s="75"/>
      <c r="AA458" s="31"/>
      <c r="AB458" s="31"/>
      <c r="AC458" s="31"/>
      <c r="AD458" s="31"/>
      <c r="AE458" s="31"/>
    </row>
    <row r="459" spans="1:31" ht="15.75" customHeight="1">
      <c r="A459" s="31"/>
      <c r="B459" s="31"/>
      <c r="C459" s="31"/>
      <c r="D459" s="31"/>
      <c r="E459" s="31"/>
      <c r="F459" s="31"/>
      <c r="G459" s="31"/>
      <c r="H459" s="31"/>
      <c r="I459" s="31"/>
      <c r="J459" s="31"/>
      <c r="K459" s="31"/>
      <c r="L459" s="115"/>
      <c r="M459" s="31"/>
      <c r="N459" s="75"/>
      <c r="O459" s="31"/>
      <c r="P459" s="31"/>
      <c r="Q459" s="31"/>
      <c r="R459" s="75"/>
      <c r="S459" s="31"/>
      <c r="T459" s="31"/>
      <c r="U459" s="31"/>
      <c r="V459" s="31"/>
      <c r="W459" s="116"/>
      <c r="X459" s="31"/>
      <c r="Y459" s="116"/>
      <c r="Z459" s="75"/>
      <c r="AA459" s="31"/>
      <c r="AB459" s="31"/>
      <c r="AC459" s="31"/>
      <c r="AD459" s="31"/>
      <c r="AE459" s="31"/>
    </row>
    <row r="460" spans="1:31" ht="15.75" customHeight="1">
      <c r="A460" s="31"/>
      <c r="B460" s="31"/>
      <c r="C460" s="31"/>
      <c r="D460" s="31"/>
      <c r="E460" s="31"/>
      <c r="F460" s="31"/>
      <c r="G460" s="31"/>
      <c r="H460" s="31"/>
      <c r="I460" s="31"/>
      <c r="J460" s="31"/>
      <c r="K460" s="31"/>
      <c r="L460" s="115"/>
      <c r="M460" s="31"/>
      <c r="N460" s="75"/>
      <c r="O460" s="31"/>
      <c r="P460" s="31"/>
      <c r="Q460" s="31"/>
      <c r="R460" s="75"/>
      <c r="S460" s="31"/>
      <c r="T460" s="31"/>
      <c r="U460" s="31"/>
      <c r="V460" s="31"/>
      <c r="W460" s="116"/>
      <c r="X460" s="31"/>
      <c r="Y460" s="116"/>
      <c r="Z460" s="75"/>
      <c r="AA460" s="31"/>
      <c r="AB460" s="31"/>
      <c r="AC460" s="31"/>
      <c r="AD460" s="31"/>
      <c r="AE460" s="31"/>
    </row>
    <row r="461" spans="1:31" ht="15.75" customHeight="1">
      <c r="A461" s="31"/>
      <c r="B461" s="31"/>
      <c r="C461" s="31"/>
      <c r="D461" s="31"/>
      <c r="E461" s="31"/>
      <c r="F461" s="31"/>
      <c r="G461" s="31"/>
      <c r="H461" s="31"/>
      <c r="I461" s="31"/>
      <c r="J461" s="31"/>
      <c r="K461" s="31"/>
      <c r="L461" s="115"/>
      <c r="M461" s="31"/>
      <c r="N461" s="75"/>
      <c r="O461" s="31"/>
      <c r="P461" s="31"/>
      <c r="Q461" s="31"/>
      <c r="R461" s="75"/>
      <c r="S461" s="31"/>
      <c r="T461" s="31"/>
      <c r="U461" s="31"/>
      <c r="V461" s="31"/>
      <c r="W461" s="116"/>
      <c r="X461" s="31"/>
      <c r="Y461" s="116"/>
      <c r="Z461" s="75"/>
      <c r="AA461" s="31"/>
      <c r="AB461" s="31"/>
      <c r="AC461" s="31"/>
      <c r="AD461" s="31"/>
      <c r="AE461" s="31"/>
    </row>
    <row r="462" spans="1:31" ht="15.75" customHeight="1">
      <c r="A462" s="31"/>
      <c r="B462" s="31"/>
      <c r="C462" s="31"/>
      <c r="D462" s="31"/>
      <c r="E462" s="31"/>
      <c r="F462" s="31"/>
      <c r="G462" s="31"/>
      <c r="H462" s="31"/>
      <c r="I462" s="31"/>
      <c r="J462" s="31"/>
      <c r="K462" s="31"/>
      <c r="L462" s="115"/>
      <c r="M462" s="31"/>
      <c r="N462" s="75"/>
      <c r="O462" s="31"/>
      <c r="P462" s="31"/>
      <c r="Q462" s="31"/>
      <c r="R462" s="75"/>
      <c r="S462" s="31"/>
      <c r="T462" s="31"/>
      <c r="U462" s="31"/>
      <c r="V462" s="31"/>
      <c r="W462" s="116"/>
      <c r="X462" s="31"/>
      <c r="Y462" s="116"/>
      <c r="Z462" s="75"/>
      <c r="AA462" s="31"/>
      <c r="AB462" s="31"/>
      <c r="AC462" s="31"/>
      <c r="AD462" s="31"/>
      <c r="AE462" s="31"/>
    </row>
    <row r="463" spans="1:31" ht="15.75" customHeight="1">
      <c r="A463" s="31"/>
      <c r="B463" s="31"/>
      <c r="C463" s="31"/>
      <c r="D463" s="31"/>
      <c r="E463" s="31"/>
      <c r="F463" s="31"/>
      <c r="G463" s="31"/>
      <c r="H463" s="31"/>
      <c r="I463" s="31"/>
      <c r="J463" s="31"/>
      <c r="K463" s="31"/>
      <c r="L463" s="115"/>
      <c r="M463" s="31"/>
      <c r="N463" s="75"/>
      <c r="O463" s="31"/>
      <c r="P463" s="31"/>
      <c r="Q463" s="31"/>
      <c r="R463" s="75"/>
      <c r="S463" s="31"/>
      <c r="T463" s="31"/>
      <c r="U463" s="31"/>
      <c r="V463" s="31"/>
      <c r="W463" s="116"/>
      <c r="X463" s="31"/>
      <c r="Y463" s="116"/>
      <c r="Z463" s="75"/>
      <c r="AA463" s="31"/>
      <c r="AB463" s="31"/>
      <c r="AC463" s="31"/>
      <c r="AD463" s="31"/>
      <c r="AE463" s="31"/>
    </row>
    <row r="464" spans="1:31" ht="15.75" customHeight="1">
      <c r="A464" s="31"/>
      <c r="B464" s="31"/>
      <c r="C464" s="31"/>
      <c r="D464" s="31"/>
      <c r="E464" s="31"/>
      <c r="F464" s="31"/>
      <c r="G464" s="31"/>
      <c r="H464" s="31"/>
      <c r="I464" s="31"/>
      <c r="J464" s="31"/>
      <c r="K464" s="31"/>
      <c r="L464" s="115"/>
      <c r="M464" s="31"/>
      <c r="N464" s="75"/>
      <c r="O464" s="31"/>
      <c r="P464" s="31"/>
      <c r="Q464" s="31"/>
      <c r="R464" s="75"/>
      <c r="S464" s="31"/>
      <c r="T464" s="31"/>
      <c r="U464" s="31"/>
      <c r="V464" s="31"/>
      <c r="W464" s="116"/>
      <c r="X464" s="31"/>
      <c r="Y464" s="116"/>
      <c r="Z464" s="75"/>
      <c r="AA464" s="31"/>
      <c r="AB464" s="31"/>
      <c r="AC464" s="31"/>
      <c r="AD464" s="31"/>
      <c r="AE464" s="31"/>
    </row>
    <row r="465" spans="1:31" ht="15.75" customHeight="1">
      <c r="A465" s="31"/>
      <c r="B465" s="31"/>
      <c r="C465" s="31"/>
      <c r="D465" s="31"/>
      <c r="E465" s="31"/>
      <c r="F465" s="31"/>
      <c r="G465" s="31"/>
      <c r="H465" s="31"/>
      <c r="I465" s="31"/>
      <c r="J465" s="31"/>
      <c r="K465" s="31"/>
      <c r="L465" s="115"/>
      <c r="M465" s="31"/>
      <c r="N465" s="75"/>
      <c r="O465" s="31"/>
      <c r="P465" s="31"/>
      <c r="Q465" s="31"/>
      <c r="R465" s="75"/>
      <c r="S465" s="31"/>
      <c r="T465" s="31"/>
      <c r="U465" s="31"/>
      <c r="V465" s="31"/>
      <c r="W465" s="116"/>
      <c r="X465" s="31"/>
      <c r="Y465" s="116"/>
      <c r="Z465" s="75"/>
      <c r="AA465" s="31"/>
      <c r="AB465" s="31"/>
      <c r="AC465" s="31"/>
      <c r="AD465" s="31"/>
      <c r="AE465" s="31"/>
    </row>
    <row r="466" spans="1:31" ht="15.75" customHeight="1">
      <c r="A466" s="31"/>
      <c r="B466" s="31"/>
      <c r="C466" s="31"/>
      <c r="D466" s="31"/>
      <c r="E466" s="31"/>
      <c r="F466" s="31"/>
      <c r="G466" s="31"/>
      <c r="H466" s="31"/>
      <c r="I466" s="31"/>
      <c r="J466" s="31"/>
      <c r="K466" s="31"/>
      <c r="L466" s="115"/>
      <c r="M466" s="31"/>
      <c r="N466" s="75"/>
      <c r="O466" s="31"/>
      <c r="P466" s="31"/>
      <c r="Q466" s="31"/>
      <c r="R466" s="75"/>
      <c r="S466" s="31"/>
      <c r="T466" s="31"/>
      <c r="U466" s="31"/>
      <c r="V466" s="31"/>
      <c r="W466" s="116"/>
      <c r="X466" s="31"/>
      <c r="Y466" s="116"/>
      <c r="Z466" s="75"/>
      <c r="AA466" s="31"/>
      <c r="AB466" s="31"/>
      <c r="AC466" s="31"/>
      <c r="AD466" s="31"/>
      <c r="AE466" s="31"/>
    </row>
    <row r="467" spans="1:31" ht="15.75" customHeight="1">
      <c r="A467" s="31"/>
      <c r="B467" s="31"/>
      <c r="C467" s="31"/>
      <c r="D467" s="31"/>
      <c r="E467" s="31"/>
      <c r="F467" s="31"/>
      <c r="G467" s="31"/>
      <c r="H467" s="31"/>
      <c r="I467" s="31"/>
      <c r="J467" s="31"/>
      <c r="K467" s="31"/>
      <c r="L467" s="115"/>
      <c r="M467" s="31"/>
      <c r="N467" s="75"/>
      <c r="O467" s="31"/>
      <c r="P467" s="31"/>
      <c r="Q467" s="31"/>
      <c r="R467" s="75"/>
      <c r="S467" s="31"/>
      <c r="T467" s="31"/>
      <c r="U467" s="31"/>
      <c r="V467" s="31"/>
      <c r="W467" s="116"/>
      <c r="X467" s="31"/>
      <c r="Y467" s="116"/>
      <c r="Z467" s="75"/>
      <c r="AA467" s="31"/>
      <c r="AB467" s="31"/>
      <c r="AC467" s="31"/>
      <c r="AD467" s="31"/>
      <c r="AE467" s="31"/>
    </row>
    <row r="468" spans="1:31" ht="15.75" customHeight="1">
      <c r="A468" s="31"/>
      <c r="B468" s="31"/>
      <c r="C468" s="31"/>
      <c r="D468" s="31"/>
      <c r="E468" s="31"/>
      <c r="F468" s="31"/>
      <c r="G468" s="31"/>
      <c r="H468" s="31"/>
      <c r="I468" s="31"/>
      <c r="J468" s="31"/>
      <c r="K468" s="31"/>
      <c r="L468" s="115"/>
      <c r="M468" s="31"/>
      <c r="N468" s="75"/>
      <c r="O468" s="31"/>
      <c r="P468" s="31"/>
      <c r="Q468" s="31"/>
      <c r="R468" s="75"/>
      <c r="S468" s="31"/>
      <c r="T468" s="31"/>
      <c r="U468" s="31"/>
      <c r="V468" s="31"/>
      <c r="W468" s="116"/>
      <c r="X468" s="31"/>
      <c r="Y468" s="116"/>
      <c r="Z468" s="75"/>
      <c r="AA468" s="31"/>
      <c r="AB468" s="31"/>
      <c r="AC468" s="31"/>
      <c r="AD468" s="31"/>
      <c r="AE468" s="31"/>
    </row>
    <row r="469" spans="1:31" ht="15.75" customHeight="1">
      <c r="A469" s="31"/>
      <c r="B469" s="31"/>
      <c r="C469" s="31"/>
      <c r="D469" s="31"/>
      <c r="E469" s="31"/>
      <c r="F469" s="31"/>
      <c r="G469" s="31"/>
      <c r="H469" s="31"/>
      <c r="I469" s="31"/>
      <c r="J469" s="31"/>
      <c r="K469" s="31"/>
      <c r="L469" s="115"/>
      <c r="M469" s="31"/>
      <c r="N469" s="75"/>
      <c r="O469" s="31"/>
      <c r="P469" s="31"/>
      <c r="Q469" s="31"/>
      <c r="R469" s="75"/>
      <c r="S469" s="31"/>
      <c r="T469" s="31"/>
      <c r="U469" s="31"/>
      <c r="V469" s="31"/>
      <c r="W469" s="116"/>
      <c r="X469" s="31"/>
      <c r="Y469" s="116"/>
      <c r="Z469" s="75"/>
      <c r="AA469" s="31"/>
      <c r="AB469" s="31"/>
      <c r="AC469" s="31"/>
      <c r="AD469" s="31"/>
      <c r="AE469" s="31"/>
    </row>
    <row r="470" spans="1:31" ht="15.75" customHeight="1">
      <c r="A470" s="31"/>
      <c r="B470" s="31"/>
      <c r="C470" s="31"/>
      <c r="D470" s="31"/>
      <c r="E470" s="31"/>
      <c r="F470" s="31"/>
      <c r="G470" s="31"/>
      <c r="H470" s="31"/>
      <c r="I470" s="31"/>
      <c r="J470" s="31"/>
      <c r="K470" s="31"/>
      <c r="L470" s="115"/>
      <c r="M470" s="31"/>
      <c r="N470" s="75"/>
      <c r="O470" s="31"/>
      <c r="P470" s="31"/>
      <c r="Q470" s="31"/>
      <c r="R470" s="75"/>
      <c r="S470" s="31"/>
      <c r="T470" s="31"/>
      <c r="U470" s="31"/>
      <c r="V470" s="31"/>
      <c r="W470" s="116"/>
      <c r="X470" s="31"/>
      <c r="Y470" s="116"/>
      <c r="Z470" s="75"/>
      <c r="AA470" s="31"/>
      <c r="AB470" s="31"/>
      <c r="AC470" s="31"/>
      <c r="AD470" s="31"/>
      <c r="AE470" s="31"/>
    </row>
    <row r="471" spans="1:31" ht="15.75" customHeight="1">
      <c r="A471" s="31"/>
      <c r="B471" s="31"/>
      <c r="C471" s="31"/>
      <c r="D471" s="31"/>
      <c r="E471" s="31"/>
      <c r="F471" s="31"/>
      <c r="G471" s="31"/>
      <c r="H471" s="31"/>
      <c r="I471" s="31"/>
      <c r="J471" s="31"/>
      <c r="K471" s="31"/>
      <c r="L471" s="115"/>
      <c r="M471" s="31"/>
      <c r="N471" s="75"/>
      <c r="O471" s="31"/>
      <c r="P471" s="31"/>
      <c r="Q471" s="31"/>
      <c r="R471" s="75"/>
      <c r="S471" s="31"/>
      <c r="T471" s="31"/>
      <c r="U471" s="31"/>
      <c r="V471" s="31"/>
      <c r="W471" s="116"/>
      <c r="X471" s="31"/>
      <c r="Y471" s="116"/>
      <c r="Z471" s="75"/>
      <c r="AA471" s="31"/>
      <c r="AB471" s="31"/>
      <c r="AC471" s="31"/>
      <c r="AD471" s="31"/>
      <c r="AE471" s="31"/>
    </row>
    <row r="472" spans="1:31" ht="15.75" customHeight="1">
      <c r="A472" s="31"/>
      <c r="B472" s="31"/>
      <c r="C472" s="31"/>
      <c r="D472" s="31"/>
      <c r="E472" s="31"/>
      <c r="F472" s="31"/>
      <c r="G472" s="31"/>
      <c r="H472" s="31"/>
      <c r="I472" s="31"/>
      <c r="J472" s="31"/>
      <c r="K472" s="31"/>
      <c r="L472" s="115"/>
      <c r="M472" s="31"/>
      <c r="N472" s="75"/>
      <c r="O472" s="31"/>
      <c r="P472" s="31"/>
      <c r="Q472" s="31"/>
      <c r="R472" s="75"/>
      <c r="S472" s="31"/>
      <c r="T472" s="31"/>
      <c r="U472" s="31"/>
      <c r="V472" s="31"/>
      <c r="W472" s="116"/>
      <c r="X472" s="31"/>
      <c r="Y472" s="116"/>
      <c r="Z472" s="75"/>
      <c r="AA472" s="31"/>
      <c r="AB472" s="31"/>
      <c r="AC472" s="31"/>
      <c r="AD472" s="31"/>
      <c r="AE472" s="31"/>
    </row>
    <row r="473" spans="1:31" ht="15.75" customHeight="1">
      <c r="A473" s="31"/>
      <c r="B473" s="31"/>
      <c r="C473" s="31"/>
      <c r="D473" s="31"/>
      <c r="E473" s="31"/>
      <c r="F473" s="31"/>
      <c r="G473" s="31"/>
      <c r="H473" s="31"/>
      <c r="I473" s="31"/>
      <c r="J473" s="31"/>
      <c r="K473" s="31"/>
      <c r="L473" s="115"/>
      <c r="M473" s="31"/>
      <c r="N473" s="75"/>
      <c r="O473" s="31"/>
      <c r="P473" s="31"/>
      <c r="Q473" s="31"/>
      <c r="R473" s="75"/>
      <c r="S473" s="31"/>
      <c r="T473" s="31"/>
      <c r="U473" s="31"/>
      <c r="V473" s="31"/>
      <c r="W473" s="116"/>
      <c r="X473" s="31"/>
      <c r="Y473" s="116"/>
      <c r="Z473" s="75"/>
      <c r="AA473" s="31"/>
      <c r="AB473" s="31"/>
      <c r="AC473" s="31"/>
      <c r="AD473" s="31"/>
      <c r="AE473" s="31"/>
    </row>
    <row r="474" spans="1:31" ht="15.75" customHeight="1">
      <c r="A474" s="31"/>
      <c r="B474" s="31"/>
      <c r="C474" s="31"/>
      <c r="D474" s="31"/>
      <c r="E474" s="31"/>
      <c r="F474" s="31"/>
      <c r="G474" s="31"/>
      <c r="H474" s="31"/>
      <c r="I474" s="31"/>
      <c r="J474" s="31"/>
      <c r="K474" s="31"/>
      <c r="L474" s="115"/>
      <c r="M474" s="31"/>
      <c r="N474" s="75"/>
      <c r="O474" s="31"/>
      <c r="P474" s="31"/>
      <c r="Q474" s="31"/>
      <c r="R474" s="75"/>
      <c r="S474" s="31"/>
      <c r="T474" s="31"/>
      <c r="U474" s="31"/>
      <c r="V474" s="31"/>
      <c r="W474" s="116"/>
      <c r="X474" s="31"/>
      <c r="Y474" s="116"/>
      <c r="Z474" s="75"/>
      <c r="AA474" s="31"/>
      <c r="AB474" s="31"/>
      <c r="AC474" s="31"/>
      <c r="AD474" s="31"/>
      <c r="AE474" s="31"/>
    </row>
    <row r="475" spans="1:31" ht="15.75" customHeight="1">
      <c r="A475" s="31"/>
      <c r="B475" s="31"/>
      <c r="C475" s="31"/>
      <c r="D475" s="31"/>
      <c r="E475" s="31"/>
      <c r="F475" s="31"/>
      <c r="G475" s="31"/>
      <c r="H475" s="31"/>
      <c r="I475" s="31"/>
      <c r="J475" s="31"/>
      <c r="K475" s="31"/>
      <c r="L475" s="115"/>
      <c r="M475" s="31"/>
      <c r="N475" s="75"/>
      <c r="O475" s="31"/>
      <c r="P475" s="31"/>
      <c r="Q475" s="31"/>
      <c r="R475" s="75"/>
      <c r="S475" s="31"/>
      <c r="T475" s="31"/>
      <c r="U475" s="31"/>
      <c r="V475" s="31"/>
      <c r="W475" s="116"/>
      <c r="X475" s="31"/>
      <c r="Y475" s="116"/>
      <c r="Z475" s="75"/>
      <c r="AA475" s="31"/>
      <c r="AB475" s="31"/>
      <c r="AC475" s="31"/>
      <c r="AD475" s="31"/>
      <c r="AE475" s="31"/>
    </row>
    <row r="476" spans="1:31" ht="15.75" customHeight="1">
      <c r="A476" s="31"/>
      <c r="B476" s="31"/>
      <c r="C476" s="31"/>
      <c r="D476" s="31"/>
      <c r="E476" s="31"/>
      <c r="F476" s="31"/>
      <c r="G476" s="31"/>
      <c r="H476" s="31"/>
      <c r="I476" s="31"/>
      <c r="J476" s="31"/>
      <c r="K476" s="31"/>
      <c r="L476" s="115"/>
      <c r="M476" s="31"/>
      <c r="N476" s="75"/>
      <c r="O476" s="31"/>
      <c r="P476" s="31"/>
      <c r="Q476" s="31"/>
      <c r="R476" s="75"/>
      <c r="S476" s="31"/>
      <c r="T476" s="31"/>
      <c r="U476" s="31"/>
      <c r="V476" s="31"/>
      <c r="W476" s="116"/>
      <c r="X476" s="31"/>
      <c r="Y476" s="116"/>
      <c r="Z476" s="75"/>
      <c r="AA476" s="31"/>
      <c r="AB476" s="31"/>
      <c r="AC476" s="31"/>
      <c r="AD476" s="31"/>
      <c r="AE476" s="31"/>
    </row>
    <row r="477" spans="1:31" ht="15.75" customHeight="1">
      <c r="A477" s="31"/>
      <c r="B477" s="31"/>
      <c r="C477" s="31"/>
      <c r="D477" s="31"/>
      <c r="E477" s="31"/>
      <c r="F477" s="31"/>
      <c r="G477" s="31"/>
      <c r="H477" s="31"/>
      <c r="I477" s="31"/>
      <c r="J477" s="31"/>
      <c r="K477" s="31"/>
      <c r="L477" s="115"/>
      <c r="M477" s="31"/>
      <c r="N477" s="75"/>
      <c r="O477" s="31"/>
      <c r="P477" s="31"/>
      <c r="Q477" s="31"/>
      <c r="R477" s="75"/>
      <c r="S477" s="31"/>
      <c r="T477" s="31"/>
      <c r="U477" s="31"/>
      <c r="V477" s="31"/>
      <c r="W477" s="116"/>
      <c r="X477" s="31"/>
      <c r="Y477" s="116"/>
      <c r="Z477" s="75"/>
      <c r="AA477" s="31"/>
      <c r="AB477" s="31"/>
      <c r="AC477" s="31"/>
      <c r="AD477" s="31"/>
      <c r="AE477" s="31"/>
    </row>
    <row r="478" spans="1:31" ht="15.75" customHeight="1">
      <c r="A478" s="31"/>
      <c r="B478" s="31"/>
      <c r="C478" s="31"/>
      <c r="D478" s="31"/>
      <c r="E478" s="31"/>
      <c r="F478" s="31"/>
      <c r="G478" s="31"/>
      <c r="H478" s="31"/>
      <c r="I478" s="31"/>
      <c r="J478" s="31"/>
      <c r="K478" s="31"/>
      <c r="L478" s="115"/>
      <c r="M478" s="31"/>
      <c r="N478" s="75"/>
      <c r="O478" s="31"/>
      <c r="P478" s="31"/>
      <c r="Q478" s="31"/>
      <c r="R478" s="75"/>
      <c r="S478" s="31"/>
      <c r="T478" s="31"/>
      <c r="U478" s="31"/>
      <c r="V478" s="31"/>
      <c r="W478" s="116"/>
      <c r="X478" s="31"/>
      <c r="Y478" s="116"/>
      <c r="Z478" s="75"/>
      <c r="AA478" s="31"/>
      <c r="AB478" s="31"/>
      <c r="AC478" s="31"/>
      <c r="AD478" s="31"/>
      <c r="AE478" s="31"/>
    </row>
    <row r="479" spans="1:31" ht="15.75" customHeight="1">
      <c r="A479" s="31"/>
      <c r="B479" s="31"/>
      <c r="C479" s="31"/>
      <c r="D479" s="31"/>
      <c r="E479" s="31"/>
      <c r="F479" s="31"/>
      <c r="G479" s="31"/>
      <c r="H479" s="31"/>
      <c r="I479" s="31"/>
      <c r="J479" s="31"/>
      <c r="K479" s="31"/>
      <c r="L479" s="115"/>
      <c r="M479" s="31"/>
      <c r="N479" s="75"/>
      <c r="O479" s="31"/>
      <c r="P479" s="31"/>
      <c r="Q479" s="31"/>
      <c r="R479" s="75"/>
      <c r="S479" s="31"/>
      <c r="T479" s="31"/>
      <c r="U479" s="31"/>
      <c r="V479" s="31"/>
      <c r="W479" s="116"/>
      <c r="X479" s="31"/>
      <c r="Y479" s="116"/>
      <c r="Z479" s="75"/>
      <c r="AA479" s="31"/>
      <c r="AB479" s="31"/>
      <c r="AC479" s="31"/>
      <c r="AD479" s="31"/>
      <c r="AE479" s="31"/>
    </row>
    <row r="480" spans="1:31" ht="15.75" customHeight="1">
      <c r="A480" s="31"/>
      <c r="B480" s="31"/>
      <c r="C480" s="31"/>
      <c r="D480" s="31"/>
      <c r="E480" s="31"/>
      <c r="F480" s="31"/>
      <c r="G480" s="31"/>
      <c r="H480" s="31"/>
      <c r="I480" s="31"/>
      <c r="J480" s="31"/>
      <c r="K480" s="31"/>
      <c r="L480" s="115"/>
      <c r="M480" s="31"/>
      <c r="N480" s="75"/>
      <c r="O480" s="31"/>
      <c r="P480" s="31"/>
      <c r="Q480" s="31"/>
      <c r="R480" s="75"/>
      <c r="S480" s="31"/>
      <c r="T480" s="31"/>
      <c r="U480" s="31"/>
      <c r="V480" s="31"/>
      <c r="W480" s="116"/>
      <c r="X480" s="31"/>
      <c r="Y480" s="116"/>
      <c r="Z480" s="75"/>
      <c r="AA480" s="31"/>
      <c r="AB480" s="31"/>
      <c r="AC480" s="31"/>
      <c r="AD480" s="31"/>
      <c r="AE480" s="31"/>
    </row>
    <row r="481" spans="1:31" ht="15.75" customHeight="1">
      <c r="A481" s="31"/>
      <c r="B481" s="31"/>
      <c r="C481" s="31"/>
      <c r="D481" s="31"/>
      <c r="E481" s="31"/>
      <c r="F481" s="31"/>
      <c r="G481" s="31"/>
      <c r="H481" s="31"/>
      <c r="I481" s="31"/>
      <c r="J481" s="31"/>
      <c r="K481" s="31"/>
      <c r="L481" s="115"/>
      <c r="M481" s="31"/>
      <c r="N481" s="75"/>
      <c r="O481" s="31"/>
      <c r="P481" s="31"/>
      <c r="Q481" s="31"/>
      <c r="R481" s="75"/>
      <c r="S481" s="31"/>
      <c r="T481" s="31"/>
      <c r="U481" s="31"/>
      <c r="V481" s="31"/>
      <c r="W481" s="116"/>
      <c r="X481" s="31"/>
      <c r="Y481" s="116"/>
      <c r="Z481" s="75"/>
      <c r="AA481" s="31"/>
      <c r="AB481" s="31"/>
      <c r="AC481" s="31"/>
      <c r="AD481" s="31"/>
      <c r="AE481" s="31"/>
    </row>
    <row r="482" spans="1:31" ht="15.75" customHeight="1">
      <c r="A482" s="31"/>
      <c r="B482" s="31"/>
      <c r="C482" s="31"/>
      <c r="D482" s="31"/>
      <c r="E482" s="31"/>
      <c r="F482" s="31"/>
      <c r="G482" s="31"/>
      <c r="H482" s="31"/>
      <c r="I482" s="31"/>
      <c r="J482" s="31"/>
      <c r="K482" s="31"/>
      <c r="L482" s="115"/>
      <c r="M482" s="31"/>
      <c r="N482" s="75"/>
      <c r="O482" s="31"/>
      <c r="P482" s="31"/>
      <c r="Q482" s="31"/>
      <c r="R482" s="75"/>
      <c r="S482" s="31"/>
      <c r="T482" s="31"/>
      <c r="U482" s="31"/>
      <c r="V482" s="31"/>
      <c r="W482" s="116"/>
      <c r="X482" s="31"/>
      <c r="Y482" s="116"/>
      <c r="Z482" s="75"/>
      <c r="AA482" s="31"/>
      <c r="AB482" s="31"/>
      <c r="AC482" s="31"/>
      <c r="AD482" s="31"/>
      <c r="AE482" s="31"/>
    </row>
    <row r="483" spans="1:31" ht="15.75" customHeight="1">
      <c r="A483" s="31"/>
      <c r="B483" s="31"/>
      <c r="C483" s="31"/>
      <c r="D483" s="31"/>
      <c r="E483" s="31"/>
      <c r="F483" s="31"/>
      <c r="G483" s="31"/>
      <c r="H483" s="31"/>
      <c r="I483" s="31"/>
      <c r="J483" s="31"/>
      <c r="K483" s="31"/>
      <c r="L483" s="115"/>
      <c r="M483" s="31"/>
      <c r="N483" s="75"/>
      <c r="O483" s="31"/>
      <c r="P483" s="31"/>
      <c r="Q483" s="31"/>
      <c r="R483" s="75"/>
      <c r="S483" s="31"/>
      <c r="T483" s="31"/>
      <c r="U483" s="31"/>
      <c r="V483" s="31"/>
      <c r="W483" s="116"/>
      <c r="X483" s="31"/>
      <c r="Y483" s="116"/>
      <c r="Z483" s="75"/>
      <c r="AA483" s="31"/>
      <c r="AB483" s="31"/>
      <c r="AC483" s="31"/>
      <c r="AD483" s="31"/>
      <c r="AE483" s="31"/>
    </row>
    <row r="484" spans="1:31" ht="15.75" customHeight="1">
      <c r="A484" s="31"/>
      <c r="B484" s="31"/>
      <c r="C484" s="31"/>
      <c r="D484" s="31"/>
      <c r="E484" s="31"/>
      <c r="F484" s="31"/>
      <c r="G484" s="31"/>
      <c r="H484" s="31"/>
      <c r="I484" s="31"/>
      <c r="J484" s="31"/>
      <c r="K484" s="31"/>
      <c r="L484" s="115"/>
      <c r="M484" s="31"/>
      <c r="N484" s="75"/>
      <c r="O484" s="31"/>
      <c r="P484" s="31"/>
      <c r="Q484" s="31"/>
      <c r="R484" s="75"/>
      <c r="S484" s="31"/>
      <c r="T484" s="31"/>
      <c r="U484" s="31"/>
      <c r="V484" s="31"/>
      <c r="W484" s="116"/>
      <c r="X484" s="31"/>
      <c r="Y484" s="116"/>
      <c r="Z484" s="75"/>
      <c r="AA484" s="31"/>
      <c r="AB484" s="31"/>
      <c r="AC484" s="31"/>
      <c r="AD484" s="31"/>
      <c r="AE484" s="31"/>
    </row>
    <row r="485" spans="1:31" ht="15.75" customHeight="1">
      <c r="A485" s="31"/>
      <c r="B485" s="31"/>
      <c r="C485" s="31"/>
      <c r="D485" s="31"/>
      <c r="E485" s="31"/>
      <c r="F485" s="31"/>
      <c r="G485" s="31"/>
      <c r="H485" s="31"/>
      <c r="I485" s="31"/>
      <c r="J485" s="31"/>
      <c r="K485" s="31"/>
      <c r="L485" s="115"/>
      <c r="M485" s="31"/>
      <c r="N485" s="75"/>
      <c r="O485" s="31"/>
      <c r="P485" s="31"/>
      <c r="Q485" s="31"/>
      <c r="R485" s="75"/>
      <c r="S485" s="31"/>
      <c r="T485" s="31"/>
      <c r="U485" s="31"/>
      <c r="V485" s="31"/>
      <c r="W485" s="116"/>
      <c r="X485" s="31"/>
      <c r="Y485" s="116"/>
      <c r="Z485" s="75"/>
      <c r="AA485" s="31"/>
      <c r="AB485" s="31"/>
      <c r="AC485" s="31"/>
      <c r="AD485" s="31"/>
      <c r="AE485" s="31"/>
    </row>
    <row r="486" spans="1:31" ht="15.75" customHeight="1">
      <c r="A486" s="31"/>
      <c r="B486" s="31"/>
      <c r="C486" s="31"/>
      <c r="D486" s="31"/>
      <c r="E486" s="31"/>
      <c r="F486" s="31"/>
      <c r="G486" s="31"/>
      <c r="H486" s="31"/>
      <c r="I486" s="31"/>
      <c r="J486" s="31"/>
      <c r="K486" s="31"/>
      <c r="L486" s="115"/>
      <c r="M486" s="31"/>
      <c r="N486" s="75"/>
      <c r="O486" s="31"/>
      <c r="P486" s="31"/>
      <c r="Q486" s="31"/>
      <c r="R486" s="75"/>
      <c r="S486" s="31"/>
      <c r="T486" s="31"/>
      <c r="U486" s="31"/>
      <c r="V486" s="31"/>
      <c r="W486" s="116"/>
      <c r="X486" s="31"/>
      <c r="Y486" s="116"/>
      <c r="Z486" s="75"/>
      <c r="AA486" s="31"/>
      <c r="AB486" s="31"/>
      <c r="AC486" s="31"/>
      <c r="AD486" s="31"/>
      <c r="AE486" s="31"/>
    </row>
    <row r="487" spans="1:31" ht="15.75" customHeight="1">
      <c r="A487" s="31"/>
      <c r="B487" s="31"/>
      <c r="C487" s="31"/>
      <c r="D487" s="31"/>
      <c r="E487" s="31"/>
      <c r="F487" s="31"/>
      <c r="G487" s="31"/>
      <c r="H487" s="31"/>
      <c r="I487" s="31"/>
      <c r="J487" s="31"/>
      <c r="K487" s="31"/>
      <c r="L487" s="115"/>
      <c r="M487" s="31"/>
      <c r="N487" s="75"/>
      <c r="O487" s="31"/>
      <c r="P487" s="31"/>
      <c r="Q487" s="31"/>
      <c r="R487" s="75"/>
      <c r="S487" s="31"/>
      <c r="T487" s="31"/>
      <c r="U487" s="31"/>
      <c r="V487" s="31"/>
      <c r="W487" s="116"/>
      <c r="X487" s="31"/>
      <c r="Y487" s="116"/>
      <c r="Z487" s="75"/>
      <c r="AA487" s="31"/>
      <c r="AB487" s="31"/>
      <c r="AC487" s="31"/>
      <c r="AD487" s="31"/>
      <c r="AE487" s="31"/>
    </row>
    <row r="488" spans="1:31" ht="15.75" customHeight="1">
      <c r="A488" s="31"/>
      <c r="B488" s="31"/>
      <c r="C488" s="31"/>
      <c r="D488" s="31"/>
      <c r="E488" s="31"/>
      <c r="F488" s="31"/>
      <c r="G488" s="31"/>
      <c r="H488" s="31"/>
      <c r="I488" s="31"/>
      <c r="J488" s="31"/>
      <c r="K488" s="31"/>
      <c r="L488" s="115"/>
      <c r="M488" s="31"/>
      <c r="N488" s="75"/>
      <c r="O488" s="31"/>
      <c r="P488" s="31"/>
      <c r="Q488" s="31"/>
      <c r="R488" s="75"/>
      <c r="S488" s="31"/>
      <c r="T488" s="31"/>
      <c r="U488" s="31"/>
      <c r="V488" s="31"/>
      <c r="W488" s="116"/>
      <c r="X488" s="31"/>
      <c r="Y488" s="116"/>
      <c r="Z488" s="75"/>
      <c r="AA488" s="31"/>
      <c r="AB488" s="31"/>
      <c r="AC488" s="31"/>
      <c r="AD488" s="31"/>
      <c r="AE488" s="31"/>
    </row>
    <row r="489" spans="1:31" ht="15.75" customHeight="1">
      <c r="A489" s="31"/>
      <c r="B489" s="31"/>
      <c r="C489" s="31"/>
      <c r="D489" s="31"/>
      <c r="E489" s="31"/>
      <c r="F489" s="31"/>
      <c r="G489" s="31"/>
      <c r="H489" s="31"/>
      <c r="I489" s="31"/>
      <c r="J489" s="31"/>
      <c r="K489" s="31"/>
      <c r="L489" s="115"/>
      <c r="M489" s="31"/>
      <c r="N489" s="75"/>
      <c r="O489" s="31"/>
      <c r="P489" s="31"/>
      <c r="Q489" s="31"/>
      <c r="R489" s="75"/>
      <c r="S489" s="31"/>
      <c r="T489" s="31"/>
      <c r="U489" s="31"/>
      <c r="V489" s="31"/>
      <c r="W489" s="116"/>
      <c r="X489" s="31"/>
      <c r="Y489" s="116"/>
      <c r="Z489" s="75"/>
      <c r="AA489" s="31"/>
      <c r="AB489" s="31"/>
      <c r="AC489" s="31"/>
      <c r="AD489" s="31"/>
      <c r="AE489" s="31"/>
    </row>
    <row r="490" spans="1:31" ht="15.75" customHeight="1">
      <c r="A490" s="31"/>
      <c r="B490" s="31"/>
      <c r="C490" s="31"/>
      <c r="D490" s="31"/>
      <c r="E490" s="31"/>
      <c r="F490" s="31"/>
      <c r="G490" s="31"/>
      <c r="H490" s="31"/>
      <c r="I490" s="31"/>
      <c r="J490" s="31"/>
      <c r="K490" s="31"/>
      <c r="L490" s="115"/>
      <c r="M490" s="31"/>
      <c r="N490" s="75"/>
      <c r="O490" s="31"/>
      <c r="P490" s="31"/>
      <c r="Q490" s="31"/>
      <c r="R490" s="75"/>
      <c r="S490" s="31"/>
      <c r="T490" s="31"/>
      <c r="U490" s="31"/>
      <c r="V490" s="31"/>
      <c r="W490" s="116"/>
      <c r="X490" s="31"/>
      <c r="Y490" s="116"/>
      <c r="Z490" s="75"/>
      <c r="AA490" s="31"/>
      <c r="AB490" s="31"/>
      <c r="AC490" s="31"/>
      <c r="AD490" s="31"/>
      <c r="AE490" s="31"/>
    </row>
    <row r="491" spans="1:31" ht="15.75" customHeight="1">
      <c r="A491" s="31"/>
      <c r="B491" s="31"/>
      <c r="C491" s="31"/>
      <c r="D491" s="31"/>
      <c r="E491" s="31"/>
      <c r="F491" s="31"/>
      <c r="G491" s="31"/>
      <c r="H491" s="31"/>
      <c r="I491" s="31"/>
      <c r="J491" s="31"/>
      <c r="K491" s="31"/>
      <c r="L491" s="115"/>
      <c r="M491" s="31"/>
      <c r="N491" s="75"/>
      <c r="O491" s="31"/>
      <c r="P491" s="31"/>
      <c r="Q491" s="31"/>
      <c r="R491" s="75"/>
      <c r="S491" s="31"/>
      <c r="T491" s="31"/>
      <c r="U491" s="31"/>
      <c r="V491" s="31"/>
      <c r="W491" s="116"/>
      <c r="X491" s="31"/>
      <c r="Y491" s="116"/>
      <c r="Z491" s="75"/>
      <c r="AA491" s="31"/>
      <c r="AB491" s="31"/>
      <c r="AC491" s="31"/>
      <c r="AD491" s="31"/>
      <c r="AE491" s="31"/>
    </row>
    <row r="492" spans="1:31" ht="15.75" customHeight="1">
      <c r="A492" s="31"/>
      <c r="B492" s="31"/>
      <c r="C492" s="31"/>
      <c r="D492" s="31"/>
      <c r="E492" s="31"/>
      <c r="F492" s="31"/>
      <c r="G492" s="31"/>
      <c r="H492" s="31"/>
      <c r="I492" s="31"/>
      <c r="J492" s="31"/>
      <c r="K492" s="31"/>
      <c r="L492" s="115"/>
      <c r="M492" s="31"/>
      <c r="N492" s="75"/>
      <c r="O492" s="31"/>
      <c r="P492" s="31"/>
      <c r="Q492" s="31"/>
      <c r="R492" s="75"/>
      <c r="S492" s="31"/>
      <c r="T492" s="31"/>
      <c r="U492" s="31"/>
      <c r="V492" s="31"/>
      <c r="W492" s="116"/>
      <c r="X492" s="31"/>
      <c r="Y492" s="116"/>
      <c r="Z492" s="75"/>
      <c r="AA492" s="31"/>
      <c r="AB492" s="31"/>
      <c r="AC492" s="31"/>
      <c r="AD492" s="31"/>
      <c r="AE492" s="31"/>
    </row>
    <row r="493" spans="1:31" ht="15.75" customHeight="1">
      <c r="A493" s="31"/>
      <c r="B493" s="31"/>
      <c r="C493" s="31"/>
      <c r="D493" s="31"/>
      <c r="E493" s="31"/>
      <c r="F493" s="31"/>
      <c r="G493" s="31"/>
      <c r="H493" s="31"/>
      <c r="I493" s="31"/>
      <c r="J493" s="31"/>
      <c r="K493" s="31"/>
      <c r="L493" s="115"/>
      <c r="M493" s="31"/>
      <c r="N493" s="75"/>
      <c r="O493" s="31"/>
      <c r="P493" s="31"/>
      <c r="Q493" s="31"/>
      <c r="R493" s="75"/>
      <c r="S493" s="31"/>
      <c r="T493" s="31"/>
      <c r="U493" s="31"/>
      <c r="V493" s="31"/>
      <c r="W493" s="116"/>
      <c r="X493" s="31"/>
      <c r="Y493" s="116"/>
      <c r="Z493" s="75"/>
      <c r="AA493" s="31"/>
      <c r="AB493" s="31"/>
      <c r="AC493" s="31"/>
      <c r="AD493" s="31"/>
      <c r="AE493" s="31"/>
    </row>
    <row r="494" spans="1:31" ht="15.75" customHeight="1">
      <c r="A494" s="31"/>
      <c r="B494" s="31"/>
      <c r="C494" s="31"/>
      <c r="D494" s="31"/>
      <c r="E494" s="31"/>
      <c r="F494" s="31"/>
      <c r="G494" s="31"/>
      <c r="H494" s="31"/>
      <c r="I494" s="31"/>
      <c r="J494" s="31"/>
      <c r="K494" s="31"/>
      <c r="L494" s="115"/>
      <c r="M494" s="31"/>
      <c r="N494" s="75"/>
      <c r="O494" s="31"/>
      <c r="P494" s="31"/>
      <c r="Q494" s="31"/>
      <c r="R494" s="75"/>
      <c r="S494" s="31"/>
      <c r="T494" s="31"/>
      <c r="U494" s="31"/>
      <c r="V494" s="31"/>
      <c r="W494" s="116"/>
      <c r="X494" s="31"/>
      <c r="Y494" s="116"/>
      <c r="Z494" s="75"/>
      <c r="AA494" s="31"/>
      <c r="AB494" s="31"/>
      <c r="AC494" s="31"/>
      <c r="AD494" s="31"/>
      <c r="AE494" s="31"/>
    </row>
    <row r="495" spans="1:31" ht="15.75" customHeight="1">
      <c r="A495" s="31"/>
      <c r="B495" s="31"/>
      <c r="C495" s="31"/>
      <c r="D495" s="31"/>
      <c r="E495" s="31"/>
      <c r="F495" s="31"/>
      <c r="G495" s="31"/>
      <c r="H495" s="31"/>
      <c r="I495" s="31"/>
      <c r="J495" s="31"/>
      <c r="K495" s="31"/>
      <c r="L495" s="115"/>
      <c r="M495" s="31"/>
      <c r="N495" s="75"/>
      <c r="O495" s="31"/>
      <c r="P495" s="31"/>
      <c r="Q495" s="31"/>
      <c r="R495" s="75"/>
      <c r="S495" s="31"/>
      <c r="T495" s="31"/>
      <c r="U495" s="31"/>
      <c r="V495" s="31"/>
      <c r="W495" s="116"/>
      <c r="X495" s="31"/>
      <c r="Y495" s="116"/>
      <c r="Z495" s="75"/>
      <c r="AA495" s="31"/>
      <c r="AB495" s="31"/>
      <c r="AC495" s="31"/>
      <c r="AD495" s="31"/>
      <c r="AE495" s="31"/>
    </row>
    <row r="496" spans="1:31" ht="15.75" customHeight="1">
      <c r="A496" s="31"/>
      <c r="B496" s="31"/>
      <c r="C496" s="31"/>
      <c r="D496" s="31"/>
      <c r="E496" s="31"/>
      <c r="F496" s="31"/>
      <c r="G496" s="31"/>
      <c r="H496" s="31"/>
      <c r="I496" s="31"/>
      <c r="J496" s="31"/>
      <c r="K496" s="31"/>
      <c r="L496" s="115"/>
      <c r="M496" s="31"/>
      <c r="N496" s="75"/>
      <c r="O496" s="31"/>
      <c r="P496" s="31"/>
      <c r="Q496" s="31"/>
      <c r="R496" s="75"/>
      <c r="S496" s="31"/>
      <c r="T496" s="31"/>
      <c r="U496" s="31"/>
      <c r="V496" s="31"/>
      <c r="W496" s="116"/>
      <c r="X496" s="31"/>
      <c r="Y496" s="116"/>
      <c r="Z496" s="75"/>
      <c r="AA496" s="31"/>
      <c r="AB496" s="31"/>
      <c r="AC496" s="31"/>
      <c r="AD496" s="31"/>
      <c r="AE496" s="31"/>
    </row>
    <row r="497" spans="1:31" ht="15.75" customHeight="1">
      <c r="A497" s="31"/>
      <c r="B497" s="31"/>
      <c r="C497" s="31"/>
      <c r="D497" s="31"/>
      <c r="E497" s="31"/>
      <c r="F497" s="31"/>
      <c r="G497" s="31"/>
      <c r="H497" s="31"/>
      <c r="I497" s="31"/>
      <c r="J497" s="31"/>
      <c r="K497" s="31"/>
      <c r="L497" s="115"/>
      <c r="M497" s="31"/>
      <c r="N497" s="75"/>
      <c r="O497" s="31"/>
      <c r="P497" s="31"/>
      <c r="Q497" s="31"/>
      <c r="R497" s="75"/>
      <c r="S497" s="31"/>
      <c r="T497" s="31"/>
      <c r="U497" s="31"/>
      <c r="V497" s="31"/>
      <c r="W497" s="116"/>
      <c r="X497" s="31"/>
      <c r="Y497" s="116"/>
      <c r="Z497" s="75"/>
      <c r="AA497" s="31"/>
      <c r="AB497" s="31"/>
      <c r="AC497" s="31"/>
      <c r="AD497" s="31"/>
      <c r="AE497" s="31"/>
    </row>
    <row r="498" spans="1:31" ht="15.75" customHeight="1">
      <c r="A498" s="31"/>
      <c r="B498" s="31"/>
      <c r="C498" s="31"/>
      <c r="D498" s="31"/>
      <c r="E498" s="31"/>
      <c r="F498" s="31"/>
      <c r="G498" s="31"/>
      <c r="H498" s="31"/>
      <c r="I498" s="31"/>
      <c r="J498" s="31"/>
      <c r="K498" s="31"/>
      <c r="L498" s="115"/>
      <c r="M498" s="31"/>
      <c r="N498" s="75"/>
      <c r="O498" s="31"/>
      <c r="P498" s="31"/>
      <c r="Q498" s="31"/>
      <c r="R498" s="75"/>
      <c r="S498" s="31"/>
      <c r="T498" s="31"/>
      <c r="U498" s="31"/>
      <c r="V498" s="31"/>
      <c r="W498" s="116"/>
      <c r="X498" s="31"/>
      <c r="Y498" s="116"/>
      <c r="Z498" s="75"/>
      <c r="AA498" s="31"/>
      <c r="AB498" s="31"/>
      <c r="AC498" s="31"/>
      <c r="AD498" s="31"/>
      <c r="AE498" s="31"/>
    </row>
    <row r="499" spans="1:31" ht="15.75" customHeight="1">
      <c r="A499" s="31"/>
      <c r="B499" s="31"/>
      <c r="C499" s="31"/>
      <c r="D499" s="31"/>
      <c r="E499" s="31"/>
      <c r="F499" s="31"/>
      <c r="G499" s="31"/>
      <c r="H499" s="31"/>
      <c r="I499" s="31"/>
      <c r="J499" s="31"/>
      <c r="K499" s="31"/>
      <c r="L499" s="115"/>
      <c r="M499" s="31"/>
      <c r="N499" s="75"/>
      <c r="O499" s="31"/>
      <c r="P499" s="31"/>
      <c r="Q499" s="31"/>
      <c r="R499" s="75"/>
      <c r="S499" s="31"/>
      <c r="T499" s="31"/>
      <c r="U499" s="31"/>
      <c r="V499" s="31"/>
      <c r="W499" s="116"/>
      <c r="X499" s="31"/>
      <c r="Y499" s="116"/>
      <c r="Z499" s="75"/>
      <c r="AA499" s="31"/>
      <c r="AB499" s="31"/>
      <c r="AC499" s="31"/>
      <c r="AD499" s="31"/>
      <c r="AE499" s="31"/>
    </row>
    <row r="500" spans="1:31" ht="15.75" customHeight="1">
      <c r="A500" s="31"/>
      <c r="B500" s="31"/>
      <c r="C500" s="31"/>
      <c r="D500" s="31"/>
      <c r="E500" s="31"/>
      <c r="F500" s="31"/>
      <c r="G500" s="31"/>
      <c r="H500" s="31"/>
      <c r="I500" s="31"/>
      <c r="J500" s="31"/>
      <c r="K500" s="31"/>
      <c r="L500" s="115"/>
      <c r="M500" s="31"/>
      <c r="N500" s="75"/>
      <c r="O500" s="31"/>
      <c r="P500" s="31"/>
      <c r="Q500" s="31"/>
      <c r="R500" s="75"/>
      <c r="S500" s="31"/>
      <c r="T500" s="31"/>
      <c r="U500" s="31"/>
      <c r="V500" s="31"/>
      <c r="W500" s="116"/>
      <c r="X500" s="31"/>
      <c r="Y500" s="116"/>
      <c r="Z500" s="75"/>
      <c r="AA500" s="31"/>
      <c r="AB500" s="31"/>
      <c r="AC500" s="31"/>
      <c r="AD500" s="31"/>
      <c r="AE500" s="31"/>
    </row>
    <row r="501" spans="1:31" ht="15.75" customHeight="1">
      <c r="A501" s="31"/>
      <c r="B501" s="31"/>
      <c r="C501" s="31"/>
      <c r="D501" s="31"/>
      <c r="E501" s="31"/>
      <c r="F501" s="31"/>
      <c r="G501" s="31"/>
      <c r="H501" s="31"/>
      <c r="I501" s="31"/>
      <c r="J501" s="31"/>
      <c r="K501" s="31"/>
      <c r="L501" s="115"/>
      <c r="M501" s="31"/>
      <c r="N501" s="75"/>
      <c r="O501" s="31"/>
      <c r="P501" s="31"/>
      <c r="Q501" s="31"/>
      <c r="R501" s="75"/>
      <c r="S501" s="31"/>
      <c r="T501" s="31"/>
      <c r="U501" s="31"/>
      <c r="V501" s="31"/>
      <c r="W501" s="116"/>
      <c r="X501" s="31"/>
      <c r="Y501" s="116"/>
      <c r="Z501" s="75"/>
      <c r="AA501" s="31"/>
      <c r="AB501" s="31"/>
      <c r="AC501" s="31"/>
      <c r="AD501" s="31"/>
      <c r="AE501" s="31"/>
    </row>
    <row r="502" spans="1:31" ht="15.75" customHeight="1">
      <c r="A502" s="31"/>
      <c r="B502" s="31"/>
      <c r="C502" s="31"/>
      <c r="D502" s="31"/>
      <c r="E502" s="31"/>
      <c r="F502" s="31"/>
      <c r="G502" s="31"/>
      <c r="H502" s="31"/>
      <c r="I502" s="31"/>
      <c r="J502" s="31"/>
      <c r="K502" s="31"/>
      <c r="L502" s="115"/>
      <c r="M502" s="31"/>
      <c r="N502" s="75"/>
      <c r="O502" s="31"/>
      <c r="P502" s="31"/>
      <c r="Q502" s="31"/>
      <c r="R502" s="75"/>
      <c r="S502" s="31"/>
      <c r="T502" s="31"/>
      <c r="U502" s="31"/>
      <c r="V502" s="31"/>
      <c r="W502" s="116"/>
      <c r="X502" s="31"/>
      <c r="Y502" s="116"/>
      <c r="Z502" s="75"/>
      <c r="AA502" s="31"/>
      <c r="AB502" s="31"/>
      <c r="AC502" s="31"/>
      <c r="AD502" s="31"/>
      <c r="AE502" s="31"/>
    </row>
    <row r="503" spans="1:31" ht="15.75" customHeight="1">
      <c r="A503" s="31"/>
      <c r="B503" s="31"/>
      <c r="C503" s="31"/>
      <c r="D503" s="31"/>
      <c r="E503" s="31"/>
      <c r="F503" s="31"/>
      <c r="G503" s="31"/>
      <c r="H503" s="31"/>
      <c r="I503" s="31"/>
      <c r="J503" s="31"/>
      <c r="K503" s="31"/>
      <c r="L503" s="115"/>
      <c r="M503" s="31"/>
      <c r="N503" s="75"/>
      <c r="O503" s="31"/>
      <c r="P503" s="31"/>
      <c r="Q503" s="31"/>
      <c r="R503" s="75"/>
      <c r="S503" s="31"/>
      <c r="T503" s="31"/>
      <c r="U503" s="31"/>
      <c r="V503" s="31"/>
      <c r="W503" s="116"/>
      <c r="X503" s="31"/>
      <c r="Y503" s="116"/>
      <c r="Z503" s="75"/>
      <c r="AA503" s="31"/>
      <c r="AB503" s="31"/>
      <c r="AC503" s="31"/>
      <c r="AD503" s="31"/>
      <c r="AE503" s="31"/>
    </row>
    <row r="504" spans="1:31" ht="15.75" customHeight="1">
      <c r="A504" s="31"/>
      <c r="B504" s="31"/>
      <c r="C504" s="31"/>
      <c r="D504" s="31"/>
      <c r="E504" s="31"/>
      <c r="F504" s="31"/>
      <c r="G504" s="31"/>
      <c r="H504" s="31"/>
      <c r="I504" s="31"/>
      <c r="J504" s="31"/>
      <c r="K504" s="31"/>
      <c r="L504" s="115"/>
      <c r="M504" s="31"/>
      <c r="N504" s="75"/>
      <c r="O504" s="31"/>
      <c r="P504" s="31"/>
      <c r="Q504" s="31"/>
      <c r="R504" s="75"/>
      <c r="S504" s="31"/>
      <c r="T504" s="31"/>
      <c r="U504" s="31"/>
      <c r="V504" s="31"/>
      <c r="W504" s="116"/>
      <c r="X504" s="31"/>
      <c r="Y504" s="116"/>
      <c r="Z504" s="75"/>
      <c r="AA504" s="31"/>
      <c r="AB504" s="31"/>
      <c r="AC504" s="31"/>
      <c r="AD504" s="31"/>
      <c r="AE504" s="31"/>
    </row>
    <row r="505" spans="1:31" ht="15.75" customHeight="1">
      <c r="A505" s="31"/>
      <c r="B505" s="31"/>
      <c r="C505" s="31"/>
      <c r="D505" s="31"/>
      <c r="E505" s="31"/>
      <c r="F505" s="31"/>
      <c r="G505" s="31"/>
      <c r="H505" s="31"/>
      <c r="I505" s="31"/>
      <c r="J505" s="31"/>
      <c r="K505" s="31"/>
      <c r="L505" s="115"/>
      <c r="M505" s="31"/>
      <c r="N505" s="75"/>
      <c r="O505" s="31"/>
      <c r="P505" s="31"/>
      <c r="Q505" s="31"/>
      <c r="R505" s="75"/>
      <c r="S505" s="31"/>
      <c r="T505" s="31"/>
      <c r="U505" s="31"/>
      <c r="V505" s="31"/>
      <c r="W505" s="116"/>
      <c r="X505" s="31"/>
      <c r="Y505" s="116"/>
      <c r="Z505" s="75"/>
      <c r="AA505" s="31"/>
      <c r="AB505" s="31"/>
      <c r="AC505" s="31"/>
      <c r="AD505" s="31"/>
      <c r="AE505" s="31"/>
    </row>
    <row r="506" spans="1:31" ht="15.75" customHeight="1">
      <c r="A506" s="31"/>
      <c r="B506" s="31"/>
      <c r="C506" s="31"/>
      <c r="D506" s="31"/>
      <c r="E506" s="31"/>
      <c r="F506" s="31"/>
      <c r="G506" s="31"/>
      <c r="H506" s="31"/>
      <c r="I506" s="31"/>
      <c r="J506" s="31"/>
      <c r="K506" s="31"/>
      <c r="L506" s="115"/>
      <c r="M506" s="31"/>
      <c r="N506" s="75"/>
      <c r="O506" s="31"/>
      <c r="P506" s="31"/>
      <c r="Q506" s="31"/>
      <c r="R506" s="75"/>
      <c r="S506" s="31"/>
      <c r="T506" s="31"/>
      <c r="U506" s="31"/>
      <c r="V506" s="31"/>
      <c r="W506" s="116"/>
      <c r="X506" s="31"/>
      <c r="Y506" s="116"/>
      <c r="Z506" s="75"/>
      <c r="AA506" s="31"/>
      <c r="AB506" s="31"/>
      <c r="AC506" s="31"/>
      <c r="AD506" s="31"/>
      <c r="AE506" s="31"/>
    </row>
    <row r="507" spans="1:31" ht="15.75" customHeight="1">
      <c r="A507" s="31"/>
      <c r="B507" s="31"/>
      <c r="C507" s="31"/>
      <c r="D507" s="31"/>
      <c r="E507" s="31"/>
      <c r="F507" s="31"/>
      <c r="G507" s="31"/>
      <c r="H507" s="31"/>
      <c r="I507" s="31"/>
      <c r="J507" s="31"/>
      <c r="K507" s="31"/>
      <c r="L507" s="115"/>
      <c r="M507" s="31"/>
      <c r="N507" s="75"/>
      <c r="O507" s="31"/>
      <c r="P507" s="31"/>
      <c r="Q507" s="31"/>
      <c r="R507" s="75"/>
      <c r="S507" s="31"/>
      <c r="T507" s="31"/>
      <c r="U507" s="31"/>
      <c r="V507" s="31"/>
      <c r="W507" s="116"/>
      <c r="X507" s="31"/>
      <c r="Y507" s="116"/>
      <c r="Z507" s="75"/>
      <c r="AA507" s="31"/>
      <c r="AB507" s="31"/>
      <c r="AC507" s="31"/>
      <c r="AD507" s="31"/>
      <c r="AE507" s="31"/>
    </row>
    <row r="508" spans="1:31" ht="15.75" customHeight="1">
      <c r="A508" s="31"/>
      <c r="B508" s="31"/>
      <c r="C508" s="31"/>
      <c r="D508" s="31"/>
      <c r="E508" s="31"/>
      <c r="F508" s="31"/>
      <c r="G508" s="31"/>
      <c r="H508" s="31"/>
      <c r="I508" s="31"/>
      <c r="J508" s="31"/>
      <c r="K508" s="31"/>
      <c r="L508" s="115"/>
      <c r="M508" s="31"/>
      <c r="N508" s="75"/>
      <c r="O508" s="31"/>
      <c r="P508" s="31"/>
      <c r="Q508" s="31"/>
      <c r="R508" s="75"/>
      <c r="S508" s="31"/>
      <c r="T508" s="31"/>
      <c r="U508" s="31"/>
      <c r="V508" s="31"/>
      <c r="W508" s="116"/>
      <c r="X508" s="31"/>
      <c r="Y508" s="116"/>
      <c r="Z508" s="75"/>
      <c r="AA508" s="31"/>
      <c r="AB508" s="31"/>
      <c r="AC508" s="31"/>
      <c r="AD508" s="31"/>
      <c r="AE508" s="31"/>
    </row>
    <row r="509" spans="1:31" ht="15.75" customHeight="1">
      <c r="A509" s="31"/>
      <c r="B509" s="31"/>
      <c r="C509" s="31"/>
      <c r="D509" s="31"/>
      <c r="E509" s="31"/>
      <c r="F509" s="31"/>
      <c r="G509" s="31"/>
      <c r="H509" s="31"/>
      <c r="I509" s="31"/>
      <c r="J509" s="31"/>
      <c r="K509" s="31"/>
      <c r="L509" s="115"/>
      <c r="M509" s="31"/>
      <c r="N509" s="75"/>
      <c r="O509" s="31"/>
      <c r="P509" s="31"/>
      <c r="Q509" s="31"/>
      <c r="R509" s="75"/>
      <c r="S509" s="31"/>
      <c r="T509" s="31"/>
      <c r="U509" s="31"/>
      <c r="V509" s="31"/>
      <c r="W509" s="116"/>
      <c r="X509" s="31"/>
      <c r="Y509" s="116"/>
      <c r="Z509" s="75"/>
      <c r="AA509" s="31"/>
      <c r="AB509" s="31"/>
      <c r="AC509" s="31"/>
      <c r="AD509" s="31"/>
      <c r="AE509" s="31"/>
    </row>
    <row r="510" spans="1:31" ht="15.75" customHeight="1">
      <c r="A510" s="31"/>
      <c r="B510" s="31"/>
      <c r="C510" s="31"/>
      <c r="D510" s="31"/>
      <c r="E510" s="31"/>
      <c r="F510" s="31"/>
      <c r="G510" s="31"/>
      <c r="H510" s="31"/>
      <c r="I510" s="31"/>
      <c r="J510" s="31"/>
      <c r="K510" s="31"/>
      <c r="L510" s="115"/>
      <c r="M510" s="31"/>
      <c r="N510" s="75"/>
      <c r="O510" s="31"/>
      <c r="P510" s="31"/>
      <c r="Q510" s="31"/>
      <c r="R510" s="75"/>
      <c r="S510" s="31"/>
      <c r="T510" s="31"/>
      <c r="U510" s="31"/>
      <c r="V510" s="31"/>
      <c r="W510" s="116"/>
      <c r="X510" s="31"/>
      <c r="Y510" s="116"/>
      <c r="Z510" s="75"/>
      <c r="AA510" s="31"/>
      <c r="AB510" s="31"/>
      <c r="AC510" s="31"/>
      <c r="AD510" s="31"/>
      <c r="AE510" s="31"/>
    </row>
    <row r="511" spans="1:31" ht="15.75" customHeight="1">
      <c r="A511" s="31"/>
      <c r="B511" s="31"/>
      <c r="C511" s="31"/>
      <c r="D511" s="31"/>
      <c r="E511" s="31"/>
      <c r="F511" s="31"/>
      <c r="G511" s="31"/>
      <c r="H511" s="31"/>
      <c r="I511" s="31"/>
      <c r="J511" s="31"/>
      <c r="K511" s="31"/>
      <c r="L511" s="115"/>
      <c r="M511" s="31"/>
      <c r="N511" s="75"/>
      <c r="O511" s="31"/>
      <c r="P511" s="31"/>
      <c r="Q511" s="31"/>
      <c r="R511" s="75"/>
      <c r="S511" s="31"/>
      <c r="T511" s="31"/>
      <c r="U511" s="31"/>
      <c r="V511" s="31"/>
      <c r="W511" s="116"/>
      <c r="X511" s="31"/>
      <c r="Y511" s="116"/>
      <c r="Z511" s="75"/>
      <c r="AA511" s="31"/>
      <c r="AB511" s="31"/>
      <c r="AC511" s="31"/>
      <c r="AD511" s="31"/>
      <c r="AE511" s="31"/>
    </row>
    <row r="512" spans="1:31" ht="15.75" customHeight="1">
      <c r="A512" s="31"/>
      <c r="B512" s="31"/>
      <c r="C512" s="31"/>
      <c r="D512" s="31"/>
      <c r="E512" s="31"/>
      <c r="F512" s="31"/>
      <c r="G512" s="31"/>
      <c r="H512" s="31"/>
      <c r="I512" s="31"/>
      <c r="J512" s="31"/>
      <c r="K512" s="31"/>
      <c r="L512" s="115"/>
      <c r="M512" s="31"/>
      <c r="N512" s="75"/>
      <c r="O512" s="31"/>
      <c r="P512" s="31"/>
      <c r="Q512" s="31"/>
      <c r="R512" s="75"/>
      <c r="S512" s="31"/>
      <c r="T512" s="31"/>
      <c r="U512" s="31"/>
      <c r="V512" s="31"/>
      <c r="W512" s="116"/>
      <c r="X512" s="31"/>
      <c r="Y512" s="116"/>
      <c r="Z512" s="75"/>
      <c r="AA512" s="31"/>
      <c r="AB512" s="31"/>
      <c r="AC512" s="31"/>
      <c r="AD512" s="31"/>
      <c r="AE512" s="31"/>
    </row>
    <row r="513" spans="1:31" ht="15.75" customHeight="1">
      <c r="A513" s="31"/>
      <c r="B513" s="31"/>
      <c r="C513" s="31"/>
      <c r="D513" s="31"/>
      <c r="E513" s="31"/>
      <c r="F513" s="31"/>
      <c r="G513" s="31"/>
      <c r="H513" s="31"/>
      <c r="I513" s="31"/>
      <c r="J513" s="31"/>
      <c r="K513" s="31"/>
      <c r="L513" s="115"/>
      <c r="M513" s="31"/>
      <c r="N513" s="75"/>
      <c r="O513" s="31"/>
      <c r="P513" s="31"/>
      <c r="Q513" s="31"/>
      <c r="R513" s="75"/>
      <c r="S513" s="31"/>
      <c r="T513" s="31"/>
      <c r="U513" s="31"/>
      <c r="V513" s="31"/>
      <c r="W513" s="116"/>
      <c r="X513" s="31"/>
      <c r="Y513" s="116"/>
      <c r="Z513" s="75"/>
      <c r="AA513" s="31"/>
      <c r="AB513" s="31"/>
      <c r="AC513" s="31"/>
      <c r="AD513" s="31"/>
      <c r="AE513" s="31"/>
    </row>
    <row r="514" spans="1:31" ht="15.75" customHeight="1">
      <c r="A514" s="31"/>
      <c r="B514" s="31"/>
      <c r="C514" s="31"/>
      <c r="D514" s="31"/>
      <c r="E514" s="31"/>
      <c r="F514" s="31"/>
      <c r="G514" s="31"/>
      <c r="H514" s="31"/>
      <c r="I514" s="31"/>
      <c r="J514" s="31"/>
      <c r="K514" s="31"/>
      <c r="L514" s="115"/>
      <c r="M514" s="31"/>
      <c r="N514" s="75"/>
      <c r="O514" s="31"/>
      <c r="P514" s="31"/>
      <c r="Q514" s="31"/>
      <c r="R514" s="75"/>
      <c r="S514" s="31"/>
      <c r="T514" s="31"/>
      <c r="U514" s="31"/>
      <c r="V514" s="31"/>
      <c r="W514" s="116"/>
      <c r="X514" s="31"/>
      <c r="Y514" s="116"/>
      <c r="Z514" s="75"/>
      <c r="AA514" s="31"/>
      <c r="AB514" s="31"/>
      <c r="AC514" s="31"/>
      <c r="AD514" s="31"/>
      <c r="AE514" s="31"/>
    </row>
    <row r="515" spans="1:31" ht="15.75" customHeight="1">
      <c r="A515" s="31"/>
      <c r="B515" s="31"/>
      <c r="C515" s="31"/>
      <c r="D515" s="31"/>
      <c r="E515" s="31"/>
      <c r="F515" s="31"/>
      <c r="G515" s="31"/>
      <c r="H515" s="31"/>
      <c r="I515" s="31"/>
      <c r="J515" s="31"/>
      <c r="K515" s="31"/>
      <c r="L515" s="115"/>
      <c r="M515" s="31"/>
      <c r="N515" s="75"/>
      <c r="O515" s="31"/>
      <c r="P515" s="31"/>
      <c r="Q515" s="31"/>
      <c r="R515" s="75"/>
      <c r="S515" s="31"/>
      <c r="T515" s="31"/>
      <c r="U515" s="31"/>
      <c r="V515" s="31"/>
      <c r="W515" s="116"/>
      <c r="X515" s="31"/>
      <c r="Y515" s="116"/>
      <c r="Z515" s="75"/>
      <c r="AA515" s="31"/>
      <c r="AB515" s="31"/>
      <c r="AC515" s="31"/>
      <c r="AD515" s="31"/>
      <c r="AE515" s="31"/>
    </row>
    <row r="516" spans="1:31" ht="15.75" customHeight="1">
      <c r="A516" s="31"/>
      <c r="B516" s="31"/>
      <c r="C516" s="31"/>
      <c r="D516" s="31"/>
      <c r="E516" s="31"/>
      <c r="F516" s="31"/>
      <c r="G516" s="31"/>
      <c r="H516" s="31"/>
      <c r="I516" s="31"/>
      <c r="J516" s="31"/>
      <c r="K516" s="31"/>
      <c r="L516" s="115"/>
      <c r="M516" s="31"/>
      <c r="N516" s="75"/>
      <c r="O516" s="31"/>
      <c r="P516" s="31"/>
      <c r="Q516" s="31"/>
      <c r="R516" s="75"/>
      <c r="S516" s="31"/>
      <c r="T516" s="31"/>
      <c r="U516" s="31"/>
      <c r="V516" s="31"/>
      <c r="W516" s="116"/>
      <c r="X516" s="31"/>
      <c r="Y516" s="116"/>
      <c r="Z516" s="75"/>
      <c r="AA516" s="31"/>
      <c r="AB516" s="31"/>
      <c r="AC516" s="31"/>
      <c r="AD516" s="31"/>
      <c r="AE516" s="31"/>
    </row>
    <row r="517" spans="1:31" ht="15.75" customHeight="1">
      <c r="A517" s="31"/>
      <c r="B517" s="31"/>
      <c r="C517" s="31"/>
      <c r="D517" s="31"/>
      <c r="E517" s="31"/>
      <c r="F517" s="31"/>
      <c r="G517" s="31"/>
      <c r="H517" s="31"/>
      <c r="I517" s="31"/>
      <c r="J517" s="31"/>
      <c r="K517" s="31"/>
      <c r="L517" s="115"/>
      <c r="M517" s="31"/>
      <c r="N517" s="75"/>
      <c r="O517" s="31"/>
      <c r="P517" s="31"/>
      <c r="Q517" s="31"/>
      <c r="R517" s="75"/>
      <c r="S517" s="31"/>
      <c r="T517" s="31"/>
      <c r="U517" s="31"/>
      <c r="V517" s="31"/>
      <c r="W517" s="116"/>
      <c r="X517" s="31"/>
      <c r="Y517" s="116"/>
      <c r="Z517" s="75"/>
      <c r="AA517" s="31"/>
      <c r="AB517" s="31"/>
      <c r="AC517" s="31"/>
      <c r="AD517" s="31"/>
      <c r="AE517" s="31"/>
    </row>
    <row r="518" spans="1:31" ht="15.75" customHeight="1">
      <c r="A518" s="31"/>
      <c r="B518" s="31"/>
      <c r="C518" s="31"/>
      <c r="D518" s="31"/>
      <c r="E518" s="31"/>
      <c r="F518" s="31"/>
      <c r="G518" s="31"/>
      <c r="H518" s="31"/>
      <c r="I518" s="31"/>
      <c r="J518" s="31"/>
      <c r="K518" s="31"/>
      <c r="L518" s="115"/>
      <c r="M518" s="31"/>
      <c r="N518" s="75"/>
      <c r="O518" s="31"/>
      <c r="P518" s="31"/>
      <c r="Q518" s="31"/>
      <c r="R518" s="75"/>
      <c r="S518" s="31"/>
      <c r="T518" s="31"/>
      <c r="U518" s="31"/>
      <c r="V518" s="31"/>
      <c r="W518" s="116"/>
      <c r="X518" s="31"/>
      <c r="Y518" s="116"/>
      <c r="Z518" s="75"/>
      <c r="AA518" s="31"/>
      <c r="AB518" s="31"/>
      <c r="AC518" s="31"/>
      <c r="AD518" s="31"/>
      <c r="AE518" s="31"/>
    </row>
    <row r="519" spans="1:31" ht="15.75" customHeight="1">
      <c r="A519" s="31"/>
      <c r="B519" s="31"/>
      <c r="C519" s="31"/>
      <c r="D519" s="31"/>
      <c r="E519" s="31"/>
      <c r="F519" s="31"/>
      <c r="G519" s="31"/>
      <c r="H519" s="31"/>
      <c r="I519" s="31"/>
      <c r="J519" s="31"/>
      <c r="K519" s="31"/>
      <c r="L519" s="115"/>
      <c r="M519" s="31"/>
      <c r="N519" s="75"/>
      <c r="O519" s="31"/>
      <c r="P519" s="31"/>
      <c r="Q519" s="31"/>
      <c r="R519" s="75"/>
      <c r="S519" s="31"/>
      <c r="T519" s="31"/>
      <c r="U519" s="31"/>
      <c r="V519" s="31"/>
      <c r="W519" s="116"/>
      <c r="X519" s="31"/>
      <c r="Y519" s="116"/>
      <c r="Z519" s="75"/>
      <c r="AA519" s="31"/>
      <c r="AB519" s="31"/>
      <c r="AC519" s="31"/>
      <c r="AD519" s="31"/>
      <c r="AE519" s="31"/>
    </row>
    <row r="520" spans="1:31" ht="15.75" customHeight="1">
      <c r="A520" s="31"/>
      <c r="B520" s="31"/>
      <c r="C520" s="31"/>
      <c r="D520" s="31"/>
      <c r="E520" s="31"/>
      <c r="F520" s="31"/>
      <c r="G520" s="31"/>
      <c r="H520" s="31"/>
      <c r="I520" s="31"/>
      <c r="J520" s="31"/>
      <c r="K520" s="31"/>
      <c r="L520" s="115"/>
      <c r="M520" s="31"/>
      <c r="N520" s="75"/>
      <c r="O520" s="31"/>
      <c r="P520" s="31"/>
      <c r="Q520" s="31"/>
      <c r="R520" s="75"/>
      <c r="S520" s="31"/>
      <c r="T520" s="31"/>
      <c r="U520" s="31"/>
      <c r="V520" s="31"/>
      <c r="W520" s="116"/>
      <c r="X520" s="31"/>
      <c r="Y520" s="116"/>
      <c r="Z520" s="75"/>
      <c r="AA520" s="31"/>
      <c r="AB520" s="31"/>
      <c r="AC520" s="31"/>
      <c r="AD520" s="31"/>
      <c r="AE520" s="31"/>
    </row>
    <row r="521" spans="1:31" ht="15.75" customHeight="1">
      <c r="A521" s="31"/>
      <c r="B521" s="31"/>
      <c r="C521" s="31"/>
      <c r="D521" s="31"/>
      <c r="E521" s="31"/>
      <c r="F521" s="31"/>
      <c r="G521" s="31"/>
      <c r="H521" s="31"/>
      <c r="I521" s="31"/>
      <c r="J521" s="31"/>
      <c r="K521" s="31"/>
      <c r="L521" s="115"/>
      <c r="M521" s="31"/>
      <c r="N521" s="75"/>
      <c r="O521" s="31"/>
      <c r="P521" s="31"/>
      <c r="Q521" s="31"/>
      <c r="R521" s="75"/>
      <c r="S521" s="31"/>
      <c r="T521" s="31"/>
      <c r="U521" s="31"/>
      <c r="V521" s="31"/>
      <c r="W521" s="116"/>
      <c r="X521" s="31"/>
      <c r="Y521" s="116"/>
      <c r="Z521" s="75"/>
      <c r="AA521" s="31"/>
      <c r="AB521" s="31"/>
      <c r="AC521" s="31"/>
      <c r="AD521" s="31"/>
      <c r="AE521" s="31"/>
    </row>
    <row r="522" spans="1:31" ht="15.75" customHeight="1">
      <c r="A522" s="31"/>
      <c r="B522" s="31"/>
      <c r="C522" s="31"/>
      <c r="D522" s="31"/>
      <c r="E522" s="31"/>
      <c r="F522" s="31"/>
      <c r="G522" s="31"/>
      <c r="H522" s="31"/>
      <c r="I522" s="31"/>
      <c r="J522" s="31"/>
      <c r="K522" s="31"/>
      <c r="L522" s="115"/>
      <c r="M522" s="31"/>
      <c r="N522" s="75"/>
      <c r="O522" s="31"/>
      <c r="P522" s="31"/>
      <c r="Q522" s="31"/>
      <c r="R522" s="75"/>
      <c r="S522" s="31"/>
      <c r="T522" s="31"/>
      <c r="U522" s="31"/>
      <c r="V522" s="31"/>
      <c r="W522" s="116"/>
      <c r="X522" s="31"/>
      <c r="Y522" s="116"/>
      <c r="Z522" s="75"/>
      <c r="AA522" s="31"/>
      <c r="AB522" s="31"/>
      <c r="AC522" s="31"/>
      <c r="AD522" s="31"/>
      <c r="AE522" s="31"/>
    </row>
    <row r="523" spans="1:31" ht="15.75" customHeight="1">
      <c r="A523" s="31"/>
      <c r="B523" s="31"/>
      <c r="C523" s="31"/>
      <c r="D523" s="31"/>
      <c r="E523" s="31"/>
      <c r="F523" s="31"/>
      <c r="G523" s="31"/>
      <c r="H523" s="31"/>
      <c r="I523" s="31"/>
      <c r="J523" s="31"/>
      <c r="K523" s="31"/>
      <c r="L523" s="115"/>
      <c r="M523" s="31"/>
      <c r="N523" s="75"/>
      <c r="O523" s="31"/>
      <c r="P523" s="31"/>
      <c r="Q523" s="31"/>
      <c r="R523" s="75"/>
      <c r="S523" s="31"/>
      <c r="T523" s="31"/>
      <c r="U523" s="31"/>
      <c r="V523" s="31"/>
      <c r="W523" s="116"/>
      <c r="X523" s="31"/>
      <c r="Y523" s="116"/>
      <c r="Z523" s="75"/>
      <c r="AA523" s="31"/>
      <c r="AB523" s="31"/>
      <c r="AC523" s="31"/>
      <c r="AD523" s="31"/>
      <c r="AE523" s="31"/>
    </row>
    <row r="524" spans="1:31" ht="15.75" customHeight="1">
      <c r="A524" s="31"/>
      <c r="B524" s="31"/>
      <c r="C524" s="31"/>
      <c r="D524" s="31"/>
      <c r="E524" s="31"/>
      <c r="F524" s="31"/>
      <c r="G524" s="31"/>
      <c r="H524" s="31"/>
      <c r="I524" s="31"/>
      <c r="J524" s="31"/>
      <c r="K524" s="31"/>
      <c r="L524" s="115"/>
      <c r="M524" s="31"/>
      <c r="N524" s="75"/>
      <c r="O524" s="31"/>
      <c r="P524" s="31"/>
      <c r="Q524" s="31"/>
      <c r="R524" s="75"/>
      <c r="S524" s="31"/>
      <c r="T524" s="31"/>
      <c r="U524" s="31"/>
      <c r="V524" s="31"/>
      <c r="W524" s="116"/>
      <c r="X524" s="31"/>
      <c r="Y524" s="116"/>
      <c r="Z524" s="75"/>
      <c r="AA524" s="31"/>
      <c r="AB524" s="31"/>
      <c r="AC524" s="31"/>
      <c r="AD524" s="31"/>
      <c r="AE524" s="31"/>
    </row>
    <row r="525" spans="1:31" ht="15.75" customHeight="1">
      <c r="A525" s="31"/>
      <c r="B525" s="31"/>
      <c r="C525" s="31"/>
      <c r="D525" s="31"/>
      <c r="E525" s="31"/>
      <c r="F525" s="31"/>
      <c r="G525" s="31"/>
      <c r="H525" s="31"/>
      <c r="I525" s="31"/>
      <c r="J525" s="31"/>
      <c r="K525" s="31"/>
      <c r="L525" s="115"/>
      <c r="M525" s="31"/>
      <c r="N525" s="75"/>
      <c r="O525" s="31"/>
      <c r="P525" s="31"/>
      <c r="Q525" s="31"/>
      <c r="R525" s="75"/>
      <c r="S525" s="31"/>
      <c r="T525" s="31"/>
      <c r="U525" s="31"/>
      <c r="V525" s="31"/>
      <c r="W525" s="116"/>
      <c r="X525" s="31"/>
      <c r="Y525" s="116"/>
      <c r="Z525" s="75"/>
      <c r="AA525" s="31"/>
      <c r="AB525" s="31"/>
      <c r="AC525" s="31"/>
      <c r="AD525" s="31"/>
      <c r="AE525" s="31"/>
    </row>
    <row r="526" spans="1:31" ht="15.75" customHeight="1">
      <c r="A526" s="31"/>
      <c r="B526" s="31"/>
      <c r="C526" s="31"/>
      <c r="D526" s="31"/>
      <c r="E526" s="31"/>
      <c r="F526" s="31"/>
      <c r="G526" s="31"/>
      <c r="H526" s="31"/>
      <c r="I526" s="31"/>
      <c r="J526" s="31"/>
      <c r="K526" s="31"/>
      <c r="L526" s="115"/>
      <c r="M526" s="31"/>
      <c r="N526" s="75"/>
      <c r="O526" s="31"/>
      <c r="P526" s="31"/>
      <c r="Q526" s="31"/>
      <c r="R526" s="75"/>
      <c r="S526" s="31"/>
      <c r="T526" s="31"/>
      <c r="U526" s="31"/>
      <c r="V526" s="31"/>
      <c r="W526" s="116"/>
      <c r="X526" s="31"/>
      <c r="Y526" s="116"/>
      <c r="Z526" s="75"/>
      <c r="AA526" s="31"/>
      <c r="AB526" s="31"/>
      <c r="AC526" s="31"/>
      <c r="AD526" s="31"/>
      <c r="AE526" s="31"/>
    </row>
    <row r="527" spans="1:31" ht="15.75" customHeight="1">
      <c r="A527" s="31"/>
      <c r="B527" s="31"/>
      <c r="C527" s="31"/>
      <c r="D527" s="31"/>
      <c r="E527" s="31"/>
      <c r="F527" s="31"/>
      <c r="G527" s="31"/>
      <c r="H527" s="31"/>
      <c r="I527" s="31"/>
      <c r="J527" s="31"/>
      <c r="K527" s="31"/>
      <c r="L527" s="115"/>
      <c r="M527" s="31"/>
      <c r="N527" s="75"/>
      <c r="O527" s="31"/>
      <c r="P527" s="31"/>
      <c r="Q527" s="31"/>
      <c r="R527" s="75"/>
      <c r="S527" s="31"/>
      <c r="T527" s="31"/>
      <c r="U527" s="31"/>
      <c r="V527" s="31"/>
      <c r="W527" s="116"/>
      <c r="X527" s="31"/>
      <c r="Y527" s="116"/>
      <c r="Z527" s="75"/>
      <c r="AA527" s="31"/>
      <c r="AB527" s="31"/>
      <c r="AC527" s="31"/>
      <c r="AD527" s="31"/>
      <c r="AE527" s="31"/>
    </row>
    <row r="528" spans="1:31" ht="15.75" customHeight="1">
      <c r="A528" s="31"/>
      <c r="B528" s="31"/>
      <c r="C528" s="31"/>
      <c r="D528" s="31"/>
      <c r="E528" s="31"/>
      <c r="F528" s="31"/>
      <c r="G528" s="31"/>
      <c r="H528" s="31"/>
      <c r="I528" s="31"/>
      <c r="J528" s="31"/>
      <c r="K528" s="31"/>
      <c r="L528" s="115"/>
      <c r="M528" s="31"/>
      <c r="N528" s="75"/>
      <c r="O528" s="31"/>
      <c r="P528" s="31"/>
      <c r="Q528" s="31"/>
      <c r="R528" s="75"/>
      <c r="S528" s="31"/>
      <c r="T528" s="31"/>
      <c r="U528" s="31"/>
      <c r="V528" s="31"/>
      <c r="W528" s="116"/>
      <c r="X528" s="31"/>
      <c r="Y528" s="116"/>
      <c r="Z528" s="75"/>
      <c r="AA528" s="31"/>
      <c r="AB528" s="31"/>
      <c r="AC528" s="31"/>
      <c r="AD528" s="31"/>
      <c r="AE528" s="31"/>
    </row>
    <row r="529" spans="1:31" ht="15.75" customHeight="1">
      <c r="A529" s="31"/>
      <c r="B529" s="31"/>
      <c r="C529" s="31"/>
      <c r="D529" s="31"/>
      <c r="E529" s="31"/>
      <c r="F529" s="31"/>
      <c r="G529" s="31"/>
      <c r="H529" s="31"/>
      <c r="I529" s="31"/>
      <c r="J529" s="31"/>
      <c r="K529" s="31"/>
      <c r="L529" s="115"/>
      <c r="M529" s="31"/>
      <c r="N529" s="75"/>
      <c r="O529" s="31"/>
      <c r="P529" s="31"/>
      <c r="Q529" s="31"/>
      <c r="R529" s="75"/>
      <c r="S529" s="31"/>
      <c r="T529" s="31"/>
      <c r="U529" s="31"/>
      <c r="V529" s="31"/>
      <c r="W529" s="116"/>
      <c r="X529" s="31"/>
      <c r="Y529" s="116"/>
      <c r="Z529" s="75"/>
      <c r="AA529" s="31"/>
      <c r="AB529" s="31"/>
      <c r="AC529" s="31"/>
      <c r="AD529" s="31"/>
      <c r="AE529" s="31"/>
    </row>
    <row r="530" spans="1:31" ht="15.75" customHeight="1">
      <c r="A530" s="31"/>
      <c r="B530" s="31"/>
      <c r="C530" s="31"/>
      <c r="D530" s="31"/>
      <c r="E530" s="31"/>
      <c r="F530" s="31"/>
      <c r="G530" s="31"/>
      <c r="H530" s="31"/>
      <c r="I530" s="31"/>
      <c r="J530" s="31"/>
      <c r="K530" s="31"/>
      <c r="L530" s="115"/>
      <c r="M530" s="31"/>
      <c r="N530" s="75"/>
      <c r="O530" s="31"/>
      <c r="P530" s="31"/>
      <c r="Q530" s="31"/>
      <c r="R530" s="75"/>
      <c r="S530" s="31"/>
      <c r="T530" s="31"/>
      <c r="U530" s="31"/>
      <c r="V530" s="31"/>
      <c r="W530" s="116"/>
      <c r="X530" s="31"/>
      <c r="Y530" s="116"/>
      <c r="Z530" s="75"/>
      <c r="AA530" s="31"/>
      <c r="AB530" s="31"/>
      <c r="AC530" s="31"/>
      <c r="AD530" s="31"/>
      <c r="AE530" s="31"/>
    </row>
    <row r="531" spans="1:31" ht="15.75" customHeight="1">
      <c r="A531" s="31"/>
      <c r="B531" s="31"/>
      <c r="C531" s="31"/>
      <c r="D531" s="31"/>
      <c r="E531" s="31"/>
      <c r="F531" s="31"/>
      <c r="G531" s="31"/>
      <c r="H531" s="31"/>
      <c r="I531" s="31"/>
      <c r="J531" s="31"/>
      <c r="K531" s="31"/>
      <c r="L531" s="115"/>
      <c r="M531" s="31"/>
      <c r="N531" s="75"/>
      <c r="O531" s="31"/>
      <c r="P531" s="31"/>
      <c r="Q531" s="31"/>
      <c r="R531" s="75"/>
      <c r="S531" s="31"/>
      <c r="T531" s="31"/>
      <c r="U531" s="31"/>
      <c r="V531" s="31"/>
      <c r="W531" s="116"/>
      <c r="X531" s="31"/>
      <c r="Y531" s="116"/>
      <c r="Z531" s="75"/>
      <c r="AA531" s="31"/>
      <c r="AB531" s="31"/>
      <c r="AC531" s="31"/>
      <c r="AD531" s="31"/>
      <c r="AE531" s="31"/>
    </row>
    <row r="532" spans="1:31" ht="15.75" customHeight="1">
      <c r="A532" s="31"/>
      <c r="B532" s="31"/>
      <c r="C532" s="31"/>
      <c r="D532" s="31"/>
      <c r="E532" s="31"/>
      <c r="F532" s="31"/>
      <c r="G532" s="31"/>
      <c r="H532" s="31"/>
      <c r="I532" s="31"/>
      <c r="J532" s="31"/>
      <c r="K532" s="31"/>
      <c r="L532" s="115"/>
      <c r="M532" s="31"/>
      <c r="N532" s="75"/>
      <c r="O532" s="31"/>
      <c r="P532" s="31"/>
      <c r="Q532" s="31"/>
      <c r="R532" s="75"/>
      <c r="S532" s="31"/>
      <c r="T532" s="31"/>
      <c r="U532" s="31"/>
      <c r="V532" s="31"/>
      <c r="W532" s="116"/>
      <c r="X532" s="31"/>
      <c r="Y532" s="116"/>
      <c r="Z532" s="75"/>
      <c r="AA532" s="31"/>
      <c r="AB532" s="31"/>
      <c r="AC532" s="31"/>
      <c r="AD532" s="31"/>
      <c r="AE532" s="31"/>
    </row>
    <row r="533" spans="1:31" ht="15.75" customHeight="1">
      <c r="A533" s="31"/>
      <c r="B533" s="31"/>
      <c r="C533" s="31"/>
      <c r="D533" s="31"/>
      <c r="E533" s="31"/>
      <c r="F533" s="31"/>
      <c r="G533" s="31"/>
      <c r="H533" s="31"/>
      <c r="I533" s="31"/>
      <c r="J533" s="31"/>
      <c r="K533" s="31"/>
      <c r="L533" s="115"/>
      <c r="M533" s="31"/>
      <c r="N533" s="75"/>
      <c r="O533" s="31"/>
      <c r="P533" s="31"/>
      <c r="Q533" s="31"/>
      <c r="R533" s="75"/>
      <c r="S533" s="31"/>
      <c r="T533" s="31"/>
      <c r="U533" s="31"/>
      <c r="V533" s="31"/>
      <c r="W533" s="116"/>
      <c r="X533" s="31"/>
      <c r="Y533" s="116"/>
      <c r="Z533" s="75"/>
      <c r="AA533" s="31"/>
      <c r="AB533" s="31"/>
      <c r="AC533" s="31"/>
      <c r="AD533" s="31"/>
      <c r="AE533" s="31"/>
    </row>
    <row r="534" spans="1:31" ht="15.75" customHeight="1">
      <c r="A534" s="31"/>
      <c r="B534" s="31"/>
      <c r="C534" s="31"/>
      <c r="D534" s="31"/>
      <c r="E534" s="31"/>
      <c r="F534" s="31"/>
      <c r="G534" s="31"/>
      <c r="H534" s="31"/>
      <c r="I534" s="31"/>
      <c r="J534" s="31"/>
      <c r="K534" s="31"/>
      <c r="L534" s="115"/>
      <c r="M534" s="31"/>
      <c r="N534" s="75"/>
      <c r="O534" s="31"/>
      <c r="P534" s="31"/>
      <c r="Q534" s="31"/>
      <c r="R534" s="75"/>
      <c r="S534" s="31"/>
      <c r="T534" s="31"/>
      <c r="U534" s="31"/>
      <c r="V534" s="31"/>
      <c r="W534" s="116"/>
      <c r="X534" s="31"/>
      <c r="Y534" s="116"/>
      <c r="Z534" s="75"/>
      <c r="AA534" s="31"/>
      <c r="AB534" s="31"/>
      <c r="AC534" s="31"/>
      <c r="AD534" s="31"/>
      <c r="AE534" s="31"/>
    </row>
    <row r="535" spans="1:31" ht="15.75" customHeight="1">
      <c r="A535" s="31"/>
      <c r="B535" s="31"/>
      <c r="C535" s="31"/>
      <c r="D535" s="31"/>
      <c r="E535" s="31"/>
      <c r="F535" s="31"/>
      <c r="G535" s="31"/>
      <c r="H535" s="31"/>
      <c r="I535" s="31"/>
      <c r="J535" s="31"/>
      <c r="K535" s="31"/>
      <c r="L535" s="115"/>
      <c r="M535" s="31"/>
      <c r="N535" s="75"/>
      <c r="O535" s="31"/>
      <c r="P535" s="31"/>
      <c r="Q535" s="31"/>
      <c r="R535" s="75"/>
      <c r="S535" s="31"/>
      <c r="T535" s="31"/>
      <c r="U535" s="31"/>
      <c r="V535" s="31"/>
      <c r="W535" s="116"/>
      <c r="X535" s="31"/>
      <c r="Y535" s="116"/>
      <c r="Z535" s="75"/>
      <c r="AA535" s="31"/>
      <c r="AB535" s="31"/>
      <c r="AC535" s="31"/>
      <c r="AD535" s="31"/>
      <c r="AE535" s="31"/>
    </row>
    <row r="536" spans="1:31" ht="15.75" customHeight="1">
      <c r="A536" s="31"/>
      <c r="B536" s="31"/>
      <c r="C536" s="31"/>
      <c r="D536" s="31"/>
      <c r="E536" s="31"/>
      <c r="F536" s="31"/>
      <c r="G536" s="31"/>
      <c r="H536" s="31"/>
      <c r="I536" s="31"/>
      <c r="J536" s="31"/>
      <c r="K536" s="31"/>
      <c r="L536" s="115"/>
      <c r="M536" s="31"/>
      <c r="N536" s="75"/>
      <c r="O536" s="31"/>
      <c r="P536" s="31"/>
      <c r="Q536" s="31"/>
      <c r="R536" s="75"/>
      <c r="S536" s="31"/>
      <c r="T536" s="31"/>
      <c r="U536" s="31"/>
      <c r="V536" s="31"/>
      <c r="W536" s="116"/>
      <c r="X536" s="31"/>
      <c r="Y536" s="116"/>
      <c r="Z536" s="75"/>
      <c r="AA536" s="31"/>
      <c r="AB536" s="31"/>
      <c r="AC536" s="31"/>
      <c r="AD536" s="31"/>
      <c r="AE536" s="31"/>
    </row>
    <row r="537" spans="1:31" ht="15.75" customHeight="1">
      <c r="A537" s="31"/>
      <c r="B537" s="31"/>
      <c r="C537" s="31"/>
      <c r="D537" s="31"/>
      <c r="E537" s="31"/>
      <c r="F537" s="31"/>
      <c r="G537" s="31"/>
      <c r="H537" s="31"/>
      <c r="I537" s="31"/>
      <c r="J537" s="31"/>
      <c r="K537" s="31"/>
      <c r="L537" s="115"/>
      <c r="M537" s="31"/>
      <c r="N537" s="75"/>
      <c r="O537" s="31"/>
      <c r="P537" s="31"/>
      <c r="Q537" s="31"/>
      <c r="R537" s="75"/>
      <c r="S537" s="31"/>
      <c r="T537" s="31"/>
      <c r="U537" s="31"/>
      <c r="V537" s="31"/>
      <c r="W537" s="116"/>
      <c r="X537" s="31"/>
      <c r="Y537" s="116"/>
      <c r="Z537" s="75"/>
      <c r="AA537" s="31"/>
      <c r="AB537" s="31"/>
      <c r="AC537" s="31"/>
      <c r="AD537" s="31"/>
      <c r="AE537" s="31"/>
    </row>
    <row r="538" spans="1:31" ht="15.75" customHeight="1">
      <c r="A538" s="31"/>
      <c r="B538" s="31"/>
      <c r="C538" s="31"/>
      <c r="D538" s="31"/>
      <c r="E538" s="31"/>
      <c r="F538" s="31"/>
      <c r="G538" s="31"/>
      <c r="H538" s="31"/>
      <c r="I538" s="31"/>
      <c r="J538" s="31"/>
      <c r="K538" s="31"/>
      <c r="L538" s="115"/>
      <c r="M538" s="31"/>
      <c r="N538" s="75"/>
      <c r="O538" s="31"/>
      <c r="P538" s="31"/>
      <c r="Q538" s="31"/>
      <c r="R538" s="75"/>
      <c r="S538" s="31"/>
      <c r="T538" s="31"/>
      <c r="U538" s="31"/>
      <c r="V538" s="31"/>
      <c r="W538" s="116"/>
      <c r="X538" s="31"/>
      <c r="Y538" s="116"/>
      <c r="Z538" s="75"/>
      <c r="AA538" s="31"/>
      <c r="AB538" s="31"/>
      <c r="AC538" s="31"/>
      <c r="AD538" s="31"/>
      <c r="AE538" s="31"/>
    </row>
    <row r="539" spans="1:31" ht="15.75" customHeight="1">
      <c r="A539" s="31"/>
      <c r="B539" s="31"/>
      <c r="C539" s="31"/>
      <c r="D539" s="31"/>
      <c r="E539" s="31"/>
      <c r="F539" s="31"/>
      <c r="G539" s="31"/>
      <c r="H539" s="31"/>
      <c r="I539" s="31"/>
      <c r="J539" s="31"/>
      <c r="K539" s="31"/>
      <c r="L539" s="115"/>
      <c r="M539" s="31"/>
      <c r="N539" s="75"/>
      <c r="O539" s="31"/>
      <c r="P539" s="31"/>
      <c r="Q539" s="31"/>
      <c r="R539" s="75"/>
      <c r="S539" s="31"/>
      <c r="T539" s="31"/>
      <c r="U539" s="31"/>
      <c r="V539" s="31"/>
      <c r="W539" s="116"/>
      <c r="X539" s="31"/>
      <c r="Y539" s="116"/>
      <c r="Z539" s="75"/>
      <c r="AA539" s="31"/>
      <c r="AB539" s="31"/>
      <c r="AC539" s="31"/>
      <c r="AD539" s="31"/>
      <c r="AE539" s="31"/>
    </row>
    <row r="540" spans="1:31" ht="15.75" customHeight="1">
      <c r="A540" s="31"/>
      <c r="B540" s="31"/>
      <c r="C540" s="31"/>
      <c r="D540" s="31"/>
      <c r="E540" s="31"/>
      <c r="F540" s="31"/>
      <c r="G540" s="31"/>
      <c r="H540" s="31"/>
      <c r="I540" s="31"/>
      <c r="J540" s="31"/>
      <c r="K540" s="31"/>
      <c r="L540" s="115"/>
      <c r="M540" s="31"/>
      <c r="N540" s="75"/>
      <c r="O540" s="31"/>
      <c r="P540" s="31"/>
      <c r="Q540" s="31"/>
      <c r="R540" s="75"/>
      <c r="S540" s="31"/>
      <c r="T540" s="31"/>
      <c r="U540" s="31"/>
      <c r="V540" s="31"/>
      <c r="W540" s="116"/>
      <c r="X540" s="31"/>
      <c r="Y540" s="116"/>
      <c r="Z540" s="75"/>
      <c r="AA540" s="31"/>
      <c r="AB540" s="31"/>
      <c r="AC540" s="31"/>
      <c r="AD540" s="31"/>
      <c r="AE540" s="31"/>
    </row>
    <row r="541" spans="1:31" ht="15.75" customHeight="1">
      <c r="A541" s="31"/>
      <c r="B541" s="31"/>
      <c r="C541" s="31"/>
      <c r="D541" s="31"/>
      <c r="E541" s="31"/>
      <c r="F541" s="31"/>
      <c r="G541" s="31"/>
      <c r="H541" s="31"/>
      <c r="I541" s="31"/>
      <c r="J541" s="31"/>
      <c r="K541" s="31"/>
      <c r="L541" s="115"/>
      <c r="M541" s="31"/>
      <c r="N541" s="75"/>
      <c r="O541" s="31"/>
      <c r="P541" s="31"/>
      <c r="Q541" s="31"/>
      <c r="R541" s="75"/>
      <c r="S541" s="31"/>
      <c r="T541" s="31"/>
      <c r="U541" s="31"/>
      <c r="V541" s="31"/>
      <c r="W541" s="116"/>
      <c r="X541" s="31"/>
      <c r="Y541" s="116"/>
      <c r="Z541" s="75"/>
      <c r="AA541" s="31"/>
      <c r="AB541" s="31"/>
      <c r="AC541" s="31"/>
      <c r="AD541" s="31"/>
      <c r="AE541" s="31"/>
    </row>
    <row r="542" spans="1:31" ht="15.75" customHeight="1">
      <c r="A542" s="31"/>
      <c r="B542" s="31"/>
      <c r="C542" s="31"/>
      <c r="D542" s="31"/>
      <c r="E542" s="31"/>
      <c r="F542" s="31"/>
      <c r="G542" s="31"/>
      <c r="H542" s="31"/>
      <c r="I542" s="31"/>
      <c r="J542" s="31"/>
      <c r="K542" s="31"/>
      <c r="L542" s="115"/>
      <c r="M542" s="31"/>
      <c r="N542" s="75"/>
      <c r="O542" s="31"/>
      <c r="P542" s="31"/>
      <c r="Q542" s="31"/>
      <c r="R542" s="75"/>
      <c r="S542" s="31"/>
      <c r="T542" s="31"/>
      <c r="U542" s="31"/>
      <c r="V542" s="31"/>
      <c r="W542" s="116"/>
      <c r="X542" s="31"/>
      <c r="Y542" s="116"/>
      <c r="Z542" s="75"/>
      <c r="AA542" s="31"/>
      <c r="AB542" s="31"/>
      <c r="AC542" s="31"/>
      <c r="AD542" s="31"/>
      <c r="AE542" s="31"/>
    </row>
    <row r="543" spans="1:31" ht="15.75" customHeight="1">
      <c r="A543" s="31"/>
      <c r="B543" s="31"/>
      <c r="C543" s="31"/>
      <c r="D543" s="31"/>
      <c r="E543" s="31"/>
      <c r="F543" s="31"/>
      <c r="G543" s="31"/>
      <c r="H543" s="31"/>
      <c r="I543" s="31"/>
      <c r="J543" s="31"/>
      <c r="K543" s="31"/>
      <c r="L543" s="115"/>
      <c r="M543" s="31"/>
      <c r="N543" s="75"/>
      <c r="O543" s="31"/>
      <c r="P543" s="31"/>
      <c r="Q543" s="31"/>
      <c r="R543" s="75"/>
      <c r="S543" s="31"/>
      <c r="T543" s="31"/>
      <c r="U543" s="31"/>
      <c r="V543" s="31"/>
      <c r="W543" s="116"/>
      <c r="X543" s="31"/>
      <c r="Y543" s="116"/>
      <c r="Z543" s="75"/>
      <c r="AA543" s="31"/>
      <c r="AB543" s="31"/>
      <c r="AC543" s="31"/>
      <c r="AD543" s="31"/>
      <c r="AE543" s="31"/>
    </row>
    <row r="544" spans="1:31" ht="15.75" customHeight="1">
      <c r="A544" s="31"/>
      <c r="B544" s="31"/>
      <c r="C544" s="31"/>
      <c r="D544" s="31"/>
      <c r="E544" s="31"/>
      <c r="F544" s="31"/>
      <c r="G544" s="31"/>
      <c r="H544" s="31"/>
      <c r="I544" s="31"/>
      <c r="J544" s="31"/>
      <c r="K544" s="31"/>
      <c r="L544" s="115"/>
      <c r="M544" s="31"/>
      <c r="N544" s="75"/>
      <c r="O544" s="31"/>
      <c r="P544" s="31"/>
      <c r="Q544" s="31"/>
      <c r="R544" s="75"/>
      <c r="S544" s="31"/>
      <c r="T544" s="31"/>
      <c r="U544" s="31"/>
      <c r="V544" s="31"/>
      <c r="W544" s="116"/>
      <c r="X544" s="31"/>
      <c r="Y544" s="116"/>
      <c r="Z544" s="75"/>
      <c r="AA544" s="31"/>
      <c r="AB544" s="31"/>
      <c r="AC544" s="31"/>
      <c r="AD544" s="31"/>
      <c r="AE544" s="31"/>
    </row>
    <row r="545" spans="1:31" ht="15.75" customHeight="1">
      <c r="A545" s="31"/>
      <c r="B545" s="31"/>
      <c r="C545" s="31"/>
      <c r="D545" s="31"/>
      <c r="E545" s="31"/>
      <c r="F545" s="31"/>
      <c r="G545" s="31"/>
      <c r="H545" s="31"/>
      <c r="I545" s="31"/>
      <c r="J545" s="31"/>
      <c r="K545" s="31"/>
      <c r="L545" s="115"/>
      <c r="M545" s="31"/>
      <c r="N545" s="75"/>
      <c r="O545" s="31"/>
      <c r="P545" s="31"/>
      <c r="Q545" s="31"/>
      <c r="R545" s="75"/>
      <c r="S545" s="31"/>
      <c r="T545" s="31"/>
      <c r="U545" s="31"/>
      <c r="V545" s="31"/>
      <c r="W545" s="116"/>
      <c r="X545" s="31"/>
      <c r="Y545" s="116"/>
      <c r="Z545" s="75"/>
      <c r="AA545" s="31"/>
      <c r="AB545" s="31"/>
      <c r="AC545" s="31"/>
      <c r="AD545" s="31"/>
      <c r="AE545" s="31"/>
    </row>
    <row r="546" spans="1:31" ht="15.75" customHeight="1">
      <c r="A546" s="31"/>
      <c r="B546" s="31"/>
      <c r="C546" s="31"/>
      <c r="D546" s="31"/>
      <c r="E546" s="31"/>
      <c r="F546" s="31"/>
      <c r="G546" s="31"/>
      <c r="H546" s="31"/>
      <c r="I546" s="31"/>
      <c r="J546" s="31"/>
      <c r="K546" s="31"/>
      <c r="L546" s="115"/>
      <c r="M546" s="31"/>
      <c r="N546" s="75"/>
      <c r="O546" s="31"/>
      <c r="P546" s="31"/>
      <c r="Q546" s="31"/>
      <c r="R546" s="75"/>
      <c r="S546" s="31"/>
      <c r="T546" s="31"/>
      <c r="U546" s="31"/>
      <c r="V546" s="31"/>
      <c r="W546" s="116"/>
      <c r="X546" s="31"/>
      <c r="Y546" s="116"/>
      <c r="Z546" s="75"/>
      <c r="AA546" s="31"/>
      <c r="AB546" s="31"/>
      <c r="AC546" s="31"/>
      <c r="AD546" s="31"/>
      <c r="AE546" s="31"/>
    </row>
    <row r="547" spans="1:31" ht="15.75" customHeight="1">
      <c r="A547" s="31"/>
      <c r="B547" s="31"/>
      <c r="C547" s="31"/>
      <c r="D547" s="31"/>
      <c r="E547" s="31"/>
      <c r="F547" s="31"/>
      <c r="G547" s="31"/>
      <c r="H547" s="31"/>
      <c r="I547" s="31"/>
      <c r="J547" s="31"/>
      <c r="K547" s="31"/>
      <c r="L547" s="115"/>
      <c r="M547" s="31"/>
      <c r="N547" s="75"/>
      <c r="O547" s="31"/>
      <c r="P547" s="31"/>
      <c r="Q547" s="31"/>
      <c r="R547" s="75"/>
      <c r="S547" s="31"/>
      <c r="T547" s="31"/>
      <c r="U547" s="31"/>
      <c r="V547" s="31"/>
      <c r="W547" s="116"/>
      <c r="X547" s="31"/>
      <c r="Y547" s="116"/>
      <c r="Z547" s="75"/>
      <c r="AA547" s="31"/>
      <c r="AB547" s="31"/>
      <c r="AC547" s="31"/>
      <c r="AD547" s="31"/>
      <c r="AE547" s="31"/>
    </row>
    <row r="548" spans="1:31" ht="15.75" customHeight="1">
      <c r="A548" s="31"/>
      <c r="B548" s="31"/>
      <c r="C548" s="31"/>
      <c r="D548" s="31"/>
      <c r="E548" s="31"/>
      <c r="F548" s="31"/>
      <c r="G548" s="31"/>
      <c r="H548" s="31"/>
      <c r="I548" s="31"/>
      <c r="J548" s="31"/>
      <c r="K548" s="31"/>
      <c r="L548" s="115"/>
      <c r="M548" s="31"/>
      <c r="N548" s="75"/>
      <c r="O548" s="31"/>
      <c r="P548" s="31"/>
      <c r="Q548" s="31"/>
      <c r="R548" s="75"/>
      <c r="S548" s="31"/>
      <c r="T548" s="31"/>
      <c r="U548" s="31"/>
      <c r="V548" s="31"/>
      <c r="W548" s="116"/>
      <c r="X548" s="31"/>
      <c r="Y548" s="116"/>
      <c r="Z548" s="75"/>
      <c r="AA548" s="31"/>
      <c r="AB548" s="31"/>
      <c r="AC548" s="31"/>
      <c r="AD548" s="31"/>
      <c r="AE548" s="31"/>
    </row>
    <row r="549" spans="1:31" ht="15.75" customHeight="1">
      <c r="A549" s="31"/>
      <c r="B549" s="31"/>
      <c r="C549" s="31"/>
      <c r="D549" s="31"/>
      <c r="E549" s="31"/>
      <c r="F549" s="31"/>
      <c r="G549" s="31"/>
      <c r="H549" s="31"/>
      <c r="I549" s="31"/>
      <c r="J549" s="31"/>
      <c r="K549" s="31"/>
      <c r="L549" s="115"/>
      <c r="M549" s="31"/>
      <c r="N549" s="75"/>
      <c r="O549" s="31"/>
      <c r="P549" s="31"/>
      <c r="Q549" s="31"/>
      <c r="R549" s="75"/>
      <c r="S549" s="31"/>
      <c r="T549" s="31"/>
      <c r="U549" s="31"/>
      <c r="V549" s="31"/>
      <c r="W549" s="116"/>
      <c r="X549" s="31"/>
      <c r="Y549" s="116"/>
      <c r="Z549" s="75"/>
      <c r="AA549" s="31"/>
      <c r="AB549" s="31"/>
      <c r="AC549" s="31"/>
      <c r="AD549" s="31"/>
      <c r="AE549" s="31"/>
    </row>
    <row r="550" spans="1:31" ht="15.75" customHeight="1">
      <c r="A550" s="31"/>
      <c r="B550" s="31"/>
      <c r="C550" s="31"/>
      <c r="D550" s="31"/>
      <c r="E550" s="31"/>
      <c r="F550" s="31"/>
      <c r="G550" s="31"/>
      <c r="H550" s="31"/>
      <c r="I550" s="31"/>
      <c r="J550" s="31"/>
      <c r="K550" s="31"/>
      <c r="L550" s="115"/>
      <c r="M550" s="31"/>
      <c r="N550" s="75"/>
      <c r="O550" s="31"/>
      <c r="P550" s="31"/>
      <c r="Q550" s="31"/>
      <c r="R550" s="75"/>
      <c r="S550" s="31"/>
      <c r="T550" s="31"/>
      <c r="U550" s="31"/>
      <c r="V550" s="31"/>
      <c r="W550" s="116"/>
      <c r="X550" s="31"/>
      <c r="Y550" s="116"/>
      <c r="Z550" s="75"/>
      <c r="AA550" s="31"/>
      <c r="AB550" s="31"/>
      <c r="AC550" s="31"/>
      <c r="AD550" s="31"/>
      <c r="AE550" s="31"/>
    </row>
    <row r="551" spans="1:31" ht="15.75" customHeight="1">
      <c r="A551" s="31"/>
      <c r="B551" s="31"/>
      <c r="C551" s="31"/>
      <c r="D551" s="31"/>
      <c r="E551" s="31"/>
      <c r="F551" s="31"/>
      <c r="G551" s="31"/>
      <c r="H551" s="31"/>
      <c r="I551" s="31"/>
      <c r="J551" s="31"/>
      <c r="K551" s="31"/>
      <c r="L551" s="115"/>
      <c r="M551" s="31"/>
      <c r="N551" s="75"/>
      <c r="O551" s="31"/>
      <c r="P551" s="31"/>
      <c r="Q551" s="31"/>
      <c r="R551" s="75"/>
      <c r="S551" s="31"/>
      <c r="T551" s="31"/>
      <c r="U551" s="31"/>
      <c r="V551" s="31"/>
      <c r="W551" s="116"/>
      <c r="X551" s="31"/>
      <c r="Y551" s="116"/>
      <c r="Z551" s="75"/>
      <c r="AA551" s="31"/>
      <c r="AB551" s="31"/>
      <c r="AC551" s="31"/>
      <c r="AD551" s="31"/>
      <c r="AE551" s="31"/>
    </row>
    <row r="552" spans="1:31" ht="15.75" customHeight="1">
      <c r="A552" s="31"/>
      <c r="B552" s="31"/>
      <c r="C552" s="31"/>
      <c r="D552" s="31"/>
      <c r="E552" s="31"/>
      <c r="F552" s="31"/>
      <c r="G552" s="31"/>
      <c r="H552" s="31"/>
      <c r="I552" s="31"/>
      <c r="J552" s="31"/>
      <c r="K552" s="31"/>
      <c r="L552" s="115"/>
      <c r="M552" s="31"/>
      <c r="N552" s="75"/>
      <c r="O552" s="31"/>
      <c r="P552" s="31"/>
      <c r="Q552" s="31"/>
      <c r="R552" s="75"/>
      <c r="S552" s="31"/>
      <c r="T552" s="31"/>
      <c r="U552" s="31"/>
      <c r="V552" s="31"/>
      <c r="W552" s="116"/>
      <c r="X552" s="31"/>
      <c r="Y552" s="116"/>
      <c r="Z552" s="75"/>
      <c r="AA552" s="31"/>
      <c r="AB552" s="31"/>
      <c r="AC552" s="31"/>
      <c r="AD552" s="31"/>
      <c r="AE552" s="31"/>
    </row>
    <row r="553" spans="1:31" ht="15.75" customHeight="1">
      <c r="A553" s="31"/>
      <c r="B553" s="31"/>
      <c r="C553" s="31"/>
      <c r="D553" s="31"/>
      <c r="E553" s="31"/>
      <c r="F553" s="31"/>
      <c r="G553" s="31"/>
      <c r="H553" s="31"/>
      <c r="I553" s="31"/>
      <c r="J553" s="31"/>
      <c r="K553" s="31"/>
      <c r="L553" s="115"/>
      <c r="M553" s="31"/>
      <c r="N553" s="75"/>
      <c r="O553" s="31"/>
      <c r="P553" s="31"/>
      <c r="Q553" s="31"/>
      <c r="R553" s="75"/>
      <c r="S553" s="31"/>
      <c r="T553" s="31"/>
      <c r="U553" s="31"/>
      <c r="V553" s="31"/>
      <c r="W553" s="116"/>
      <c r="X553" s="31"/>
      <c r="Y553" s="116"/>
      <c r="Z553" s="75"/>
      <c r="AA553" s="31"/>
      <c r="AB553" s="31"/>
      <c r="AC553" s="31"/>
      <c r="AD553" s="31"/>
      <c r="AE553" s="31"/>
    </row>
    <row r="554" spans="1:31" ht="15.75" customHeight="1">
      <c r="A554" s="31"/>
      <c r="B554" s="31"/>
      <c r="C554" s="31"/>
      <c r="D554" s="31"/>
      <c r="E554" s="31"/>
      <c r="F554" s="31"/>
      <c r="G554" s="31"/>
      <c r="H554" s="31"/>
      <c r="I554" s="31"/>
      <c r="J554" s="31"/>
      <c r="K554" s="31"/>
      <c r="L554" s="115"/>
      <c r="M554" s="31"/>
      <c r="N554" s="75"/>
      <c r="O554" s="31"/>
      <c r="P554" s="31"/>
      <c r="Q554" s="31"/>
      <c r="R554" s="75"/>
      <c r="S554" s="31"/>
      <c r="T554" s="31"/>
      <c r="U554" s="31"/>
      <c r="V554" s="31"/>
      <c r="W554" s="116"/>
      <c r="X554" s="31"/>
      <c r="Y554" s="116"/>
      <c r="Z554" s="75"/>
      <c r="AA554" s="31"/>
      <c r="AB554" s="31"/>
      <c r="AC554" s="31"/>
      <c r="AD554" s="31"/>
      <c r="AE554" s="31"/>
    </row>
    <row r="555" spans="1:31" ht="15.75" customHeight="1">
      <c r="A555" s="31"/>
      <c r="B555" s="31"/>
      <c r="C555" s="31"/>
      <c r="D555" s="31"/>
      <c r="E555" s="31"/>
      <c r="F555" s="31"/>
      <c r="G555" s="31"/>
      <c r="H555" s="31"/>
      <c r="I555" s="31"/>
      <c r="J555" s="31"/>
      <c r="K555" s="31"/>
      <c r="L555" s="115"/>
      <c r="M555" s="31"/>
      <c r="N555" s="75"/>
      <c r="O555" s="31"/>
      <c r="P555" s="31"/>
      <c r="Q555" s="31"/>
      <c r="R555" s="75"/>
      <c r="S555" s="31"/>
      <c r="T555" s="31"/>
      <c r="U555" s="31"/>
      <c r="V555" s="31"/>
      <c r="W555" s="116"/>
      <c r="X555" s="31"/>
      <c r="Y555" s="116"/>
      <c r="Z555" s="75"/>
      <c r="AA555" s="31"/>
      <c r="AB555" s="31"/>
      <c r="AC555" s="31"/>
      <c r="AD555" s="31"/>
      <c r="AE555" s="31"/>
    </row>
    <row r="556" spans="1:31" ht="15.75" customHeight="1">
      <c r="A556" s="31"/>
      <c r="B556" s="31"/>
      <c r="C556" s="31"/>
      <c r="D556" s="31"/>
      <c r="E556" s="31"/>
      <c r="F556" s="31"/>
      <c r="G556" s="31"/>
      <c r="H556" s="31"/>
      <c r="I556" s="31"/>
      <c r="J556" s="31"/>
      <c r="K556" s="31"/>
      <c r="L556" s="115"/>
      <c r="M556" s="31"/>
      <c r="N556" s="75"/>
      <c r="O556" s="31"/>
      <c r="P556" s="31"/>
      <c r="Q556" s="31"/>
      <c r="R556" s="75"/>
      <c r="S556" s="31"/>
      <c r="T556" s="31"/>
      <c r="U556" s="31"/>
      <c r="V556" s="31"/>
      <c r="W556" s="116"/>
      <c r="X556" s="31"/>
      <c r="Y556" s="116"/>
      <c r="Z556" s="75"/>
      <c r="AA556" s="31"/>
      <c r="AB556" s="31"/>
      <c r="AC556" s="31"/>
      <c r="AD556" s="31"/>
      <c r="AE556" s="31"/>
    </row>
    <row r="557" spans="1:31" ht="15.75" customHeight="1">
      <c r="A557" s="31"/>
      <c r="B557" s="31"/>
      <c r="C557" s="31"/>
      <c r="D557" s="31"/>
      <c r="E557" s="31"/>
      <c r="F557" s="31"/>
      <c r="G557" s="31"/>
      <c r="H557" s="31"/>
      <c r="I557" s="31"/>
      <c r="J557" s="31"/>
      <c r="K557" s="31"/>
      <c r="L557" s="115"/>
      <c r="M557" s="31"/>
      <c r="N557" s="75"/>
      <c r="O557" s="31"/>
      <c r="P557" s="31"/>
      <c r="Q557" s="31"/>
      <c r="R557" s="75"/>
      <c r="S557" s="31"/>
      <c r="T557" s="31"/>
      <c r="U557" s="31"/>
      <c r="V557" s="31"/>
      <c r="W557" s="116"/>
      <c r="X557" s="31"/>
      <c r="Y557" s="116"/>
      <c r="Z557" s="75"/>
      <c r="AA557" s="31"/>
      <c r="AB557" s="31"/>
      <c r="AC557" s="31"/>
      <c r="AD557" s="31"/>
      <c r="AE557" s="31"/>
    </row>
    <row r="558" spans="1:31" ht="15.75" customHeight="1">
      <c r="A558" s="31"/>
      <c r="B558" s="31"/>
      <c r="C558" s="31"/>
      <c r="D558" s="31"/>
      <c r="E558" s="31"/>
      <c r="F558" s="31"/>
      <c r="G558" s="31"/>
      <c r="H558" s="31"/>
      <c r="I558" s="31"/>
      <c r="J558" s="31"/>
      <c r="K558" s="31"/>
      <c r="L558" s="115"/>
      <c r="M558" s="31"/>
      <c r="N558" s="75"/>
      <c r="O558" s="31"/>
      <c r="P558" s="31"/>
      <c r="Q558" s="31"/>
      <c r="R558" s="75"/>
      <c r="S558" s="31"/>
      <c r="T558" s="31"/>
      <c r="U558" s="31"/>
      <c r="V558" s="31"/>
      <c r="W558" s="116"/>
      <c r="X558" s="31"/>
      <c r="Y558" s="116"/>
      <c r="Z558" s="75"/>
      <c r="AA558" s="31"/>
      <c r="AB558" s="31"/>
      <c r="AC558" s="31"/>
      <c r="AD558" s="31"/>
      <c r="AE558" s="31"/>
    </row>
    <row r="559" spans="1:31" ht="15.75" customHeight="1">
      <c r="A559" s="31"/>
      <c r="B559" s="31"/>
      <c r="C559" s="31"/>
      <c r="D559" s="31"/>
      <c r="E559" s="31"/>
      <c r="F559" s="31"/>
      <c r="G559" s="31"/>
      <c r="H559" s="31"/>
      <c r="I559" s="31"/>
      <c r="J559" s="31"/>
      <c r="K559" s="31"/>
      <c r="L559" s="115"/>
      <c r="M559" s="31"/>
      <c r="N559" s="75"/>
      <c r="O559" s="31"/>
      <c r="P559" s="31"/>
      <c r="Q559" s="31"/>
      <c r="R559" s="75"/>
      <c r="S559" s="31"/>
      <c r="T559" s="31"/>
      <c r="U559" s="31"/>
      <c r="V559" s="31"/>
      <c r="W559" s="116"/>
      <c r="X559" s="31"/>
      <c r="Y559" s="116"/>
      <c r="Z559" s="75"/>
      <c r="AA559" s="31"/>
      <c r="AB559" s="31"/>
      <c r="AC559" s="31"/>
      <c r="AD559" s="31"/>
      <c r="AE559" s="31"/>
    </row>
    <row r="560" spans="1:31" ht="15.75" customHeight="1">
      <c r="A560" s="31"/>
      <c r="B560" s="31"/>
      <c r="C560" s="31"/>
      <c r="D560" s="31"/>
      <c r="E560" s="31"/>
      <c r="F560" s="31"/>
      <c r="G560" s="31"/>
      <c r="H560" s="31"/>
      <c r="I560" s="31"/>
      <c r="J560" s="31"/>
      <c r="K560" s="31"/>
      <c r="L560" s="115"/>
      <c r="M560" s="31"/>
      <c r="N560" s="75"/>
      <c r="O560" s="31"/>
      <c r="P560" s="31"/>
      <c r="Q560" s="31"/>
      <c r="R560" s="75"/>
      <c r="S560" s="31"/>
      <c r="T560" s="31"/>
      <c r="U560" s="31"/>
      <c r="V560" s="31"/>
      <c r="W560" s="116"/>
      <c r="X560" s="31"/>
      <c r="Y560" s="116"/>
      <c r="Z560" s="75"/>
      <c r="AA560" s="31"/>
      <c r="AB560" s="31"/>
      <c r="AC560" s="31"/>
      <c r="AD560" s="31"/>
      <c r="AE560" s="31"/>
    </row>
    <row r="561" spans="1:31" ht="15.75" customHeight="1">
      <c r="A561" s="31"/>
      <c r="B561" s="31"/>
      <c r="C561" s="31"/>
      <c r="D561" s="31"/>
      <c r="E561" s="31"/>
      <c r="F561" s="31"/>
      <c r="G561" s="31"/>
      <c r="H561" s="31"/>
      <c r="I561" s="31"/>
      <c r="J561" s="31"/>
      <c r="K561" s="31"/>
      <c r="L561" s="115"/>
      <c r="M561" s="31"/>
      <c r="N561" s="75"/>
      <c r="O561" s="31"/>
      <c r="P561" s="31"/>
      <c r="Q561" s="31"/>
      <c r="R561" s="75"/>
      <c r="S561" s="31"/>
      <c r="T561" s="31"/>
      <c r="U561" s="31"/>
      <c r="V561" s="31"/>
      <c r="W561" s="116"/>
      <c r="X561" s="31"/>
      <c r="Y561" s="116"/>
      <c r="Z561" s="75"/>
      <c r="AA561" s="31"/>
      <c r="AB561" s="31"/>
      <c r="AC561" s="31"/>
      <c r="AD561" s="31"/>
      <c r="AE561" s="31"/>
    </row>
    <row r="562" spans="1:31" ht="15.75" customHeight="1">
      <c r="A562" s="31"/>
      <c r="B562" s="31"/>
      <c r="C562" s="31"/>
      <c r="D562" s="31"/>
      <c r="E562" s="31"/>
      <c r="F562" s="31"/>
      <c r="G562" s="31"/>
      <c r="H562" s="31"/>
      <c r="I562" s="31"/>
      <c r="J562" s="31"/>
      <c r="K562" s="31"/>
      <c r="L562" s="115"/>
      <c r="M562" s="31"/>
      <c r="N562" s="75"/>
      <c r="O562" s="31"/>
      <c r="P562" s="31"/>
      <c r="Q562" s="31"/>
      <c r="R562" s="75"/>
      <c r="S562" s="31"/>
      <c r="T562" s="31"/>
      <c r="U562" s="31"/>
      <c r="V562" s="31"/>
      <c r="W562" s="116"/>
      <c r="X562" s="31"/>
      <c r="Y562" s="116"/>
      <c r="Z562" s="75"/>
      <c r="AA562" s="31"/>
      <c r="AB562" s="31"/>
      <c r="AC562" s="31"/>
      <c r="AD562" s="31"/>
      <c r="AE562" s="31"/>
    </row>
    <row r="563" spans="1:31" ht="15.75" customHeight="1">
      <c r="A563" s="31"/>
      <c r="B563" s="31"/>
      <c r="C563" s="31"/>
      <c r="D563" s="31"/>
      <c r="E563" s="31"/>
      <c r="F563" s="31"/>
      <c r="G563" s="31"/>
      <c r="H563" s="31"/>
      <c r="I563" s="31"/>
      <c r="J563" s="31"/>
      <c r="K563" s="31"/>
      <c r="L563" s="115"/>
      <c r="M563" s="31"/>
      <c r="N563" s="75"/>
      <c r="O563" s="31"/>
      <c r="P563" s="31"/>
      <c r="Q563" s="31"/>
      <c r="R563" s="75"/>
      <c r="S563" s="31"/>
      <c r="T563" s="31"/>
      <c r="U563" s="31"/>
      <c r="V563" s="31"/>
      <c r="W563" s="116"/>
      <c r="X563" s="31"/>
      <c r="Y563" s="116"/>
      <c r="Z563" s="75"/>
      <c r="AA563" s="31"/>
      <c r="AB563" s="31"/>
      <c r="AC563" s="31"/>
      <c r="AD563" s="31"/>
      <c r="AE563" s="31"/>
    </row>
    <row r="564" spans="1:31" ht="15.75" customHeight="1">
      <c r="A564" s="31"/>
      <c r="B564" s="31"/>
      <c r="C564" s="31"/>
      <c r="D564" s="31"/>
      <c r="E564" s="31"/>
      <c r="F564" s="31"/>
      <c r="G564" s="31"/>
      <c r="H564" s="31"/>
      <c r="I564" s="31"/>
      <c r="J564" s="31"/>
      <c r="K564" s="31"/>
      <c r="L564" s="115"/>
      <c r="M564" s="31"/>
      <c r="N564" s="75"/>
      <c r="O564" s="31"/>
      <c r="P564" s="31"/>
      <c r="Q564" s="31"/>
      <c r="R564" s="75"/>
      <c r="S564" s="31"/>
      <c r="T564" s="31"/>
      <c r="U564" s="31"/>
      <c r="V564" s="31"/>
      <c r="W564" s="116"/>
      <c r="X564" s="31"/>
      <c r="Y564" s="116"/>
      <c r="Z564" s="75"/>
      <c r="AA564" s="31"/>
      <c r="AB564" s="31"/>
      <c r="AC564" s="31"/>
      <c r="AD564" s="31"/>
      <c r="AE564" s="31"/>
    </row>
    <row r="565" spans="1:31" ht="15.75" customHeight="1">
      <c r="A565" s="31"/>
      <c r="B565" s="31"/>
      <c r="C565" s="31"/>
      <c r="D565" s="31"/>
      <c r="E565" s="31"/>
      <c r="F565" s="31"/>
      <c r="G565" s="31"/>
      <c r="H565" s="31"/>
      <c r="I565" s="31"/>
      <c r="J565" s="31"/>
      <c r="K565" s="31"/>
      <c r="L565" s="115"/>
      <c r="M565" s="31"/>
      <c r="N565" s="75"/>
      <c r="O565" s="31"/>
      <c r="P565" s="31"/>
      <c r="Q565" s="31"/>
      <c r="R565" s="75"/>
      <c r="S565" s="31"/>
      <c r="T565" s="31"/>
      <c r="U565" s="31"/>
      <c r="V565" s="31"/>
      <c r="W565" s="116"/>
      <c r="X565" s="31"/>
      <c r="Y565" s="116"/>
      <c r="Z565" s="75"/>
      <c r="AA565" s="31"/>
      <c r="AB565" s="31"/>
      <c r="AC565" s="31"/>
      <c r="AD565" s="31"/>
      <c r="AE565" s="31"/>
    </row>
    <row r="566" spans="1:31" ht="15.75" customHeight="1">
      <c r="A566" s="31"/>
      <c r="B566" s="31"/>
      <c r="C566" s="31"/>
      <c r="D566" s="31"/>
      <c r="E566" s="31"/>
      <c r="F566" s="31"/>
      <c r="G566" s="31"/>
      <c r="H566" s="31"/>
      <c r="I566" s="31"/>
      <c r="J566" s="31"/>
      <c r="K566" s="31"/>
      <c r="L566" s="115"/>
      <c r="M566" s="31"/>
      <c r="N566" s="75"/>
      <c r="O566" s="31"/>
      <c r="P566" s="31"/>
      <c r="Q566" s="31"/>
      <c r="R566" s="75"/>
      <c r="S566" s="31"/>
      <c r="T566" s="31"/>
      <c r="U566" s="31"/>
      <c r="V566" s="31"/>
      <c r="W566" s="116"/>
      <c r="X566" s="31"/>
      <c r="Y566" s="116"/>
      <c r="Z566" s="75"/>
      <c r="AA566" s="31"/>
      <c r="AB566" s="31"/>
      <c r="AC566" s="31"/>
      <c r="AD566" s="31"/>
      <c r="AE566" s="31"/>
    </row>
    <row r="567" spans="1:31" ht="15.75" customHeight="1">
      <c r="A567" s="31"/>
      <c r="B567" s="31"/>
      <c r="C567" s="31"/>
      <c r="D567" s="31"/>
      <c r="E567" s="31"/>
      <c r="F567" s="31"/>
      <c r="G567" s="31"/>
      <c r="H567" s="31"/>
      <c r="I567" s="31"/>
      <c r="J567" s="31"/>
      <c r="K567" s="31"/>
      <c r="L567" s="115"/>
      <c r="M567" s="31"/>
      <c r="N567" s="75"/>
      <c r="O567" s="31"/>
      <c r="P567" s="31"/>
      <c r="Q567" s="31"/>
      <c r="R567" s="75"/>
      <c r="S567" s="31"/>
      <c r="T567" s="31"/>
      <c r="U567" s="31"/>
      <c r="V567" s="31"/>
      <c r="W567" s="116"/>
      <c r="X567" s="31"/>
      <c r="Y567" s="116"/>
      <c r="Z567" s="75"/>
      <c r="AA567" s="31"/>
      <c r="AB567" s="31"/>
      <c r="AC567" s="31"/>
      <c r="AD567" s="31"/>
      <c r="AE567" s="31"/>
    </row>
    <row r="568" spans="1:31" ht="15.75" customHeight="1">
      <c r="A568" s="31"/>
      <c r="B568" s="31"/>
      <c r="C568" s="31"/>
      <c r="D568" s="31"/>
      <c r="E568" s="31"/>
      <c r="F568" s="31"/>
      <c r="G568" s="31"/>
      <c r="H568" s="31"/>
      <c r="I568" s="31"/>
      <c r="J568" s="31"/>
      <c r="K568" s="31"/>
      <c r="L568" s="115"/>
      <c r="M568" s="31"/>
      <c r="N568" s="75"/>
      <c r="O568" s="31"/>
      <c r="P568" s="31"/>
      <c r="Q568" s="31"/>
      <c r="R568" s="75"/>
      <c r="S568" s="31"/>
      <c r="T568" s="31"/>
      <c r="U568" s="31"/>
      <c r="V568" s="31"/>
      <c r="W568" s="116"/>
      <c r="X568" s="31"/>
      <c r="Y568" s="116"/>
      <c r="Z568" s="75"/>
      <c r="AA568" s="31"/>
      <c r="AB568" s="31"/>
      <c r="AC568" s="31"/>
      <c r="AD568" s="31"/>
      <c r="AE568" s="31"/>
    </row>
    <row r="569" spans="1:31" ht="15.75" customHeight="1">
      <c r="A569" s="31"/>
      <c r="B569" s="31"/>
      <c r="C569" s="31"/>
      <c r="D569" s="31"/>
      <c r="E569" s="31"/>
      <c r="F569" s="31"/>
      <c r="G569" s="31"/>
      <c r="H569" s="31"/>
      <c r="I569" s="31"/>
      <c r="J569" s="31"/>
      <c r="K569" s="31"/>
      <c r="L569" s="115"/>
      <c r="M569" s="31"/>
      <c r="N569" s="75"/>
      <c r="O569" s="31"/>
      <c r="P569" s="31"/>
      <c r="Q569" s="31"/>
      <c r="R569" s="75"/>
      <c r="S569" s="31"/>
      <c r="T569" s="31"/>
      <c r="U569" s="31"/>
      <c r="V569" s="31"/>
      <c r="W569" s="116"/>
      <c r="X569" s="31"/>
      <c r="Y569" s="116"/>
      <c r="Z569" s="75"/>
      <c r="AA569" s="31"/>
      <c r="AB569" s="31"/>
      <c r="AC569" s="31"/>
      <c r="AD569" s="31"/>
      <c r="AE569" s="31"/>
    </row>
    <row r="570" spans="1:31" ht="15.75" customHeight="1">
      <c r="A570" s="31"/>
      <c r="B570" s="31"/>
      <c r="C570" s="31"/>
      <c r="D570" s="31"/>
      <c r="E570" s="31"/>
      <c r="F570" s="31"/>
      <c r="G570" s="31"/>
      <c r="H570" s="31"/>
      <c r="I570" s="31"/>
      <c r="J570" s="31"/>
      <c r="K570" s="31"/>
      <c r="L570" s="115"/>
      <c r="M570" s="31"/>
      <c r="N570" s="75"/>
      <c r="O570" s="31"/>
      <c r="P570" s="31"/>
      <c r="Q570" s="31"/>
      <c r="R570" s="75"/>
      <c r="S570" s="31"/>
      <c r="T570" s="31"/>
      <c r="U570" s="31"/>
      <c r="V570" s="31"/>
      <c r="W570" s="116"/>
      <c r="X570" s="31"/>
      <c r="Y570" s="116"/>
      <c r="Z570" s="75"/>
      <c r="AA570" s="31"/>
      <c r="AB570" s="31"/>
      <c r="AC570" s="31"/>
      <c r="AD570" s="31"/>
      <c r="AE570" s="31"/>
    </row>
    <row r="571" spans="1:31" ht="15.75" customHeight="1">
      <c r="A571" s="31"/>
      <c r="B571" s="31"/>
      <c r="C571" s="31"/>
      <c r="D571" s="31"/>
      <c r="E571" s="31"/>
      <c r="F571" s="31"/>
      <c r="G571" s="31"/>
      <c r="H571" s="31"/>
      <c r="I571" s="31"/>
      <c r="J571" s="31"/>
      <c r="K571" s="31"/>
      <c r="L571" s="115"/>
      <c r="M571" s="31"/>
      <c r="N571" s="75"/>
      <c r="O571" s="31"/>
      <c r="P571" s="31"/>
      <c r="Q571" s="31"/>
      <c r="R571" s="75"/>
      <c r="S571" s="31"/>
      <c r="T571" s="31"/>
      <c r="U571" s="31"/>
      <c r="V571" s="31"/>
      <c r="W571" s="116"/>
      <c r="X571" s="31"/>
      <c r="Y571" s="116"/>
      <c r="Z571" s="75"/>
      <c r="AA571" s="31"/>
      <c r="AB571" s="31"/>
      <c r="AC571" s="31"/>
      <c r="AD571" s="31"/>
      <c r="AE571" s="31"/>
    </row>
    <row r="572" spans="1:31" ht="15.75" customHeight="1">
      <c r="A572" s="31"/>
      <c r="B572" s="31"/>
      <c r="C572" s="31"/>
      <c r="D572" s="31"/>
      <c r="E572" s="31"/>
      <c r="F572" s="31"/>
      <c r="G572" s="31"/>
      <c r="H572" s="31"/>
      <c r="I572" s="31"/>
      <c r="J572" s="31"/>
      <c r="K572" s="31"/>
      <c r="L572" s="115"/>
      <c r="M572" s="31"/>
      <c r="N572" s="75"/>
      <c r="O572" s="31"/>
      <c r="P572" s="31"/>
      <c r="Q572" s="31"/>
      <c r="R572" s="75"/>
      <c r="S572" s="31"/>
      <c r="T572" s="31"/>
      <c r="U572" s="31"/>
      <c r="V572" s="31"/>
      <c r="W572" s="116"/>
      <c r="X572" s="31"/>
      <c r="Y572" s="116"/>
      <c r="Z572" s="75"/>
      <c r="AA572" s="31"/>
      <c r="AB572" s="31"/>
      <c r="AC572" s="31"/>
      <c r="AD572" s="31"/>
      <c r="AE572" s="31"/>
    </row>
    <row r="573" spans="1:31" ht="15.75" customHeight="1">
      <c r="A573" s="31"/>
      <c r="B573" s="31"/>
      <c r="C573" s="31"/>
      <c r="D573" s="31"/>
      <c r="E573" s="31"/>
      <c r="F573" s="31"/>
      <c r="G573" s="31"/>
      <c r="H573" s="31"/>
      <c r="I573" s="31"/>
      <c r="J573" s="31"/>
      <c r="K573" s="31"/>
      <c r="L573" s="115"/>
      <c r="M573" s="31"/>
      <c r="N573" s="75"/>
      <c r="O573" s="31"/>
      <c r="P573" s="31"/>
      <c r="Q573" s="31"/>
      <c r="R573" s="75"/>
      <c r="S573" s="31"/>
      <c r="T573" s="31"/>
      <c r="U573" s="31"/>
      <c r="V573" s="31"/>
      <c r="W573" s="116"/>
      <c r="X573" s="31"/>
      <c r="Y573" s="116"/>
      <c r="Z573" s="75"/>
      <c r="AA573" s="31"/>
      <c r="AB573" s="31"/>
      <c r="AC573" s="31"/>
      <c r="AD573" s="31"/>
      <c r="AE573" s="31"/>
    </row>
    <row r="574" spans="1:31" ht="15.75" customHeight="1">
      <c r="A574" s="31"/>
      <c r="B574" s="31"/>
      <c r="C574" s="31"/>
      <c r="D574" s="31"/>
      <c r="E574" s="31"/>
      <c r="F574" s="31"/>
      <c r="G574" s="31"/>
      <c r="H574" s="31"/>
      <c r="I574" s="31"/>
      <c r="J574" s="31"/>
      <c r="K574" s="31"/>
      <c r="L574" s="115"/>
      <c r="M574" s="31"/>
      <c r="N574" s="75"/>
      <c r="O574" s="31"/>
      <c r="P574" s="31"/>
      <c r="Q574" s="31"/>
      <c r="R574" s="75"/>
      <c r="S574" s="31"/>
      <c r="T574" s="31"/>
      <c r="U574" s="31"/>
      <c r="V574" s="31"/>
      <c r="W574" s="116"/>
      <c r="X574" s="31"/>
      <c r="Y574" s="116"/>
      <c r="Z574" s="75"/>
      <c r="AA574" s="31"/>
      <c r="AB574" s="31"/>
      <c r="AC574" s="31"/>
      <c r="AD574" s="31"/>
      <c r="AE574" s="31"/>
    </row>
    <row r="575" spans="1:31" ht="15.75" customHeight="1">
      <c r="A575" s="31"/>
      <c r="B575" s="31"/>
      <c r="C575" s="31"/>
      <c r="D575" s="31"/>
      <c r="E575" s="31"/>
      <c r="F575" s="31"/>
      <c r="G575" s="31"/>
      <c r="H575" s="31"/>
      <c r="I575" s="31"/>
      <c r="J575" s="31"/>
      <c r="K575" s="31"/>
      <c r="L575" s="115"/>
      <c r="M575" s="31"/>
      <c r="N575" s="75"/>
      <c r="O575" s="31"/>
      <c r="P575" s="31"/>
      <c r="Q575" s="31"/>
      <c r="R575" s="75"/>
      <c r="S575" s="31"/>
      <c r="T575" s="31"/>
      <c r="U575" s="31"/>
      <c r="V575" s="31"/>
      <c r="W575" s="116"/>
      <c r="X575" s="31"/>
      <c r="Y575" s="116"/>
      <c r="Z575" s="75"/>
      <c r="AA575" s="31"/>
      <c r="AB575" s="31"/>
      <c r="AC575" s="31"/>
      <c r="AD575" s="31"/>
      <c r="AE575" s="31"/>
    </row>
    <row r="576" spans="1:31" ht="15.75" customHeight="1">
      <c r="A576" s="31"/>
      <c r="B576" s="31"/>
      <c r="C576" s="31"/>
      <c r="D576" s="31"/>
      <c r="E576" s="31"/>
      <c r="F576" s="31"/>
      <c r="G576" s="31"/>
      <c r="H576" s="31"/>
      <c r="I576" s="31"/>
      <c r="J576" s="31"/>
      <c r="K576" s="31"/>
      <c r="L576" s="115"/>
      <c r="M576" s="31"/>
      <c r="N576" s="75"/>
      <c r="O576" s="31"/>
      <c r="P576" s="31"/>
      <c r="Q576" s="31"/>
      <c r="R576" s="75"/>
      <c r="S576" s="31"/>
      <c r="T576" s="31"/>
      <c r="U576" s="31"/>
      <c r="V576" s="31"/>
      <c r="W576" s="116"/>
      <c r="X576" s="31"/>
      <c r="Y576" s="116"/>
      <c r="Z576" s="75"/>
      <c r="AA576" s="31"/>
      <c r="AB576" s="31"/>
      <c r="AC576" s="31"/>
      <c r="AD576" s="31"/>
      <c r="AE576" s="31"/>
    </row>
    <row r="577" spans="1:31" ht="15.75" customHeight="1">
      <c r="A577" s="31"/>
      <c r="B577" s="31"/>
      <c r="C577" s="31"/>
      <c r="D577" s="31"/>
      <c r="E577" s="31"/>
      <c r="F577" s="31"/>
      <c r="G577" s="31"/>
      <c r="H577" s="31"/>
      <c r="I577" s="31"/>
      <c r="J577" s="31"/>
      <c r="K577" s="31"/>
      <c r="L577" s="115"/>
      <c r="M577" s="31"/>
      <c r="N577" s="75"/>
      <c r="O577" s="31"/>
      <c r="P577" s="31"/>
      <c r="Q577" s="31"/>
      <c r="R577" s="75"/>
      <c r="S577" s="31"/>
      <c r="T577" s="31"/>
      <c r="U577" s="31"/>
      <c r="V577" s="31"/>
      <c r="W577" s="116"/>
      <c r="X577" s="31"/>
      <c r="Y577" s="116"/>
      <c r="Z577" s="75"/>
      <c r="AA577" s="31"/>
      <c r="AB577" s="31"/>
      <c r="AC577" s="31"/>
      <c r="AD577" s="31"/>
      <c r="AE577" s="31"/>
    </row>
    <row r="578" spans="1:31" ht="15.75" customHeight="1">
      <c r="A578" s="31"/>
      <c r="B578" s="31"/>
      <c r="C578" s="31"/>
      <c r="D578" s="31"/>
      <c r="E578" s="31"/>
      <c r="F578" s="31"/>
      <c r="G578" s="31"/>
      <c r="H578" s="31"/>
      <c r="I578" s="31"/>
      <c r="J578" s="31"/>
      <c r="K578" s="31"/>
      <c r="L578" s="115"/>
      <c r="M578" s="31"/>
      <c r="N578" s="75"/>
      <c r="O578" s="31"/>
      <c r="P578" s="31"/>
      <c r="Q578" s="31"/>
      <c r="R578" s="75"/>
      <c r="S578" s="31"/>
      <c r="T578" s="31"/>
      <c r="U578" s="31"/>
      <c r="V578" s="31"/>
      <c r="W578" s="116"/>
      <c r="X578" s="31"/>
      <c r="Y578" s="116"/>
      <c r="Z578" s="75"/>
      <c r="AA578" s="31"/>
      <c r="AB578" s="31"/>
      <c r="AC578" s="31"/>
      <c r="AD578" s="31"/>
      <c r="AE578" s="31"/>
    </row>
    <row r="579" spans="1:31" ht="15.75" customHeight="1">
      <c r="A579" s="31"/>
      <c r="B579" s="31"/>
      <c r="C579" s="31"/>
      <c r="D579" s="31"/>
      <c r="E579" s="31"/>
      <c r="F579" s="31"/>
      <c r="G579" s="31"/>
      <c r="H579" s="31"/>
      <c r="I579" s="31"/>
      <c r="J579" s="31"/>
      <c r="K579" s="31"/>
      <c r="L579" s="115"/>
      <c r="M579" s="31"/>
      <c r="N579" s="75"/>
      <c r="O579" s="31"/>
      <c r="P579" s="31"/>
      <c r="Q579" s="31"/>
      <c r="R579" s="75"/>
      <c r="S579" s="31"/>
      <c r="T579" s="31"/>
      <c r="U579" s="31"/>
      <c r="V579" s="31"/>
      <c r="W579" s="116"/>
      <c r="X579" s="31"/>
      <c r="Y579" s="116"/>
      <c r="Z579" s="75"/>
      <c r="AA579" s="31"/>
      <c r="AB579" s="31"/>
      <c r="AC579" s="31"/>
      <c r="AD579" s="31"/>
      <c r="AE579" s="31"/>
    </row>
    <row r="580" spans="1:31" ht="15.75" customHeight="1">
      <c r="A580" s="31"/>
      <c r="B580" s="31"/>
      <c r="C580" s="31"/>
      <c r="D580" s="31"/>
      <c r="E580" s="31"/>
      <c r="F580" s="31"/>
      <c r="G580" s="31"/>
      <c r="H580" s="31"/>
      <c r="I580" s="31"/>
      <c r="J580" s="31"/>
      <c r="K580" s="31"/>
      <c r="L580" s="115"/>
      <c r="M580" s="31"/>
      <c r="N580" s="75"/>
      <c r="O580" s="31"/>
      <c r="P580" s="31"/>
      <c r="Q580" s="31"/>
      <c r="R580" s="75"/>
      <c r="S580" s="31"/>
      <c r="T580" s="31"/>
      <c r="U580" s="31"/>
      <c r="V580" s="31"/>
      <c r="W580" s="116"/>
      <c r="X580" s="31"/>
      <c r="Y580" s="116"/>
      <c r="Z580" s="75"/>
      <c r="AA580" s="31"/>
      <c r="AB580" s="31"/>
      <c r="AC580" s="31"/>
      <c r="AD580" s="31"/>
      <c r="AE580" s="31"/>
    </row>
    <row r="581" spans="1:31" ht="15.75" customHeight="1">
      <c r="A581" s="31"/>
      <c r="B581" s="31"/>
      <c r="C581" s="31"/>
      <c r="D581" s="31"/>
      <c r="E581" s="31"/>
      <c r="F581" s="31"/>
      <c r="G581" s="31"/>
      <c r="H581" s="31"/>
      <c r="I581" s="31"/>
      <c r="J581" s="31"/>
      <c r="K581" s="31"/>
      <c r="L581" s="115"/>
      <c r="M581" s="31"/>
      <c r="N581" s="75"/>
      <c r="O581" s="31"/>
      <c r="P581" s="31"/>
      <c r="Q581" s="31"/>
      <c r="R581" s="75"/>
      <c r="S581" s="31"/>
      <c r="T581" s="31"/>
      <c r="U581" s="31"/>
      <c r="V581" s="31"/>
      <c r="W581" s="116"/>
      <c r="X581" s="31"/>
      <c r="Y581" s="116"/>
      <c r="Z581" s="75"/>
      <c r="AA581" s="31"/>
      <c r="AB581" s="31"/>
      <c r="AC581" s="31"/>
      <c r="AD581" s="31"/>
      <c r="AE581" s="31"/>
    </row>
    <row r="582" spans="1:31" ht="15.75" customHeight="1">
      <c r="A582" s="31"/>
      <c r="B582" s="31"/>
      <c r="C582" s="31"/>
      <c r="D582" s="31"/>
      <c r="E582" s="31"/>
      <c r="F582" s="31"/>
      <c r="G582" s="31"/>
      <c r="H582" s="31"/>
      <c r="I582" s="31"/>
      <c r="J582" s="31"/>
      <c r="K582" s="31"/>
      <c r="L582" s="115"/>
      <c r="M582" s="31"/>
      <c r="N582" s="75"/>
      <c r="O582" s="31"/>
      <c r="P582" s="31"/>
      <c r="Q582" s="31"/>
      <c r="R582" s="75"/>
      <c r="S582" s="31"/>
      <c r="T582" s="31"/>
      <c r="U582" s="31"/>
      <c r="V582" s="31"/>
      <c r="W582" s="116"/>
      <c r="X582" s="31"/>
      <c r="Y582" s="116"/>
      <c r="Z582" s="75"/>
      <c r="AA582" s="31"/>
      <c r="AB582" s="31"/>
      <c r="AC582" s="31"/>
      <c r="AD582" s="31"/>
      <c r="AE582" s="31"/>
    </row>
    <row r="583" spans="1:31" ht="15.75" customHeight="1">
      <c r="A583" s="31"/>
      <c r="B583" s="31"/>
      <c r="C583" s="31"/>
      <c r="D583" s="31"/>
      <c r="E583" s="31"/>
      <c r="F583" s="31"/>
      <c r="G583" s="31"/>
      <c r="H583" s="31"/>
      <c r="I583" s="31"/>
      <c r="J583" s="31"/>
      <c r="K583" s="31"/>
      <c r="L583" s="115"/>
      <c r="M583" s="31"/>
      <c r="N583" s="75"/>
      <c r="O583" s="31"/>
      <c r="P583" s="31"/>
      <c r="Q583" s="31"/>
      <c r="R583" s="75"/>
      <c r="S583" s="31"/>
      <c r="T583" s="31"/>
      <c r="U583" s="31"/>
      <c r="V583" s="31"/>
      <c r="W583" s="116"/>
      <c r="X583" s="31"/>
      <c r="Y583" s="116"/>
      <c r="Z583" s="75"/>
      <c r="AA583" s="31"/>
      <c r="AB583" s="31"/>
      <c r="AC583" s="31"/>
      <c r="AD583" s="31"/>
      <c r="AE583" s="31"/>
    </row>
    <row r="584" spans="1:31" ht="15.75" customHeight="1">
      <c r="A584" s="31"/>
      <c r="B584" s="31"/>
      <c r="C584" s="31"/>
      <c r="D584" s="31"/>
      <c r="E584" s="31"/>
      <c r="F584" s="31"/>
      <c r="G584" s="31"/>
      <c r="H584" s="31"/>
      <c r="I584" s="31"/>
      <c r="J584" s="31"/>
      <c r="K584" s="31"/>
      <c r="L584" s="115"/>
      <c r="M584" s="31"/>
      <c r="N584" s="75"/>
      <c r="O584" s="31"/>
      <c r="P584" s="31"/>
      <c r="Q584" s="31"/>
      <c r="R584" s="75"/>
      <c r="S584" s="31"/>
      <c r="T584" s="31"/>
      <c r="U584" s="31"/>
      <c r="V584" s="31"/>
      <c r="W584" s="116"/>
      <c r="X584" s="31"/>
      <c r="Y584" s="116"/>
      <c r="Z584" s="75"/>
      <c r="AA584" s="31"/>
      <c r="AB584" s="31"/>
      <c r="AC584" s="31"/>
      <c r="AD584" s="31"/>
      <c r="AE584" s="31"/>
    </row>
    <row r="585" spans="1:31" ht="15.75" customHeight="1">
      <c r="A585" s="31"/>
      <c r="B585" s="31"/>
      <c r="C585" s="31"/>
      <c r="D585" s="31"/>
      <c r="E585" s="31"/>
      <c r="F585" s="31"/>
      <c r="G585" s="31"/>
      <c r="H585" s="31"/>
      <c r="I585" s="31"/>
      <c r="J585" s="31"/>
      <c r="K585" s="31"/>
      <c r="L585" s="115"/>
      <c r="M585" s="31"/>
      <c r="N585" s="75"/>
      <c r="O585" s="31"/>
      <c r="P585" s="31"/>
      <c r="Q585" s="31"/>
      <c r="R585" s="75"/>
      <c r="S585" s="31"/>
      <c r="T585" s="31"/>
      <c r="U585" s="31"/>
      <c r="V585" s="31"/>
      <c r="W585" s="116"/>
      <c r="X585" s="31"/>
      <c r="Y585" s="116"/>
      <c r="Z585" s="75"/>
      <c r="AA585" s="31"/>
      <c r="AB585" s="31"/>
      <c r="AC585" s="31"/>
      <c r="AD585" s="31"/>
      <c r="AE585" s="31"/>
    </row>
    <row r="586" spans="1:31" ht="15.75" customHeight="1">
      <c r="A586" s="31"/>
      <c r="B586" s="31"/>
      <c r="C586" s="31"/>
      <c r="D586" s="31"/>
      <c r="E586" s="31"/>
      <c r="F586" s="31"/>
      <c r="G586" s="31"/>
      <c r="H586" s="31"/>
      <c r="I586" s="31"/>
      <c r="J586" s="31"/>
      <c r="K586" s="31"/>
      <c r="L586" s="115"/>
      <c r="M586" s="31"/>
      <c r="N586" s="75"/>
      <c r="O586" s="31"/>
      <c r="P586" s="31"/>
      <c r="Q586" s="31"/>
      <c r="R586" s="75"/>
      <c r="S586" s="31"/>
      <c r="T586" s="31"/>
      <c r="U586" s="31"/>
      <c r="V586" s="31"/>
      <c r="W586" s="116"/>
      <c r="X586" s="31"/>
      <c r="Y586" s="116"/>
      <c r="Z586" s="75"/>
      <c r="AA586" s="31"/>
      <c r="AB586" s="31"/>
      <c r="AC586" s="31"/>
      <c r="AD586" s="31"/>
      <c r="AE586" s="31"/>
    </row>
    <row r="587" spans="1:31" ht="15.75" customHeight="1">
      <c r="A587" s="31"/>
      <c r="B587" s="31"/>
      <c r="C587" s="31"/>
      <c r="D587" s="31"/>
      <c r="E587" s="31"/>
      <c r="F587" s="31"/>
      <c r="G587" s="31"/>
      <c r="H587" s="31"/>
      <c r="I587" s="31"/>
      <c r="J587" s="31"/>
      <c r="K587" s="31"/>
      <c r="L587" s="115"/>
      <c r="M587" s="31"/>
      <c r="N587" s="75"/>
      <c r="O587" s="31"/>
      <c r="P587" s="31"/>
      <c r="Q587" s="31"/>
      <c r="R587" s="75"/>
      <c r="S587" s="31"/>
      <c r="T587" s="31"/>
      <c r="U587" s="31"/>
      <c r="V587" s="31"/>
      <c r="W587" s="116"/>
      <c r="X587" s="31"/>
      <c r="Y587" s="116"/>
      <c r="Z587" s="75"/>
      <c r="AA587" s="31"/>
      <c r="AB587" s="31"/>
      <c r="AC587" s="31"/>
      <c r="AD587" s="31"/>
      <c r="AE587" s="31"/>
    </row>
    <row r="588" spans="1:31" ht="15.75" customHeight="1">
      <c r="A588" s="31"/>
      <c r="B588" s="31"/>
      <c r="C588" s="31"/>
      <c r="D588" s="31"/>
      <c r="E588" s="31"/>
      <c r="F588" s="31"/>
      <c r="G588" s="31"/>
      <c r="H588" s="31"/>
      <c r="I588" s="31"/>
      <c r="J588" s="31"/>
      <c r="K588" s="31"/>
      <c r="L588" s="115"/>
      <c r="M588" s="31"/>
      <c r="N588" s="75"/>
      <c r="O588" s="31"/>
      <c r="P588" s="31"/>
      <c r="Q588" s="31"/>
      <c r="R588" s="75"/>
      <c r="S588" s="31"/>
      <c r="T588" s="31"/>
      <c r="U588" s="31"/>
      <c r="V588" s="31"/>
      <c r="W588" s="116"/>
      <c r="X588" s="31"/>
      <c r="Y588" s="116"/>
      <c r="Z588" s="75"/>
      <c r="AA588" s="31"/>
      <c r="AB588" s="31"/>
      <c r="AC588" s="31"/>
      <c r="AD588" s="31"/>
      <c r="AE588" s="31"/>
    </row>
    <row r="589" spans="1:31" ht="15.75" customHeight="1">
      <c r="A589" s="31"/>
      <c r="B589" s="31"/>
      <c r="C589" s="31"/>
      <c r="D589" s="31"/>
      <c r="E589" s="31"/>
      <c r="F589" s="31"/>
      <c r="G589" s="31"/>
      <c r="H589" s="31"/>
      <c r="I589" s="31"/>
      <c r="J589" s="31"/>
      <c r="K589" s="31"/>
      <c r="L589" s="115"/>
      <c r="M589" s="31"/>
      <c r="N589" s="75"/>
      <c r="O589" s="31"/>
      <c r="P589" s="31"/>
      <c r="Q589" s="31"/>
      <c r="R589" s="75"/>
      <c r="S589" s="31"/>
      <c r="T589" s="31"/>
      <c r="U589" s="31"/>
      <c r="V589" s="31"/>
      <c r="W589" s="116"/>
      <c r="X589" s="31"/>
      <c r="Y589" s="116"/>
      <c r="Z589" s="75"/>
      <c r="AA589" s="31"/>
      <c r="AB589" s="31"/>
      <c r="AC589" s="31"/>
      <c r="AD589" s="31"/>
      <c r="AE589" s="31"/>
    </row>
    <row r="590" spans="1:31" ht="15.75" customHeight="1">
      <c r="A590" s="31"/>
      <c r="B590" s="31"/>
      <c r="C590" s="31"/>
      <c r="D590" s="31"/>
      <c r="E590" s="31"/>
      <c r="F590" s="31"/>
      <c r="G590" s="31"/>
      <c r="H590" s="31"/>
      <c r="I590" s="31"/>
      <c r="J590" s="31"/>
      <c r="K590" s="31"/>
      <c r="L590" s="115"/>
      <c r="M590" s="31"/>
      <c r="N590" s="75"/>
      <c r="O590" s="31"/>
      <c r="P590" s="31"/>
      <c r="Q590" s="31"/>
      <c r="R590" s="75"/>
      <c r="S590" s="31"/>
      <c r="T590" s="31"/>
      <c r="U590" s="31"/>
      <c r="V590" s="31"/>
      <c r="W590" s="116"/>
      <c r="X590" s="31"/>
      <c r="Y590" s="116"/>
      <c r="Z590" s="75"/>
      <c r="AA590" s="31"/>
      <c r="AB590" s="31"/>
      <c r="AC590" s="31"/>
      <c r="AD590" s="31"/>
      <c r="AE590" s="31"/>
    </row>
    <row r="591" spans="1:31" ht="15.75" customHeight="1">
      <c r="A591" s="31"/>
      <c r="B591" s="31"/>
      <c r="C591" s="31"/>
      <c r="D591" s="31"/>
      <c r="E591" s="31"/>
      <c r="F591" s="31"/>
      <c r="G591" s="31"/>
      <c r="H591" s="31"/>
      <c r="I591" s="31"/>
      <c r="J591" s="31"/>
      <c r="K591" s="31"/>
      <c r="L591" s="115"/>
      <c r="M591" s="31"/>
      <c r="N591" s="75"/>
      <c r="O591" s="31"/>
      <c r="P591" s="31"/>
      <c r="Q591" s="31"/>
      <c r="R591" s="75"/>
      <c r="S591" s="31"/>
      <c r="T591" s="31"/>
      <c r="U591" s="31"/>
      <c r="V591" s="31"/>
      <c r="W591" s="116"/>
      <c r="X591" s="31"/>
      <c r="Y591" s="116"/>
      <c r="Z591" s="75"/>
      <c r="AA591" s="31"/>
      <c r="AB591" s="31"/>
      <c r="AC591" s="31"/>
      <c r="AD591" s="31"/>
      <c r="AE591" s="31"/>
    </row>
    <row r="592" spans="1:31" ht="15.75" customHeight="1">
      <c r="A592" s="31"/>
      <c r="B592" s="31"/>
      <c r="C592" s="31"/>
      <c r="D592" s="31"/>
      <c r="E592" s="31"/>
      <c r="F592" s="31"/>
      <c r="G592" s="31"/>
      <c r="H592" s="31"/>
      <c r="I592" s="31"/>
      <c r="J592" s="31"/>
      <c r="K592" s="31"/>
      <c r="L592" s="115"/>
      <c r="M592" s="31"/>
      <c r="N592" s="75"/>
      <c r="O592" s="31"/>
      <c r="P592" s="31"/>
      <c r="Q592" s="31"/>
      <c r="R592" s="75"/>
      <c r="S592" s="31"/>
      <c r="T592" s="31"/>
      <c r="U592" s="31"/>
      <c r="V592" s="31"/>
      <c r="W592" s="116"/>
      <c r="X592" s="31"/>
      <c r="Y592" s="116"/>
      <c r="Z592" s="75"/>
      <c r="AA592" s="31"/>
      <c r="AB592" s="31"/>
      <c r="AC592" s="31"/>
      <c r="AD592" s="31"/>
      <c r="AE592" s="31"/>
    </row>
    <row r="593" spans="1:31" ht="15.75" customHeight="1">
      <c r="A593" s="31"/>
      <c r="B593" s="31"/>
      <c r="C593" s="31"/>
      <c r="D593" s="31"/>
      <c r="E593" s="31"/>
      <c r="F593" s="31"/>
      <c r="G593" s="31"/>
      <c r="H593" s="31"/>
      <c r="I593" s="31"/>
      <c r="J593" s="31"/>
      <c r="K593" s="31"/>
      <c r="L593" s="115"/>
      <c r="M593" s="31"/>
      <c r="N593" s="75"/>
      <c r="O593" s="31"/>
      <c r="P593" s="31"/>
      <c r="Q593" s="31"/>
      <c r="R593" s="75"/>
      <c r="S593" s="31"/>
      <c r="T593" s="31"/>
      <c r="U593" s="31"/>
      <c r="V593" s="31"/>
      <c r="W593" s="116"/>
      <c r="X593" s="31"/>
      <c r="Y593" s="116"/>
      <c r="Z593" s="75"/>
      <c r="AA593" s="31"/>
      <c r="AB593" s="31"/>
      <c r="AC593" s="31"/>
      <c r="AD593" s="31"/>
      <c r="AE593" s="31"/>
    </row>
    <row r="594" spans="1:31" ht="15.75" customHeight="1">
      <c r="A594" s="31"/>
      <c r="B594" s="31"/>
      <c r="C594" s="31"/>
      <c r="D594" s="31"/>
      <c r="E594" s="31"/>
      <c r="F594" s="31"/>
      <c r="G594" s="31"/>
      <c r="H594" s="31"/>
      <c r="I594" s="31"/>
      <c r="J594" s="31"/>
      <c r="K594" s="31"/>
      <c r="L594" s="115"/>
      <c r="M594" s="31"/>
      <c r="N594" s="75"/>
      <c r="O594" s="31"/>
      <c r="P594" s="31"/>
      <c r="Q594" s="31"/>
      <c r="R594" s="75"/>
      <c r="S594" s="31"/>
      <c r="T594" s="31"/>
      <c r="U594" s="31"/>
      <c r="V594" s="31"/>
      <c r="W594" s="116"/>
      <c r="X594" s="31"/>
      <c r="Y594" s="116"/>
      <c r="Z594" s="75"/>
      <c r="AA594" s="31"/>
      <c r="AB594" s="31"/>
      <c r="AC594" s="31"/>
      <c r="AD594" s="31"/>
      <c r="AE594" s="31"/>
    </row>
    <row r="595" spans="1:31" ht="15.75" customHeight="1">
      <c r="A595" s="31"/>
      <c r="B595" s="31"/>
      <c r="C595" s="31"/>
      <c r="D595" s="31"/>
      <c r="E595" s="31"/>
      <c r="F595" s="31"/>
      <c r="G595" s="31"/>
      <c r="H595" s="31"/>
      <c r="I595" s="31"/>
      <c r="J595" s="31"/>
      <c r="K595" s="31"/>
      <c r="L595" s="115"/>
      <c r="M595" s="31"/>
      <c r="N595" s="75"/>
      <c r="O595" s="31"/>
      <c r="P595" s="31"/>
      <c r="Q595" s="31"/>
      <c r="R595" s="75"/>
      <c r="S595" s="31"/>
      <c r="T595" s="31"/>
      <c r="U595" s="31"/>
      <c r="V595" s="31"/>
      <c r="W595" s="116"/>
      <c r="X595" s="31"/>
      <c r="Y595" s="116"/>
      <c r="Z595" s="75"/>
      <c r="AA595" s="31"/>
      <c r="AB595" s="31"/>
      <c r="AC595" s="31"/>
      <c r="AD595" s="31"/>
      <c r="AE595" s="31"/>
    </row>
    <row r="596" spans="1:31" ht="15.75" customHeight="1">
      <c r="A596" s="31"/>
      <c r="B596" s="31"/>
      <c r="C596" s="31"/>
      <c r="D596" s="31"/>
      <c r="E596" s="31"/>
      <c r="F596" s="31"/>
      <c r="G596" s="31"/>
      <c r="H596" s="31"/>
      <c r="I596" s="31"/>
      <c r="J596" s="31"/>
      <c r="K596" s="31"/>
      <c r="L596" s="115"/>
      <c r="M596" s="31"/>
      <c r="N596" s="75"/>
      <c r="O596" s="31"/>
      <c r="P596" s="31"/>
      <c r="Q596" s="31"/>
      <c r="R596" s="75"/>
      <c r="S596" s="31"/>
      <c r="T596" s="31"/>
      <c r="U596" s="31"/>
      <c r="V596" s="31"/>
      <c r="W596" s="116"/>
      <c r="X596" s="31"/>
      <c r="Y596" s="116"/>
      <c r="Z596" s="75"/>
      <c r="AA596" s="31"/>
      <c r="AB596" s="31"/>
      <c r="AC596" s="31"/>
      <c r="AD596" s="31"/>
      <c r="AE596" s="31"/>
    </row>
    <row r="597" spans="1:31" ht="15.75" customHeight="1">
      <c r="A597" s="31"/>
      <c r="B597" s="31"/>
      <c r="C597" s="31"/>
      <c r="D597" s="31"/>
      <c r="E597" s="31"/>
      <c r="F597" s="31"/>
      <c r="G597" s="31"/>
      <c r="H597" s="31"/>
      <c r="I597" s="31"/>
      <c r="J597" s="31"/>
      <c r="K597" s="31"/>
      <c r="L597" s="115"/>
      <c r="M597" s="31"/>
      <c r="N597" s="75"/>
      <c r="O597" s="31"/>
      <c r="P597" s="31"/>
      <c r="Q597" s="31"/>
      <c r="R597" s="75"/>
      <c r="S597" s="31"/>
      <c r="T597" s="31"/>
      <c r="U597" s="31"/>
      <c r="V597" s="31"/>
      <c r="W597" s="116"/>
      <c r="X597" s="31"/>
      <c r="Y597" s="116"/>
      <c r="Z597" s="75"/>
      <c r="AA597" s="31"/>
      <c r="AB597" s="31"/>
      <c r="AC597" s="31"/>
      <c r="AD597" s="31"/>
      <c r="AE597" s="31"/>
    </row>
    <row r="598" spans="1:31" ht="15.75" customHeight="1">
      <c r="A598" s="31"/>
      <c r="B598" s="31"/>
      <c r="C598" s="31"/>
      <c r="D598" s="31"/>
      <c r="E598" s="31"/>
      <c r="F598" s="31"/>
      <c r="G598" s="31"/>
      <c r="H598" s="31"/>
      <c r="I598" s="31"/>
      <c r="J598" s="31"/>
      <c r="K598" s="31"/>
      <c r="L598" s="115"/>
      <c r="M598" s="31"/>
      <c r="N598" s="75"/>
      <c r="O598" s="31"/>
      <c r="P598" s="31"/>
      <c r="Q598" s="31"/>
      <c r="R598" s="75"/>
      <c r="S598" s="31"/>
      <c r="T598" s="31"/>
      <c r="U598" s="31"/>
      <c r="V598" s="31"/>
      <c r="W598" s="116"/>
      <c r="X598" s="31"/>
      <c r="Y598" s="116"/>
      <c r="Z598" s="75"/>
      <c r="AA598" s="31"/>
      <c r="AB598" s="31"/>
      <c r="AC598" s="31"/>
      <c r="AD598" s="31"/>
      <c r="AE598" s="31"/>
    </row>
    <row r="599" spans="1:31" ht="15.75" customHeight="1">
      <c r="A599" s="31"/>
      <c r="B599" s="31"/>
      <c r="C599" s="31"/>
      <c r="D599" s="31"/>
      <c r="E599" s="31"/>
      <c r="F599" s="31"/>
      <c r="G599" s="31"/>
      <c r="H599" s="31"/>
      <c r="I599" s="31"/>
      <c r="J599" s="31"/>
      <c r="K599" s="31"/>
      <c r="L599" s="115"/>
      <c r="M599" s="31"/>
      <c r="N599" s="75"/>
      <c r="O599" s="31"/>
      <c r="P599" s="31"/>
      <c r="Q599" s="31"/>
      <c r="R599" s="75"/>
      <c r="S599" s="31"/>
      <c r="T599" s="31"/>
      <c r="U599" s="31"/>
      <c r="V599" s="31"/>
      <c r="W599" s="116"/>
      <c r="X599" s="31"/>
      <c r="Y599" s="116"/>
      <c r="Z599" s="75"/>
      <c r="AA599" s="31"/>
      <c r="AB599" s="31"/>
      <c r="AC599" s="31"/>
      <c r="AD599" s="31"/>
      <c r="AE599" s="31"/>
    </row>
    <row r="600" spans="1:31" ht="15.75" customHeight="1">
      <c r="A600" s="31"/>
      <c r="B600" s="31"/>
      <c r="C600" s="31"/>
      <c r="D600" s="31"/>
      <c r="E600" s="31"/>
      <c r="F600" s="31"/>
      <c r="G600" s="31"/>
      <c r="H600" s="31"/>
      <c r="I600" s="31"/>
      <c r="J600" s="31"/>
      <c r="K600" s="31"/>
      <c r="L600" s="115"/>
      <c r="M600" s="31"/>
      <c r="N600" s="75"/>
      <c r="O600" s="31"/>
      <c r="P600" s="31"/>
      <c r="Q600" s="31"/>
      <c r="R600" s="75"/>
      <c r="S600" s="31"/>
      <c r="T600" s="31"/>
      <c r="U600" s="31"/>
      <c r="V600" s="31"/>
      <c r="W600" s="116"/>
      <c r="X600" s="31"/>
      <c r="Y600" s="116"/>
      <c r="Z600" s="75"/>
      <c r="AA600" s="31"/>
      <c r="AB600" s="31"/>
      <c r="AC600" s="31"/>
      <c r="AD600" s="31"/>
      <c r="AE600" s="31"/>
    </row>
    <row r="601" spans="1:31" ht="15.75" customHeight="1">
      <c r="A601" s="31"/>
      <c r="B601" s="31"/>
      <c r="C601" s="31"/>
      <c r="D601" s="31"/>
      <c r="E601" s="31"/>
      <c r="F601" s="31"/>
      <c r="G601" s="31"/>
      <c r="H601" s="31"/>
      <c r="I601" s="31"/>
      <c r="J601" s="31"/>
      <c r="K601" s="31"/>
      <c r="L601" s="115"/>
      <c r="M601" s="31"/>
      <c r="N601" s="75"/>
      <c r="O601" s="31"/>
      <c r="P601" s="31"/>
      <c r="Q601" s="31"/>
      <c r="R601" s="75"/>
      <c r="S601" s="31"/>
      <c r="T601" s="31"/>
      <c r="U601" s="31"/>
      <c r="V601" s="31"/>
      <c r="W601" s="116"/>
      <c r="X601" s="31"/>
      <c r="Y601" s="116"/>
      <c r="Z601" s="75"/>
      <c r="AA601" s="31"/>
      <c r="AB601" s="31"/>
      <c r="AC601" s="31"/>
      <c r="AD601" s="31"/>
      <c r="AE601" s="31"/>
    </row>
    <row r="602" spans="1:31" ht="15.75" customHeight="1">
      <c r="A602" s="31"/>
      <c r="B602" s="31"/>
      <c r="C602" s="31"/>
      <c r="D602" s="31"/>
      <c r="E602" s="31"/>
      <c r="F602" s="31"/>
      <c r="G602" s="31"/>
      <c r="H602" s="31"/>
      <c r="I602" s="31"/>
      <c r="J602" s="31"/>
      <c r="K602" s="31"/>
      <c r="L602" s="115"/>
      <c r="M602" s="31"/>
      <c r="N602" s="75"/>
      <c r="O602" s="31"/>
      <c r="P602" s="31"/>
      <c r="Q602" s="31"/>
      <c r="R602" s="75"/>
      <c r="S602" s="31"/>
      <c r="T602" s="31"/>
      <c r="U602" s="31"/>
      <c r="V602" s="31"/>
      <c r="W602" s="116"/>
      <c r="X602" s="31"/>
      <c r="Y602" s="116"/>
      <c r="Z602" s="75"/>
      <c r="AA602" s="31"/>
      <c r="AB602" s="31"/>
      <c r="AC602" s="31"/>
      <c r="AD602" s="31"/>
      <c r="AE602" s="31"/>
    </row>
    <row r="603" spans="1:31" ht="15.75" customHeight="1">
      <c r="A603" s="31"/>
      <c r="B603" s="31"/>
      <c r="C603" s="31"/>
      <c r="D603" s="31"/>
      <c r="E603" s="31"/>
      <c r="F603" s="31"/>
      <c r="G603" s="31"/>
      <c r="H603" s="31"/>
      <c r="I603" s="31"/>
      <c r="J603" s="31"/>
      <c r="K603" s="31"/>
      <c r="L603" s="115"/>
      <c r="M603" s="31"/>
      <c r="N603" s="75"/>
      <c r="O603" s="31"/>
      <c r="P603" s="31"/>
      <c r="Q603" s="31"/>
      <c r="R603" s="75"/>
      <c r="S603" s="31"/>
      <c r="T603" s="31"/>
      <c r="U603" s="31"/>
      <c r="V603" s="31"/>
      <c r="W603" s="116"/>
      <c r="X603" s="31"/>
      <c r="Y603" s="116"/>
      <c r="Z603" s="75"/>
      <c r="AA603" s="31"/>
      <c r="AB603" s="31"/>
      <c r="AC603" s="31"/>
      <c r="AD603" s="31"/>
      <c r="AE603" s="31"/>
    </row>
    <row r="604" spans="1:31" ht="15.75" customHeight="1">
      <c r="A604" s="31"/>
      <c r="B604" s="31"/>
      <c r="C604" s="31"/>
      <c r="D604" s="31"/>
      <c r="E604" s="31"/>
      <c r="F604" s="31"/>
      <c r="G604" s="31"/>
      <c r="H604" s="31"/>
      <c r="I604" s="31"/>
      <c r="J604" s="31"/>
      <c r="K604" s="31"/>
      <c r="L604" s="115"/>
      <c r="M604" s="31"/>
      <c r="N604" s="75"/>
      <c r="O604" s="31"/>
      <c r="P604" s="31"/>
      <c r="Q604" s="31"/>
      <c r="R604" s="75"/>
      <c r="S604" s="31"/>
      <c r="T604" s="31"/>
      <c r="U604" s="31"/>
      <c r="V604" s="31"/>
      <c r="W604" s="116"/>
      <c r="X604" s="31"/>
      <c r="Y604" s="116"/>
      <c r="Z604" s="75"/>
      <c r="AA604" s="31"/>
      <c r="AB604" s="31"/>
      <c r="AC604" s="31"/>
      <c r="AD604" s="31"/>
      <c r="AE604" s="31"/>
    </row>
    <row r="605" spans="1:31" ht="15.75" customHeight="1">
      <c r="A605" s="31"/>
      <c r="B605" s="31"/>
      <c r="C605" s="31"/>
      <c r="D605" s="31"/>
      <c r="E605" s="31"/>
      <c r="F605" s="31"/>
      <c r="G605" s="31"/>
      <c r="H605" s="31"/>
      <c r="I605" s="31"/>
      <c r="J605" s="31"/>
      <c r="K605" s="31"/>
      <c r="L605" s="115"/>
      <c r="M605" s="31"/>
      <c r="N605" s="75"/>
      <c r="O605" s="31"/>
      <c r="P605" s="31"/>
      <c r="Q605" s="31"/>
      <c r="R605" s="75"/>
      <c r="S605" s="31"/>
      <c r="T605" s="31"/>
      <c r="U605" s="31"/>
      <c r="V605" s="31"/>
      <c r="W605" s="116"/>
      <c r="X605" s="31"/>
      <c r="Y605" s="116"/>
      <c r="Z605" s="75"/>
      <c r="AA605" s="31"/>
      <c r="AB605" s="31"/>
      <c r="AC605" s="31"/>
      <c r="AD605" s="31"/>
      <c r="AE605" s="31"/>
    </row>
    <row r="606" spans="1:31" ht="15.75" customHeight="1">
      <c r="A606" s="31"/>
      <c r="B606" s="31"/>
      <c r="C606" s="31"/>
      <c r="D606" s="31"/>
      <c r="E606" s="31"/>
      <c r="F606" s="31"/>
      <c r="G606" s="31"/>
      <c r="H606" s="31"/>
      <c r="I606" s="31"/>
      <c r="J606" s="31"/>
      <c r="K606" s="31"/>
      <c r="L606" s="115"/>
      <c r="M606" s="31"/>
      <c r="N606" s="75"/>
      <c r="O606" s="31"/>
      <c r="P606" s="31"/>
      <c r="Q606" s="31"/>
      <c r="R606" s="75"/>
      <c r="S606" s="31"/>
      <c r="T606" s="31"/>
      <c r="U606" s="31"/>
      <c r="V606" s="31"/>
      <c r="W606" s="116"/>
      <c r="X606" s="31"/>
      <c r="Y606" s="116"/>
      <c r="Z606" s="75"/>
      <c r="AA606" s="31"/>
      <c r="AB606" s="31"/>
      <c r="AC606" s="31"/>
      <c r="AD606" s="31"/>
      <c r="AE606" s="31"/>
    </row>
    <row r="607" spans="1:31" ht="15.75" customHeight="1">
      <c r="A607" s="31"/>
      <c r="B607" s="31"/>
      <c r="C607" s="31"/>
      <c r="D607" s="31"/>
      <c r="E607" s="31"/>
      <c r="F607" s="31"/>
      <c r="G607" s="31"/>
      <c r="H607" s="31"/>
      <c r="I607" s="31"/>
      <c r="J607" s="31"/>
      <c r="K607" s="31"/>
      <c r="L607" s="115"/>
      <c r="M607" s="31"/>
      <c r="N607" s="75"/>
      <c r="O607" s="31"/>
      <c r="P607" s="31"/>
      <c r="Q607" s="31"/>
      <c r="R607" s="75"/>
      <c r="S607" s="31"/>
      <c r="T607" s="31"/>
      <c r="U607" s="31"/>
      <c r="V607" s="31"/>
      <c r="W607" s="116"/>
      <c r="X607" s="31"/>
      <c r="Y607" s="116"/>
      <c r="Z607" s="75"/>
      <c r="AA607" s="31"/>
      <c r="AB607" s="31"/>
      <c r="AC607" s="31"/>
      <c r="AD607" s="31"/>
      <c r="AE607" s="31"/>
    </row>
    <row r="608" spans="1:31" ht="15.75" customHeight="1">
      <c r="A608" s="31"/>
      <c r="B608" s="31"/>
      <c r="C608" s="31"/>
      <c r="D608" s="31"/>
      <c r="E608" s="31"/>
      <c r="F608" s="31"/>
      <c r="G608" s="31"/>
      <c r="H608" s="31"/>
      <c r="I608" s="31"/>
      <c r="J608" s="31"/>
      <c r="K608" s="31"/>
      <c r="L608" s="115"/>
      <c r="M608" s="31"/>
      <c r="N608" s="75"/>
      <c r="O608" s="31"/>
      <c r="P608" s="31"/>
      <c r="Q608" s="31"/>
      <c r="R608" s="75"/>
      <c r="S608" s="31"/>
      <c r="T608" s="31"/>
      <c r="U608" s="31"/>
      <c r="V608" s="31"/>
      <c r="W608" s="116"/>
      <c r="X608" s="31"/>
      <c r="Y608" s="116"/>
      <c r="Z608" s="75"/>
      <c r="AA608" s="31"/>
      <c r="AB608" s="31"/>
      <c r="AC608" s="31"/>
      <c r="AD608" s="31"/>
      <c r="AE608" s="31"/>
    </row>
    <row r="609" spans="1:31" ht="15.75" customHeight="1">
      <c r="A609" s="31"/>
      <c r="B609" s="31"/>
      <c r="C609" s="31"/>
      <c r="D609" s="31"/>
      <c r="E609" s="31"/>
      <c r="F609" s="31"/>
      <c r="G609" s="31"/>
      <c r="H609" s="31"/>
      <c r="I609" s="31"/>
      <c r="J609" s="31"/>
      <c r="K609" s="31"/>
      <c r="L609" s="115"/>
      <c r="M609" s="31"/>
      <c r="N609" s="75"/>
      <c r="O609" s="31"/>
      <c r="P609" s="31"/>
      <c r="Q609" s="31"/>
      <c r="R609" s="75"/>
      <c r="S609" s="31"/>
      <c r="T609" s="31"/>
      <c r="U609" s="31"/>
      <c r="V609" s="31"/>
      <c r="W609" s="116"/>
      <c r="X609" s="31"/>
      <c r="Y609" s="116"/>
      <c r="Z609" s="75"/>
      <c r="AA609" s="31"/>
      <c r="AB609" s="31"/>
      <c r="AC609" s="31"/>
      <c r="AD609" s="31"/>
      <c r="AE609" s="31"/>
    </row>
    <row r="610" spans="1:31" ht="15.75" customHeight="1">
      <c r="A610" s="31"/>
      <c r="B610" s="31"/>
      <c r="C610" s="31"/>
      <c r="D610" s="31"/>
      <c r="E610" s="31"/>
      <c r="F610" s="31"/>
      <c r="G610" s="31"/>
      <c r="H610" s="31"/>
      <c r="I610" s="31"/>
      <c r="J610" s="31"/>
      <c r="K610" s="31"/>
      <c r="L610" s="115"/>
      <c r="M610" s="31"/>
      <c r="N610" s="75"/>
      <c r="O610" s="31"/>
      <c r="P610" s="31"/>
      <c r="Q610" s="31"/>
      <c r="R610" s="75"/>
      <c r="S610" s="31"/>
      <c r="T610" s="31"/>
      <c r="U610" s="31"/>
      <c r="V610" s="31"/>
      <c r="W610" s="116"/>
      <c r="X610" s="31"/>
      <c r="Y610" s="116"/>
      <c r="Z610" s="75"/>
      <c r="AA610" s="31"/>
      <c r="AB610" s="31"/>
      <c r="AC610" s="31"/>
      <c r="AD610" s="31"/>
      <c r="AE610" s="31"/>
    </row>
    <row r="611" spans="1:31" ht="15.75" customHeight="1">
      <c r="A611" s="31"/>
      <c r="B611" s="31"/>
      <c r="C611" s="31"/>
      <c r="D611" s="31"/>
      <c r="E611" s="31"/>
      <c r="F611" s="31"/>
      <c r="G611" s="31"/>
      <c r="H611" s="31"/>
      <c r="I611" s="31"/>
      <c r="J611" s="31"/>
      <c r="K611" s="31"/>
      <c r="L611" s="115"/>
      <c r="M611" s="31"/>
      <c r="N611" s="75"/>
      <c r="O611" s="31"/>
      <c r="P611" s="31"/>
      <c r="Q611" s="31"/>
      <c r="R611" s="75"/>
      <c r="S611" s="31"/>
      <c r="T611" s="31"/>
      <c r="U611" s="31"/>
      <c r="V611" s="31"/>
      <c r="W611" s="116"/>
      <c r="X611" s="31"/>
      <c r="Y611" s="116"/>
      <c r="Z611" s="75"/>
      <c r="AA611" s="31"/>
      <c r="AB611" s="31"/>
      <c r="AC611" s="31"/>
      <c r="AD611" s="31"/>
      <c r="AE611" s="31"/>
    </row>
    <row r="612" spans="1:31" ht="15.75" customHeight="1">
      <c r="A612" s="31"/>
      <c r="B612" s="31"/>
      <c r="C612" s="31"/>
      <c r="D612" s="31"/>
      <c r="E612" s="31"/>
      <c r="F612" s="31"/>
      <c r="G612" s="31"/>
      <c r="H612" s="31"/>
      <c r="I612" s="31"/>
      <c r="J612" s="31"/>
      <c r="K612" s="31"/>
      <c r="L612" s="115"/>
      <c r="M612" s="31"/>
      <c r="N612" s="75"/>
      <c r="O612" s="31"/>
      <c r="P612" s="31"/>
      <c r="Q612" s="31"/>
      <c r="R612" s="75"/>
      <c r="S612" s="31"/>
      <c r="T612" s="31"/>
      <c r="U612" s="31"/>
      <c r="V612" s="31"/>
      <c r="W612" s="116"/>
      <c r="X612" s="31"/>
      <c r="Y612" s="116"/>
      <c r="Z612" s="75"/>
      <c r="AA612" s="31"/>
      <c r="AB612" s="31"/>
      <c r="AC612" s="31"/>
      <c r="AD612" s="31"/>
      <c r="AE612" s="31"/>
    </row>
    <row r="613" spans="1:31" ht="15.75" customHeight="1">
      <c r="A613" s="31"/>
      <c r="B613" s="31"/>
      <c r="C613" s="31"/>
      <c r="D613" s="31"/>
      <c r="E613" s="31"/>
      <c r="F613" s="31"/>
      <c r="G613" s="31"/>
      <c r="H613" s="31"/>
      <c r="I613" s="31"/>
      <c r="J613" s="31"/>
      <c r="K613" s="31"/>
      <c r="L613" s="115"/>
      <c r="M613" s="31"/>
      <c r="N613" s="75"/>
      <c r="O613" s="31"/>
      <c r="P613" s="31"/>
      <c r="Q613" s="31"/>
      <c r="R613" s="75"/>
      <c r="S613" s="31"/>
      <c r="T613" s="31"/>
      <c r="U613" s="31"/>
      <c r="V613" s="31"/>
      <c r="W613" s="116"/>
      <c r="X613" s="31"/>
      <c r="Y613" s="116"/>
      <c r="Z613" s="75"/>
      <c r="AA613" s="31"/>
      <c r="AB613" s="31"/>
      <c r="AC613" s="31"/>
      <c r="AD613" s="31"/>
      <c r="AE613" s="31"/>
    </row>
    <row r="614" spans="1:31" ht="15.75" customHeight="1">
      <c r="A614" s="31"/>
      <c r="B614" s="31"/>
      <c r="C614" s="31"/>
      <c r="D614" s="31"/>
      <c r="E614" s="31"/>
      <c r="F614" s="31"/>
      <c r="G614" s="31"/>
      <c r="H614" s="31"/>
      <c r="I614" s="31"/>
      <c r="J614" s="31"/>
      <c r="K614" s="31"/>
      <c r="L614" s="115"/>
      <c r="M614" s="31"/>
      <c r="N614" s="75"/>
      <c r="O614" s="31"/>
      <c r="P614" s="31"/>
      <c r="Q614" s="31"/>
      <c r="R614" s="75"/>
      <c r="S614" s="31"/>
      <c r="T614" s="31"/>
      <c r="U614" s="31"/>
      <c r="V614" s="31"/>
      <c r="W614" s="116"/>
      <c r="X614" s="31"/>
      <c r="Y614" s="116"/>
      <c r="Z614" s="75"/>
      <c r="AA614" s="31"/>
      <c r="AB614" s="31"/>
      <c r="AC614" s="31"/>
      <c r="AD614" s="31"/>
      <c r="AE614" s="31"/>
    </row>
    <row r="615" spans="1:31" ht="15.75" customHeight="1">
      <c r="A615" s="31"/>
      <c r="B615" s="31"/>
      <c r="C615" s="31"/>
      <c r="D615" s="31"/>
      <c r="E615" s="31"/>
      <c r="F615" s="31"/>
      <c r="G615" s="31"/>
      <c r="H615" s="31"/>
      <c r="I615" s="31"/>
      <c r="J615" s="31"/>
      <c r="K615" s="31"/>
      <c r="L615" s="115"/>
      <c r="M615" s="31"/>
      <c r="N615" s="75"/>
      <c r="O615" s="31"/>
      <c r="P615" s="31"/>
      <c r="Q615" s="31"/>
      <c r="R615" s="75"/>
      <c r="S615" s="31"/>
      <c r="T615" s="31"/>
      <c r="U615" s="31"/>
      <c r="V615" s="31"/>
      <c r="W615" s="116"/>
      <c r="X615" s="31"/>
      <c r="Y615" s="116"/>
      <c r="Z615" s="75"/>
      <c r="AA615" s="31"/>
      <c r="AB615" s="31"/>
      <c r="AC615" s="31"/>
      <c r="AD615" s="31"/>
      <c r="AE615" s="31"/>
    </row>
    <row r="616" spans="1:31" ht="15.75" customHeight="1">
      <c r="A616" s="31"/>
      <c r="B616" s="31"/>
      <c r="C616" s="31"/>
      <c r="D616" s="31"/>
      <c r="E616" s="31"/>
      <c r="F616" s="31"/>
      <c r="G616" s="31"/>
      <c r="H616" s="31"/>
      <c r="I616" s="31"/>
      <c r="J616" s="31"/>
      <c r="K616" s="31"/>
      <c r="L616" s="115"/>
      <c r="M616" s="31"/>
      <c r="N616" s="75"/>
      <c r="O616" s="31"/>
      <c r="P616" s="31"/>
      <c r="Q616" s="31"/>
      <c r="R616" s="75"/>
      <c r="S616" s="31"/>
      <c r="T616" s="31"/>
      <c r="U616" s="31"/>
      <c r="V616" s="31"/>
      <c r="W616" s="116"/>
      <c r="X616" s="31"/>
      <c r="Y616" s="116"/>
      <c r="Z616" s="75"/>
      <c r="AA616" s="31"/>
      <c r="AB616" s="31"/>
      <c r="AC616" s="31"/>
      <c r="AD616" s="31"/>
      <c r="AE616" s="31"/>
    </row>
    <row r="617" spans="1:31" ht="15.75" customHeight="1">
      <c r="A617" s="31"/>
      <c r="B617" s="31"/>
      <c r="C617" s="31"/>
      <c r="D617" s="31"/>
      <c r="E617" s="31"/>
      <c r="F617" s="31"/>
      <c r="G617" s="31"/>
      <c r="H617" s="31"/>
      <c r="I617" s="31"/>
      <c r="J617" s="31"/>
      <c r="K617" s="31"/>
      <c r="L617" s="115"/>
      <c r="M617" s="31"/>
      <c r="N617" s="75"/>
      <c r="O617" s="31"/>
      <c r="P617" s="31"/>
      <c r="Q617" s="31"/>
      <c r="R617" s="75"/>
      <c r="S617" s="31"/>
      <c r="T617" s="31"/>
      <c r="U617" s="31"/>
      <c r="V617" s="31"/>
      <c r="W617" s="116"/>
      <c r="X617" s="31"/>
      <c r="Y617" s="116"/>
      <c r="Z617" s="75"/>
      <c r="AA617" s="31"/>
      <c r="AB617" s="31"/>
      <c r="AC617" s="31"/>
      <c r="AD617" s="31"/>
      <c r="AE617" s="31"/>
    </row>
    <row r="618" spans="1:31" ht="15.75" customHeight="1">
      <c r="A618" s="31"/>
      <c r="B618" s="31"/>
      <c r="C618" s="31"/>
      <c r="D618" s="31"/>
      <c r="E618" s="31"/>
      <c r="F618" s="31"/>
      <c r="G618" s="31"/>
      <c r="H618" s="31"/>
      <c r="I618" s="31"/>
      <c r="J618" s="31"/>
      <c r="K618" s="31"/>
      <c r="L618" s="115"/>
      <c r="M618" s="31"/>
      <c r="N618" s="75"/>
      <c r="O618" s="31"/>
      <c r="P618" s="31"/>
      <c r="Q618" s="31"/>
      <c r="R618" s="75"/>
      <c r="S618" s="31"/>
      <c r="T618" s="31"/>
      <c r="U618" s="31"/>
      <c r="V618" s="31"/>
      <c r="W618" s="116"/>
      <c r="X618" s="31"/>
      <c r="Y618" s="116"/>
      <c r="Z618" s="75"/>
      <c r="AA618" s="31"/>
      <c r="AB618" s="31"/>
      <c r="AC618" s="31"/>
      <c r="AD618" s="31"/>
      <c r="AE618" s="31"/>
    </row>
    <row r="619" spans="1:31" ht="15.75" customHeight="1">
      <c r="A619" s="31"/>
      <c r="B619" s="31"/>
      <c r="C619" s="31"/>
      <c r="D619" s="31"/>
      <c r="E619" s="31"/>
      <c r="F619" s="31"/>
      <c r="G619" s="31"/>
      <c r="H619" s="31"/>
      <c r="I619" s="31"/>
      <c r="J619" s="31"/>
      <c r="K619" s="31"/>
      <c r="L619" s="115"/>
      <c r="M619" s="31"/>
      <c r="N619" s="75"/>
      <c r="O619" s="31"/>
      <c r="P619" s="31"/>
      <c r="Q619" s="31"/>
      <c r="R619" s="75"/>
      <c r="S619" s="31"/>
      <c r="T619" s="31"/>
      <c r="U619" s="31"/>
      <c r="V619" s="31"/>
      <c r="W619" s="116"/>
      <c r="X619" s="31"/>
      <c r="Y619" s="116"/>
      <c r="Z619" s="75"/>
      <c r="AA619" s="31"/>
      <c r="AB619" s="31"/>
      <c r="AC619" s="31"/>
      <c r="AD619" s="31"/>
      <c r="AE619" s="31"/>
    </row>
    <row r="620" spans="1:31" ht="15.75" customHeight="1">
      <c r="A620" s="31"/>
      <c r="B620" s="31"/>
      <c r="C620" s="31"/>
      <c r="D620" s="31"/>
      <c r="E620" s="31"/>
      <c r="F620" s="31"/>
      <c r="G620" s="31"/>
      <c r="H620" s="31"/>
      <c r="I620" s="31"/>
      <c r="J620" s="31"/>
      <c r="K620" s="31"/>
      <c r="L620" s="115"/>
      <c r="M620" s="31"/>
      <c r="N620" s="75"/>
      <c r="O620" s="31"/>
      <c r="P620" s="31"/>
      <c r="Q620" s="31"/>
      <c r="R620" s="75"/>
      <c r="S620" s="31"/>
      <c r="T620" s="31"/>
      <c r="U620" s="31"/>
      <c r="V620" s="31"/>
      <c r="W620" s="116"/>
      <c r="X620" s="31"/>
      <c r="Y620" s="116"/>
      <c r="Z620" s="75"/>
      <c r="AA620" s="31"/>
      <c r="AB620" s="31"/>
      <c r="AC620" s="31"/>
      <c r="AD620" s="31"/>
      <c r="AE620" s="31"/>
    </row>
    <row r="621" spans="1:31" ht="15.75" customHeight="1">
      <c r="A621" s="31"/>
      <c r="B621" s="31"/>
      <c r="C621" s="31"/>
      <c r="D621" s="31"/>
      <c r="E621" s="31"/>
      <c r="F621" s="31"/>
      <c r="G621" s="31"/>
      <c r="H621" s="31"/>
      <c r="I621" s="31"/>
      <c r="J621" s="31"/>
      <c r="K621" s="31"/>
      <c r="L621" s="115"/>
      <c r="M621" s="31"/>
      <c r="N621" s="75"/>
      <c r="O621" s="31"/>
      <c r="P621" s="31"/>
      <c r="Q621" s="31"/>
      <c r="R621" s="75"/>
      <c r="S621" s="31"/>
      <c r="T621" s="31"/>
      <c r="U621" s="31"/>
      <c r="V621" s="31"/>
      <c r="W621" s="116"/>
      <c r="X621" s="31"/>
      <c r="Y621" s="116"/>
      <c r="Z621" s="75"/>
      <c r="AA621" s="31"/>
      <c r="AB621" s="31"/>
      <c r="AC621" s="31"/>
      <c r="AD621" s="31"/>
      <c r="AE621" s="31"/>
    </row>
    <row r="622" spans="1:31" ht="15.75" customHeight="1">
      <c r="A622" s="31"/>
      <c r="B622" s="31"/>
      <c r="C622" s="31"/>
      <c r="D622" s="31"/>
      <c r="E622" s="31"/>
      <c r="F622" s="31"/>
      <c r="G622" s="31"/>
      <c r="H622" s="31"/>
      <c r="I622" s="31"/>
      <c r="J622" s="31"/>
      <c r="K622" s="31"/>
      <c r="L622" s="115"/>
      <c r="M622" s="31"/>
      <c r="N622" s="75"/>
      <c r="O622" s="31"/>
      <c r="P622" s="31"/>
      <c r="Q622" s="31"/>
      <c r="R622" s="75"/>
      <c r="S622" s="31"/>
      <c r="T622" s="31"/>
      <c r="U622" s="31"/>
      <c r="V622" s="31"/>
      <c r="W622" s="116"/>
      <c r="X622" s="31"/>
      <c r="Y622" s="116"/>
      <c r="Z622" s="75"/>
      <c r="AA622" s="31"/>
      <c r="AB622" s="31"/>
      <c r="AC622" s="31"/>
      <c r="AD622" s="31"/>
      <c r="AE622" s="31"/>
    </row>
    <row r="623" spans="1:31" ht="15.75" customHeight="1">
      <c r="A623" s="31"/>
      <c r="B623" s="31"/>
      <c r="C623" s="31"/>
      <c r="D623" s="31"/>
      <c r="E623" s="31"/>
      <c r="F623" s="31"/>
      <c r="G623" s="31"/>
      <c r="H623" s="31"/>
      <c r="I623" s="31"/>
      <c r="J623" s="31"/>
      <c r="K623" s="31"/>
      <c r="L623" s="115"/>
      <c r="M623" s="31"/>
      <c r="N623" s="75"/>
      <c r="O623" s="31"/>
      <c r="P623" s="31"/>
      <c r="Q623" s="31"/>
      <c r="R623" s="75"/>
      <c r="S623" s="31"/>
      <c r="T623" s="31"/>
      <c r="U623" s="31"/>
      <c r="V623" s="31"/>
      <c r="W623" s="116"/>
      <c r="X623" s="31"/>
      <c r="Y623" s="116"/>
      <c r="Z623" s="75"/>
      <c r="AA623" s="31"/>
      <c r="AB623" s="31"/>
      <c r="AC623" s="31"/>
      <c r="AD623" s="31"/>
      <c r="AE623" s="31"/>
    </row>
    <row r="624" spans="1:31" ht="15.75" customHeight="1">
      <c r="A624" s="31"/>
      <c r="B624" s="31"/>
      <c r="C624" s="31"/>
      <c r="D624" s="31"/>
      <c r="E624" s="31"/>
      <c r="F624" s="31"/>
      <c r="G624" s="31"/>
      <c r="H624" s="31"/>
      <c r="I624" s="31"/>
      <c r="J624" s="31"/>
      <c r="K624" s="31"/>
      <c r="L624" s="115"/>
      <c r="M624" s="31"/>
      <c r="N624" s="75"/>
      <c r="O624" s="31"/>
      <c r="P624" s="31"/>
      <c r="Q624" s="31"/>
      <c r="R624" s="75"/>
      <c r="S624" s="31"/>
      <c r="T624" s="31"/>
      <c r="U624" s="31"/>
      <c r="V624" s="31"/>
      <c r="W624" s="116"/>
      <c r="X624" s="31"/>
      <c r="Y624" s="116"/>
      <c r="Z624" s="75"/>
      <c r="AA624" s="31"/>
      <c r="AB624" s="31"/>
      <c r="AC624" s="31"/>
      <c r="AD624" s="31"/>
      <c r="AE624" s="31"/>
    </row>
    <row r="625" spans="1:31" ht="15.75" customHeight="1">
      <c r="A625" s="31"/>
      <c r="B625" s="31"/>
      <c r="C625" s="31"/>
      <c r="D625" s="31"/>
      <c r="E625" s="31"/>
      <c r="F625" s="31"/>
      <c r="G625" s="31"/>
      <c r="H625" s="31"/>
      <c r="I625" s="31"/>
      <c r="J625" s="31"/>
      <c r="K625" s="31"/>
      <c r="L625" s="115"/>
      <c r="M625" s="31"/>
      <c r="N625" s="75"/>
      <c r="O625" s="31"/>
      <c r="P625" s="31"/>
      <c r="Q625" s="31"/>
      <c r="R625" s="75"/>
      <c r="S625" s="31"/>
      <c r="T625" s="31"/>
      <c r="U625" s="31"/>
      <c r="V625" s="31"/>
      <c r="W625" s="116"/>
      <c r="X625" s="31"/>
      <c r="Y625" s="116"/>
      <c r="Z625" s="75"/>
      <c r="AA625" s="31"/>
      <c r="AB625" s="31"/>
      <c r="AC625" s="31"/>
      <c r="AD625" s="31"/>
      <c r="AE625" s="31"/>
    </row>
    <row r="626" spans="1:31" ht="15.75" customHeight="1">
      <c r="A626" s="31"/>
      <c r="B626" s="31"/>
      <c r="C626" s="31"/>
      <c r="D626" s="31"/>
      <c r="E626" s="31"/>
      <c r="F626" s="31"/>
      <c r="G626" s="31"/>
      <c r="H626" s="31"/>
      <c r="I626" s="31"/>
      <c r="J626" s="31"/>
      <c r="K626" s="31"/>
      <c r="L626" s="115"/>
      <c r="M626" s="31"/>
      <c r="N626" s="75"/>
      <c r="O626" s="31"/>
      <c r="P626" s="31"/>
      <c r="Q626" s="31"/>
      <c r="R626" s="75"/>
      <c r="S626" s="31"/>
      <c r="T626" s="31"/>
      <c r="U626" s="31"/>
      <c r="V626" s="31"/>
      <c r="W626" s="116"/>
      <c r="X626" s="31"/>
      <c r="Y626" s="116"/>
      <c r="Z626" s="75"/>
      <c r="AA626" s="31"/>
      <c r="AB626" s="31"/>
      <c r="AC626" s="31"/>
      <c r="AD626" s="31"/>
      <c r="AE626" s="31"/>
    </row>
    <row r="627" spans="1:31" ht="15.75" customHeight="1">
      <c r="A627" s="31"/>
      <c r="B627" s="31"/>
      <c r="C627" s="31"/>
      <c r="D627" s="31"/>
      <c r="E627" s="31"/>
      <c r="F627" s="31"/>
      <c r="G627" s="31"/>
      <c r="H627" s="31"/>
      <c r="I627" s="31"/>
      <c r="J627" s="31"/>
      <c r="K627" s="31"/>
      <c r="L627" s="115"/>
      <c r="M627" s="31"/>
      <c r="N627" s="75"/>
      <c r="O627" s="31"/>
      <c r="P627" s="31"/>
      <c r="Q627" s="31"/>
      <c r="R627" s="75"/>
      <c r="S627" s="31"/>
      <c r="T627" s="31"/>
      <c r="U627" s="31"/>
      <c r="V627" s="31"/>
      <c r="W627" s="116"/>
      <c r="X627" s="31"/>
      <c r="Y627" s="116"/>
      <c r="Z627" s="75"/>
      <c r="AA627" s="31"/>
      <c r="AB627" s="31"/>
      <c r="AC627" s="31"/>
      <c r="AD627" s="31"/>
      <c r="AE627" s="31"/>
    </row>
    <row r="628" spans="1:31" ht="15.75" customHeight="1">
      <c r="A628" s="31"/>
      <c r="B628" s="31"/>
      <c r="C628" s="31"/>
      <c r="D628" s="31"/>
      <c r="E628" s="31"/>
      <c r="F628" s="31"/>
      <c r="G628" s="31"/>
      <c r="H628" s="31"/>
      <c r="I628" s="31"/>
      <c r="J628" s="31"/>
      <c r="K628" s="31"/>
      <c r="L628" s="115"/>
      <c r="M628" s="31"/>
      <c r="N628" s="75"/>
      <c r="O628" s="31"/>
      <c r="P628" s="31"/>
      <c r="Q628" s="31"/>
      <c r="R628" s="75"/>
      <c r="S628" s="31"/>
      <c r="T628" s="31"/>
      <c r="U628" s="31"/>
      <c r="V628" s="31"/>
      <c r="W628" s="116"/>
      <c r="X628" s="31"/>
      <c r="Y628" s="116"/>
      <c r="Z628" s="75"/>
      <c r="AA628" s="31"/>
      <c r="AB628" s="31"/>
      <c r="AC628" s="31"/>
      <c r="AD628" s="31"/>
      <c r="AE628" s="31"/>
    </row>
    <row r="629" spans="1:31" ht="15.75" customHeight="1">
      <c r="A629" s="31"/>
      <c r="B629" s="31"/>
      <c r="C629" s="31"/>
      <c r="D629" s="31"/>
      <c r="E629" s="31"/>
      <c r="F629" s="31"/>
      <c r="G629" s="31"/>
      <c r="H629" s="31"/>
      <c r="I629" s="31"/>
      <c r="J629" s="31"/>
      <c r="K629" s="31"/>
      <c r="L629" s="115"/>
      <c r="M629" s="31"/>
      <c r="N629" s="75"/>
      <c r="O629" s="31"/>
      <c r="P629" s="31"/>
      <c r="Q629" s="31"/>
      <c r="R629" s="75"/>
      <c r="S629" s="31"/>
      <c r="T629" s="31"/>
      <c r="U629" s="31"/>
      <c r="V629" s="31"/>
      <c r="W629" s="116"/>
      <c r="X629" s="31"/>
      <c r="Y629" s="116"/>
      <c r="Z629" s="75"/>
      <c r="AA629" s="31"/>
      <c r="AB629" s="31"/>
      <c r="AC629" s="31"/>
      <c r="AD629" s="31"/>
      <c r="AE629" s="31"/>
    </row>
    <row r="630" spans="1:31" ht="15.75" customHeight="1">
      <c r="A630" s="31"/>
      <c r="B630" s="31"/>
      <c r="C630" s="31"/>
      <c r="D630" s="31"/>
      <c r="E630" s="31"/>
      <c r="F630" s="31"/>
      <c r="G630" s="31"/>
      <c r="H630" s="31"/>
      <c r="I630" s="31"/>
      <c r="J630" s="31"/>
      <c r="K630" s="31"/>
      <c r="L630" s="115"/>
      <c r="M630" s="31"/>
      <c r="N630" s="75"/>
      <c r="O630" s="31"/>
      <c r="P630" s="31"/>
      <c r="Q630" s="31"/>
      <c r="R630" s="75"/>
      <c r="S630" s="31"/>
      <c r="T630" s="31"/>
      <c r="U630" s="31"/>
      <c r="V630" s="31"/>
      <c r="W630" s="116"/>
      <c r="X630" s="31"/>
      <c r="Y630" s="116"/>
      <c r="Z630" s="75"/>
      <c r="AA630" s="31"/>
      <c r="AB630" s="31"/>
      <c r="AC630" s="31"/>
      <c r="AD630" s="31"/>
      <c r="AE630" s="31"/>
    </row>
    <row r="631" spans="1:31" ht="15.75" customHeight="1">
      <c r="A631" s="31"/>
      <c r="B631" s="31"/>
      <c r="C631" s="31"/>
      <c r="D631" s="31"/>
      <c r="E631" s="31"/>
      <c r="F631" s="31"/>
      <c r="G631" s="31"/>
      <c r="H631" s="31"/>
      <c r="I631" s="31"/>
      <c r="J631" s="31"/>
      <c r="K631" s="31"/>
      <c r="L631" s="115"/>
      <c r="M631" s="31"/>
      <c r="N631" s="75"/>
      <c r="O631" s="31"/>
      <c r="P631" s="31"/>
      <c r="Q631" s="31"/>
      <c r="R631" s="75"/>
      <c r="S631" s="31"/>
      <c r="T631" s="31"/>
      <c r="U631" s="31"/>
      <c r="V631" s="31"/>
      <c r="W631" s="116"/>
      <c r="X631" s="31"/>
      <c r="Y631" s="116"/>
      <c r="Z631" s="75"/>
      <c r="AA631" s="31"/>
      <c r="AB631" s="31"/>
      <c r="AC631" s="31"/>
      <c r="AD631" s="31"/>
      <c r="AE631" s="31"/>
    </row>
    <row r="632" spans="1:31" ht="15.75" customHeight="1">
      <c r="A632" s="31"/>
      <c r="B632" s="31"/>
      <c r="C632" s="31"/>
      <c r="D632" s="31"/>
      <c r="E632" s="31"/>
      <c r="F632" s="31"/>
      <c r="G632" s="31"/>
      <c r="H632" s="31"/>
      <c r="I632" s="31"/>
      <c r="J632" s="31"/>
      <c r="K632" s="31"/>
      <c r="L632" s="115"/>
      <c r="M632" s="31"/>
      <c r="N632" s="75"/>
      <c r="O632" s="31"/>
      <c r="P632" s="31"/>
      <c r="Q632" s="31"/>
      <c r="R632" s="75"/>
      <c r="S632" s="31"/>
      <c r="T632" s="31"/>
      <c r="U632" s="31"/>
      <c r="V632" s="31"/>
      <c r="W632" s="116"/>
      <c r="X632" s="31"/>
      <c r="Y632" s="116"/>
      <c r="Z632" s="75"/>
      <c r="AA632" s="31"/>
      <c r="AB632" s="31"/>
      <c r="AC632" s="31"/>
      <c r="AD632" s="31"/>
      <c r="AE632" s="31"/>
    </row>
    <row r="633" spans="1:31" ht="15.75" customHeight="1">
      <c r="A633" s="31"/>
      <c r="B633" s="31"/>
      <c r="C633" s="31"/>
      <c r="D633" s="31"/>
      <c r="E633" s="31"/>
      <c r="F633" s="31"/>
      <c r="G633" s="31"/>
      <c r="H633" s="31"/>
      <c r="I633" s="31"/>
      <c r="J633" s="31"/>
      <c r="K633" s="31"/>
      <c r="L633" s="115"/>
      <c r="M633" s="31"/>
      <c r="N633" s="75"/>
      <c r="O633" s="31"/>
      <c r="P633" s="31"/>
      <c r="Q633" s="31"/>
      <c r="R633" s="75"/>
      <c r="S633" s="31"/>
      <c r="T633" s="31"/>
      <c r="U633" s="31"/>
      <c r="V633" s="31"/>
      <c r="W633" s="116"/>
      <c r="X633" s="31"/>
      <c r="Y633" s="116"/>
      <c r="Z633" s="75"/>
      <c r="AA633" s="31"/>
      <c r="AB633" s="31"/>
      <c r="AC633" s="31"/>
      <c r="AD633" s="31"/>
      <c r="AE633" s="31"/>
    </row>
    <row r="634" spans="1:31" ht="15.75" customHeight="1">
      <c r="A634" s="31"/>
      <c r="B634" s="31"/>
      <c r="C634" s="31"/>
      <c r="D634" s="31"/>
      <c r="E634" s="31"/>
      <c r="F634" s="31"/>
      <c r="G634" s="31"/>
      <c r="H634" s="31"/>
      <c r="I634" s="31"/>
      <c r="J634" s="31"/>
      <c r="K634" s="31"/>
      <c r="L634" s="115"/>
      <c r="M634" s="31"/>
      <c r="N634" s="75"/>
      <c r="O634" s="31"/>
      <c r="P634" s="31"/>
      <c r="Q634" s="31"/>
      <c r="R634" s="75"/>
      <c r="S634" s="31"/>
      <c r="T634" s="31"/>
      <c r="U634" s="31"/>
      <c r="V634" s="31"/>
      <c r="W634" s="116"/>
      <c r="X634" s="31"/>
      <c r="Y634" s="116"/>
      <c r="Z634" s="75"/>
      <c r="AA634" s="31"/>
      <c r="AB634" s="31"/>
      <c r="AC634" s="31"/>
      <c r="AD634" s="31"/>
      <c r="AE634" s="31"/>
    </row>
    <row r="635" spans="1:31" ht="15.75" customHeight="1">
      <c r="A635" s="31"/>
      <c r="B635" s="31"/>
      <c r="C635" s="31"/>
      <c r="D635" s="31"/>
      <c r="E635" s="31"/>
      <c r="F635" s="31"/>
      <c r="G635" s="31"/>
      <c r="H635" s="31"/>
      <c r="I635" s="31"/>
      <c r="J635" s="31"/>
      <c r="K635" s="31"/>
      <c r="L635" s="115"/>
      <c r="M635" s="31"/>
      <c r="N635" s="75"/>
      <c r="O635" s="31"/>
      <c r="P635" s="31"/>
      <c r="Q635" s="31"/>
      <c r="R635" s="75"/>
      <c r="S635" s="31"/>
      <c r="T635" s="31"/>
      <c r="U635" s="31"/>
      <c r="V635" s="31"/>
      <c r="W635" s="116"/>
      <c r="X635" s="31"/>
      <c r="Y635" s="116"/>
      <c r="Z635" s="75"/>
      <c r="AA635" s="31"/>
      <c r="AB635" s="31"/>
      <c r="AC635" s="31"/>
      <c r="AD635" s="31"/>
      <c r="AE635" s="31"/>
    </row>
    <row r="636" spans="1:31" ht="15.75" customHeight="1">
      <c r="A636" s="31"/>
      <c r="B636" s="31"/>
      <c r="C636" s="31"/>
      <c r="D636" s="31"/>
      <c r="E636" s="31"/>
      <c r="F636" s="31"/>
      <c r="G636" s="31"/>
      <c r="H636" s="31"/>
      <c r="I636" s="31"/>
      <c r="J636" s="31"/>
      <c r="K636" s="31"/>
      <c r="L636" s="115"/>
      <c r="M636" s="31"/>
      <c r="N636" s="75"/>
      <c r="O636" s="31"/>
      <c r="P636" s="31"/>
      <c r="Q636" s="31"/>
      <c r="R636" s="75"/>
      <c r="S636" s="31"/>
      <c r="T636" s="31"/>
      <c r="U636" s="31"/>
      <c r="V636" s="31"/>
      <c r="W636" s="116"/>
      <c r="X636" s="31"/>
      <c r="Y636" s="116"/>
      <c r="Z636" s="75"/>
      <c r="AA636" s="31"/>
      <c r="AB636" s="31"/>
      <c r="AC636" s="31"/>
      <c r="AD636" s="31"/>
      <c r="AE636" s="31"/>
    </row>
    <row r="637" spans="1:31" ht="15.75" customHeight="1">
      <c r="A637" s="31"/>
      <c r="B637" s="31"/>
      <c r="C637" s="31"/>
      <c r="D637" s="31"/>
      <c r="E637" s="31"/>
      <c r="F637" s="31"/>
      <c r="G637" s="31"/>
      <c r="H637" s="31"/>
      <c r="I637" s="31"/>
      <c r="J637" s="31"/>
      <c r="K637" s="31"/>
      <c r="L637" s="115"/>
      <c r="M637" s="31"/>
      <c r="N637" s="75"/>
      <c r="O637" s="31"/>
      <c r="P637" s="31"/>
      <c r="Q637" s="31"/>
      <c r="R637" s="75"/>
      <c r="S637" s="31"/>
      <c r="T637" s="31"/>
      <c r="U637" s="31"/>
      <c r="V637" s="31"/>
      <c r="W637" s="116"/>
      <c r="X637" s="31"/>
      <c r="Y637" s="116"/>
      <c r="Z637" s="75"/>
      <c r="AA637" s="31"/>
      <c r="AB637" s="31"/>
      <c r="AC637" s="31"/>
      <c r="AD637" s="31"/>
      <c r="AE637" s="31"/>
    </row>
    <row r="638" spans="1:31" ht="15.75" customHeight="1">
      <c r="A638" s="31"/>
      <c r="B638" s="31"/>
      <c r="C638" s="31"/>
      <c r="D638" s="31"/>
      <c r="E638" s="31"/>
      <c r="F638" s="31"/>
      <c r="G638" s="31"/>
      <c r="H638" s="31"/>
      <c r="I638" s="31"/>
      <c r="J638" s="31"/>
      <c r="K638" s="31"/>
      <c r="L638" s="115"/>
      <c r="M638" s="31"/>
      <c r="N638" s="75"/>
      <c r="O638" s="31"/>
      <c r="P638" s="31"/>
      <c r="Q638" s="31"/>
      <c r="R638" s="75"/>
      <c r="S638" s="31"/>
      <c r="T638" s="31"/>
      <c r="U638" s="31"/>
      <c r="V638" s="31"/>
      <c r="W638" s="116"/>
      <c r="X638" s="31"/>
      <c r="Y638" s="116"/>
      <c r="Z638" s="75"/>
      <c r="AA638" s="31"/>
      <c r="AB638" s="31"/>
      <c r="AC638" s="31"/>
      <c r="AD638" s="31"/>
      <c r="AE638" s="31"/>
    </row>
    <row r="639" spans="1:31" ht="15.75" customHeight="1">
      <c r="A639" s="31"/>
      <c r="B639" s="31"/>
      <c r="C639" s="31"/>
      <c r="D639" s="31"/>
      <c r="E639" s="31"/>
      <c r="F639" s="31"/>
      <c r="G639" s="31"/>
      <c r="H639" s="31"/>
      <c r="I639" s="31"/>
      <c r="J639" s="31"/>
      <c r="K639" s="31"/>
      <c r="L639" s="115"/>
      <c r="M639" s="31"/>
      <c r="N639" s="75"/>
      <c r="O639" s="31"/>
      <c r="P639" s="31"/>
      <c r="Q639" s="31"/>
      <c r="R639" s="75"/>
      <c r="S639" s="31"/>
      <c r="T639" s="31"/>
      <c r="U639" s="31"/>
      <c r="V639" s="31"/>
      <c r="W639" s="116"/>
      <c r="X639" s="31"/>
      <c r="Y639" s="116"/>
      <c r="Z639" s="75"/>
      <c r="AA639" s="31"/>
      <c r="AB639" s="31"/>
      <c r="AC639" s="31"/>
      <c r="AD639" s="31"/>
      <c r="AE639" s="31"/>
    </row>
    <row r="640" spans="1:31" ht="15.75" customHeight="1">
      <c r="A640" s="31"/>
      <c r="B640" s="31"/>
      <c r="C640" s="31"/>
      <c r="D640" s="31"/>
      <c r="E640" s="31"/>
      <c r="F640" s="31"/>
      <c r="G640" s="31"/>
      <c r="H640" s="31"/>
      <c r="I640" s="31"/>
      <c r="J640" s="31"/>
      <c r="K640" s="31"/>
      <c r="L640" s="115"/>
      <c r="M640" s="31"/>
      <c r="N640" s="75"/>
      <c r="O640" s="31"/>
      <c r="P640" s="31"/>
      <c r="Q640" s="31"/>
      <c r="R640" s="75"/>
      <c r="S640" s="31"/>
      <c r="T640" s="31"/>
      <c r="U640" s="31"/>
      <c r="V640" s="31"/>
      <c r="W640" s="116"/>
      <c r="X640" s="31"/>
      <c r="Y640" s="116"/>
      <c r="Z640" s="75"/>
      <c r="AA640" s="31"/>
      <c r="AB640" s="31"/>
      <c r="AC640" s="31"/>
      <c r="AD640" s="31"/>
      <c r="AE640" s="31"/>
    </row>
    <row r="641" spans="1:31" ht="15.75" customHeight="1">
      <c r="A641" s="31"/>
      <c r="B641" s="31"/>
      <c r="C641" s="31"/>
      <c r="D641" s="31"/>
      <c r="E641" s="31"/>
      <c r="F641" s="31"/>
      <c r="G641" s="31"/>
      <c r="H641" s="31"/>
      <c r="I641" s="31"/>
      <c r="J641" s="31"/>
      <c r="K641" s="31"/>
      <c r="L641" s="115"/>
      <c r="M641" s="31"/>
      <c r="N641" s="75"/>
      <c r="O641" s="31"/>
      <c r="P641" s="31"/>
      <c r="Q641" s="31"/>
      <c r="R641" s="75"/>
      <c r="S641" s="31"/>
      <c r="T641" s="31"/>
      <c r="U641" s="31"/>
      <c r="V641" s="31"/>
      <c r="W641" s="116"/>
      <c r="X641" s="31"/>
      <c r="Y641" s="116"/>
      <c r="Z641" s="75"/>
      <c r="AA641" s="31"/>
      <c r="AB641" s="31"/>
      <c r="AC641" s="31"/>
      <c r="AD641" s="31"/>
      <c r="AE641" s="31"/>
    </row>
    <row r="642" spans="1:31" ht="15.75" customHeight="1">
      <c r="A642" s="31"/>
      <c r="B642" s="31"/>
      <c r="C642" s="31"/>
      <c r="D642" s="31"/>
      <c r="E642" s="31"/>
      <c r="F642" s="31"/>
      <c r="G642" s="31"/>
      <c r="H642" s="31"/>
      <c r="I642" s="31"/>
      <c r="J642" s="31"/>
      <c r="K642" s="31"/>
      <c r="L642" s="115"/>
      <c r="M642" s="31"/>
      <c r="N642" s="75"/>
      <c r="O642" s="31"/>
      <c r="P642" s="31"/>
      <c r="Q642" s="31"/>
      <c r="R642" s="75"/>
      <c r="S642" s="31"/>
      <c r="T642" s="31"/>
      <c r="U642" s="31"/>
      <c r="V642" s="31"/>
      <c r="W642" s="116"/>
      <c r="X642" s="31"/>
      <c r="Y642" s="116"/>
      <c r="Z642" s="75"/>
      <c r="AA642" s="31"/>
      <c r="AB642" s="31"/>
      <c r="AC642" s="31"/>
      <c r="AD642" s="31"/>
      <c r="AE642" s="31"/>
    </row>
    <row r="643" spans="1:31" ht="15.75" customHeight="1">
      <c r="A643" s="31"/>
      <c r="B643" s="31"/>
      <c r="C643" s="31"/>
      <c r="D643" s="31"/>
      <c r="E643" s="31"/>
      <c r="F643" s="31"/>
      <c r="G643" s="31"/>
      <c r="H643" s="31"/>
      <c r="I643" s="31"/>
      <c r="J643" s="31"/>
      <c r="K643" s="31"/>
      <c r="L643" s="115"/>
      <c r="M643" s="31"/>
      <c r="N643" s="75"/>
      <c r="O643" s="31"/>
      <c r="P643" s="31"/>
      <c r="Q643" s="31"/>
      <c r="R643" s="75"/>
      <c r="S643" s="31"/>
      <c r="T643" s="31"/>
      <c r="U643" s="31"/>
      <c r="V643" s="31"/>
      <c r="W643" s="116"/>
      <c r="X643" s="31"/>
      <c r="Y643" s="116"/>
      <c r="Z643" s="75"/>
      <c r="AA643" s="31"/>
      <c r="AB643" s="31"/>
      <c r="AC643" s="31"/>
      <c r="AD643" s="31"/>
      <c r="AE643" s="31"/>
    </row>
    <row r="644" spans="1:31" ht="15.75" customHeight="1">
      <c r="A644" s="31"/>
      <c r="B644" s="31"/>
      <c r="C644" s="31"/>
      <c r="D644" s="31"/>
      <c r="E644" s="31"/>
      <c r="F644" s="31"/>
      <c r="G644" s="31"/>
      <c r="H644" s="31"/>
      <c r="I644" s="31"/>
      <c r="J644" s="31"/>
      <c r="K644" s="31"/>
      <c r="L644" s="115"/>
      <c r="M644" s="31"/>
      <c r="N644" s="75"/>
      <c r="O644" s="31"/>
      <c r="P644" s="31"/>
      <c r="Q644" s="31"/>
      <c r="R644" s="75"/>
      <c r="S644" s="31"/>
      <c r="T644" s="31"/>
      <c r="U644" s="31"/>
      <c r="V644" s="31"/>
      <c r="W644" s="116"/>
      <c r="X644" s="31"/>
      <c r="Y644" s="116"/>
      <c r="Z644" s="75"/>
      <c r="AA644" s="31"/>
      <c r="AB644" s="31"/>
      <c r="AC644" s="31"/>
      <c r="AD644" s="31"/>
      <c r="AE644" s="31"/>
    </row>
    <row r="645" spans="1:31" ht="15.75" customHeight="1">
      <c r="A645" s="31"/>
      <c r="B645" s="31"/>
      <c r="C645" s="31"/>
      <c r="D645" s="31"/>
      <c r="E645" s="31"/>
      <c r="F645" s="31"/>
      <c r="G645" s="31"/>
      <c r="H645" s="31"/>
      <c r="I645" s="31"/>
      <c r="J645" s="31"/>
      <c r="K645" s="31"/>
      <c r="L645" s="115"/>
      <c r="M645" s="31"/>
      <c r="N645" s="75"/>
      <c r="O645" s="31"/>
      <c r="P645" s="31"/>
      <c r="Q645" s="31"/>
      <c r="R645" s="75"/>
      <c r="S645" s="31"/>
      <c r="T645" s="31"/>
      <c r="U645" s="31"/>
      <c r="V645" s="31"/>
      <c r="W645" s="116"/>
      <c r="X645" s="31"/>
      <c r="Y645" s="116"/>
      <c r="Z645" s="75"/>
      <c r="AA645" s="31"/>
      <c r="AB645" s="31"/>
      <c r="AC645" s="31"/>
      <c r="AD645" s="31"/>
      <c r="AE645" s="31"/>
    </row>
    <row r="646" spans="1:31" ht="15.75" customHeight="1">
      <c r="A646" s="31"/>
      <c r="B646" s="31"/>
      <c r="C646" s="31"/>
      <c r="D646" s="31"/>
      <c r="E646" s="31"/>
      <c r="F646" s="31"/>
      <c r="G646" s="31"/>
      <c r="H646" s="31"/>
      <c r="I646" s="31"/>
      <c r="J646" s="31"/>
      <c r="K646" s="31"/>
      <c r="L646" s="115"/>
      <c r="M646" s="31"/>
      <c r="N646" s="75"/>
      <c r="O646" s="31"/>
      <c r="P646" s="31"/>
      <c r="Q646" s="31"/>
      <c r="R646" s="75"/>
      <c r="S646" s="31"/>
      <c r="T646" s="31"/>
      <c r="U646" s="31"/>
      <c r="V646" s="31"/>
      <c r="W646" s="116"/>
      <c r="X646" s="31"/>
      <c r="Y646" s="116"/>
      <c r="Z646" s="75"/>
      <c r="AA646" s="31"/>
      <c r="AB646" s="31"/>
      <c r="AC646" s="31"/>
      <c r="AD646" s="31"/>
      <c r="AE646" s="31"/>
    </row>
    <row r="647" spans="1:31" ht="15.75" customHeight="1">
      <c r="A647" s="31"/>
      <c r="B647" s="31"/>
      <c r="C647" s="31"/>
      <c r="D647" s="31"/>
      <c r="E647" s="31"/>
      <c r="F647" s="31"/>
      <c r="G647" s="31"/>
      <c r="H647" s="31"/>
      <c r="I647" s="31"/>
      <c r="J647" s="31"/>
      <c r="K647" s="31"/>
      <c r="L647" s="115"/>
      <c r="M647" s="31"/>
      <c r="N647" s="75"/>
      <c r="O647" s="31"/>
      <c r="P647" s="31"/>
      <c r="Q647" s="31"/>
      <c r="R647" s="75"/>
      <c r="S647" s="31"/>
      <c r="T647" s="31"/>
      <c r="U647" s="31"/>
      <c r="V647" s="31"/>
      <c r="W647" s="116"/>
      <c r="X647" s="31"/>
      <c r="Y647" s="116"/>
      <c r="Z647" s="75"/>
      <c r="AA647" s="31"/>
      <c r="AB647" s="31"/>
      <c r="AC647" s="31"/>
      <c r="AD647" s="31"/>
      <c r="AE647" s="31"/>
    </row>
    <row r="648" spans="1:31" ht="15.75" customHeight="1">
      <c r="A648" s="31"/>
      <c r="B648" s="31"/>
      <c r="C648" s="31"/>
      <c r="D648" s="31"/>
      <c r="E648" s="31"/>
      <c r="F648" s="31"/>
      <c r="G648" s="31"/>
      <c r="H648" s="31"/>
      <c r="I648" s="31"/>
      <c r="J648" s="31"/>
      <c r="K648" s="31"/>
      <c r="L648" s="115"/>
      <c r="M648" s="31"/>
      <c r="N648" s="75"/>
      <c r="O648" s="31"/>
      <c r="P648" s="31"/>
      <c r="Q648" s="31"/>
      <c r="R648" s="75"/>
      <c r="S648" s="31"/>
      <c r="T648" s="31"/>
      <c r="U648" s="31"/>
      <c r="V648" s="31"/>
      <c r="W648" s="116"/>
      <c r="X648" s="31"/>
      <c r="Y648" s="116"/>
      <c r="Z648" s="75"/>
      <c r="AA648" s="31"/>
      <c r="AB648" s="31"/>
      <c r="AC648" s="31"/>
      <c r="AD648" s="31"/>
      <c r="AE648" s="31"/>
    </row>
    <row r="649" spans="1:31" ht="15.75" customHeight="1">
      <c r="A649" s="31"/>
      <c r="B649" s="31"/>
      <c r="C649" s="31"/>
      <c r="D649" s="31"/>
      <c r="E649" s="31"/>
      <c r="F649" s="31"/>
      <c r="G649" s="31"/>
      <c r="H649" s="31"/>
      <c r="I649" s="31"/>
      <c r="J649" s="31"/>
      <c r="K649" s="31"/>
      <c r="L649" s="115"/>
      <c r="M649" s="31"/>
      <c r="N649" s="75"/>
      <c r="O649" s="31"/>
      <c r="P649" s="31"/>
      <c r="Q649" s="31"/>
      <c r="R649" s="75"/>
      <c r="S649" s="31"/>
      <c r="T649" s="31"/>
      <c r="U649" s="31"/>
      <c r="V649" s="31"/>
      <c r="W649" s="116"/>
      <c r="X649" s="31"/>
      <c r="Y649" s="116"/>
      <c r="Z649" s="75"/>
      <c r="AA649" s="31"/>
      <c r="AB649" s="31"/>
      <c r="AC649" s="31"/>
      <c r="AD649" s="31"/>
      <c r="AE649" s="31"/>
    </row>
    <row r="650" spans="1:31" ht="15.75" customHeight="1">
      <c r="A650" s="31"/>
      <c r="B650" s="31"/>
      <c r="C650" s="31"/>
      <c r="D650" s="31"/>
      <c r="E650" s="31"/>
      <c r="F650" s="31"/>
      <c r="G650" s="31"/>
      <c r="H650" s="31"/>
      <c r="I650" s="31"/>
      <c r="J650" s="31"/>
      <c r="K650" s="31"/>
      <c r="L650" s="115"/>
      <c r="M650" s="31"/>
      <c r="N650" s="75"/>
      <c r="O650" s="31"/>
      <c r="P650" s="31"/>
      <c r="Q650" s="31"/>
      <c r="R650" s="75"/>
      <c r="S650" s="31"/>
      <c r="T650" s="31"/>
      <c r="U650" s="31"/>
      <c r="V650" s="31"/>
      <c r="W650" s="116"/>
      <c r="X650" s="31"/>
      <c r="Y650" s="116"/>
      <c r="Z650" s="75"/>
      <c r="AA650" s="31"/>
      <c r="AB650" s="31"/>
      <c r="AC650" s="31"/>
      <c r="AD650" s="31"/>
      <c r="AE650" s="31"/>
    </row>
    <row r="651" spans="1:31" ht="15.75" customHeight="1">
      <c r="A651" s="31"/>
      <c r="B651" s="31"/>
      <c r="C651" s="31"/>
      <c r="D651" s="31"/>
      <c r="E651" s="31"/>
      <c r="F651" s="31"/>
      <c r="G651" s="31"/>
      <c r="H651" s="31"/>
      <c r="I651" s="31"/>
      <c r="J651" s="31"/>
      <c r="K651" s="31"/>
      <c r="L651" s="115"/>
      <c r="M651" s="31"/>
      <c r="N651" s="75"/>
      <c r="O651" s="31"/>
      <c r="P651" s="31"/>
      <c r="Q651" s="31"/>
      <c r="R651" s="75"/>
      <c r="S651" s="31"/>
      <c r="T651" s="31"/>
      <c r="U651" s="31"/>
      <c r="V651" s="31"/>
      <c r="W651" s="116"/>
      <c r="X651" s="31"/>
      <c r="Y651" s="116"/>
      <c r="Z651" s="75"/>
      <c r="AA651" s="31"/>
      <c r="AB651" s="31"/>
      <c r="AC651" s="31"/>
      <c r="AD651" s="31"/>
      <c r="AE651" s="31"/>
    </row>
    <row r="652" spans="1:31" ht="15.75" customHeight="1">
      <c r="A652" s="31"/>
      <c r="B652" s="31"/>
      <c r="C652" s="31"/>
      <c r="D652" s="31"/>
      <c r="E652" s="31"/>
      <c r="F652" s="31"/>
      <c r="G652" s="31"/>
      <c r="H652" s="31"/>
      <c r="I652" s="31"/>
      <c r="J652" s="31"/>
      <c r="K652" s="31"/>
      <c r="L652" s="115"/>
      <c r="M652" s="31"/>
      <c r="N652" s="75"/>
      <c r="O652" s="31"/>
      <c r="P652" s="31"/>
      <c r="Q652" s="31"/>
      <c r="R652" s="75"/>
      <c r="S652" s="31"/>
      <c r="T652" s="31"/>
      <c r="U652" s="31"/>
      <c r="V652" s="31"/>
      <c r="W652" s="116"/>
      <c r="X652" s="31"/>
      <c r="Y652" s="116"/>
      <c r="Z652" s="75"/>
      <c r="AA652" s="31"/>
      <c r="AB652" s="31"/>
      <c r="AC652" s="31"/>
      <c r="AD652" s="31"/>
      <c r="AE652" s="31"/>
    </row>
    <row r="653" spans="1:31" ht="15.75" customHeight="1">
      <c r="A653" s="31"/>
      <c r="B653" s="31"/>
      <c r="C653" s="31"/>
      <c r="D653" s="31"/>
      <c r="E653" s="31"/>
      <c r="F653" s="31"/>
      <c r="G653" s="31"/>
      <c r="H653" s="31"/>
      <c r="I653" s="31"/>
      <c r="J653" s="31"/>
      <c r="K653" s="31"/>
      <c r="L653" s="115"/>
      <c r="M653" s="31"/>
      <c r="N653" s="75"/>
      <c r="O653" s="31"/>
      <c r="P653" s="31"/>
      <c r="Q653" s="31"/>
      <c r="R653" s="75"/>
      <c r="S653" s="31"/>
      <c r="T653" s="31"/>
      <c r="U653" s="31"/>
      <c r="V653" s="31"/>
      <c r="W653" s="116"/>
      <c r="X653" s="31"/>
      <c r="Y653" s="116"/>
      <c r="Z653" s="75"/>
      <c r="AA653" s="31"/>
      <c r="AB653" s="31"/>
      <c r="AC653" s="31"/>
      <c r="AD653" s="31"/>
      <c r="AE653" s="31"/>
    </row>
    <row r="654" spans="1:31" ht="15.75" customHeight="1">
      <c r="A654" s="31"/>
      <c r="B654" s="31"/>
      <c r="C654" s="31"/>
      <c r="D654" s="31"/>
      <c r="E654" s="31"/>
      <c r="F654" s="31"/>
      <c r="G654" s="31"/>
      <c r="H654" s="31"/>
      <c r="I654" s="31"/>
      <c r="J654" s="31"/>
      <c r="K654" s="31"/>
      <c r="L654" s="115"/>
      <c r="M654" s="31"/>
      <c r="N654" s="75"/>
      <c r="O654" s="31"/>
      <c r="P654" s="31"/>
      <c r="Q654" s="31"/>
      <c r="R654" s="75"/>
      <c r="S654" s="31"/>
      <c r="T654" s="31"/>
      <c r="U654" s="31"/>
      <c r="V654" s="31"/>
      <c r="W654" s="116"/>
      <c r="X654" s="31"/>
      <c r="Y654" s="116"/>
      <c r="Z654" s="75"/>
      <c r="AA654" s="31"/>
      <c r="AB654" s="31"/>
      <c r="AC654" s="31"/>
      <c r="AD654" s="31"/>
      <c r="AE654" s="31"/>
    </row>
    <row r="655" spans="1:31" ht="15.75" customHeight="1">
      <c r="A655" s="31"/>
      <c r="B655" s="31"/>
      <c r="C655" s="31"/>
      <c r="D655" s="31"/>
      <c r="E655" s="31"/>
      <c r="F655" s="31"/>
      <c r="G655" s="31"/>
      <c r="H655" s="31"/>
      <c r="I655" s="31"/>
      <c r="J655" s="31"/>
      <c r="K655" s="31"/>
      <c r="L655" s="115"/>
      <c r="M655" s="31"/>
      <c r="N655" s="75"/>
      <c r="O655" s="31"/>
      <c r="P655" s="31"/>
      <c r="Q655" s="31"/>
      <c r="R655" s="75"/>
      <c r="S655" s="31"/>
      <c r="T655" s="31"/>
      <c r="U655" s="31"/>
      <c r="V655" s="31"/>
      <c r="W655" s="116"/>
      <c r="X655" s="31"/>
      <c r="Y655" s="116"/>
      <c r="Z655" s="75"/>
      <c r="AA655" s="31"/>
      <c r="AB655" s="31"/>
      <c r="AC655" s="31"/>
      <c r="AD655" s="31"/>
      <c r="AE655" s="31"/>
    </row>
    <row r="656" spans="1:31" ht="15.75" customHeight="1">
      <c r="A656" s="31"/>
      <c r="B656" s="31"/>
      <c r="C656" s="31"/>
      <c r="D656" s="31"/>
      <c r="E656" s="31"/>
      <c r="F656" s="31"/>
      <c r="G656" s="31"/>
      <c r="H656" s="31"/>
      <c r="I656" s="31"/>
      <c r="J656" s="31"/>
      <c r="K656" s="31"/>
      <c r="L656" s="115"/>
      <c r="M656" s="31"/>
      <c r="N656" s="75"/>
      <c r="O656" s="31"/>
      <c r="P656" s="31"/>
      <c r="Q656" s="31"/>
      <c r="R656" s="75"/>
      <c r="S656" s="31"/>
      <c r="T656" s="31"/>
      <c r="U656" s="31"/>
      <c r="V656" s="31"/>
      <c r="W656" s="116"/>
      <c r="X656" s="31"/>
      <c r="Y656" s="116"/>
      <c r="Z656" s="75"/>
      <c r="AA656" s="31"/>
      <c r="AB656" s="31"/>
      <c r="AC656" s="31"/>
      <c r="AD656" s="31"/>
      <c r="AE656" s="31"/>
    </row>
    <row r="657" spans="1:31" ht="15.75" customHeight="1">
      <c r="A657" s="31"/>
      <c r="B657" s="31"/>
      <c r="C657" s="31"/>
      <c r="D657" s="31"/>
      <c r="E657" s="31"/>
      <c r="F657" s="31"/>
      <c r="G657" s="31"/>
      <c r="H657" s="31"/>
      <c r="I657" s="31"/>
      <c r="J657" s="31"/>
      <c r="K657" s="31"/>
      <c r="L657" s="115"/>
      <c r="M657" s="31"/>
      <c r="N657" s="75"/>
      <c r="O657" s="31"/>
      <c r="P657" s="31"/>
      <c r="Q657" s="31"/>
      <c r="R657" s="75"/>
      <c r="S657" s="31"/>
      <c r="T657" s="31"/>
      <c r="U657" s="31"/>
      <c r="V657" s="31"/>
      <c r="W657" s="116"/>
      <c r="X657" s="31"/>
      <c r="Y657" s="116"/>
      <c r="Z657" s="75"/>
      <c r="AA657" s="31"/>
      <c r="AB657" s="31"/>
      <c r="AC657" s="31"/>
      <c r="AD657" s="31"/>
      <c r="AE657" s="31"/>
    </row>
    <row r="658" spans="1:31" ht="15.75" customHeight="1">
      <c r="A658" s="31"/>
      <c r="B658" s="31"/>
      <c r="C658" s="31"/>
      <c r="D658" s="31"/>
      <c r="E658" s="31"/>
      <c r="F658" s="31"/>
      <c r="G658" s="31"/>
      <c r="H658" s="31"/>
      <c r="I658" s="31"/>
      <c r="J658" s="31"/>
      <c r="K658" s="31"/>
      <c r="L658" s="115"/>
      <c r="M658" s="31"/>
      <c r="N658" s="75"/>
      <c r="O658" s="31"/>
      <c r="P658" s="31"/>
      <c r="Q658" s="31"/>
      <c r="R658" s="75"/>
      <c r="S658" s="31"/>
      <c r="T658" s="31"/>
      <c r="U658" s="31"/>
      <c r="V658" s="31"/>
      <c r="W658" s="116"/>
      <c r="X658" s="31"/>
      <c r="Y658" s="116"/>
      <c r="Z658" s="75"/>
      <c r="AA658" s="31"/>
      <c r="AB658" s="31"/>
      <c r="AC658" s="31"/>
      <c r="AD658" s="31"/>
      <c r="AE658" s="31"/>
    </row>
    <row r="659" spans="1:31" ht="15.75" customHeight="1">
      <c r="A659" s="31"/>
      <c r="B659" s="31"/>
      <c r="C659" s="31"/>
      <c r="D659" s="31"/>
      <c r="E659" s="31"/>
      <c r="F659" s="31"/>
      <c r="G659" s="31"/>
      <c r="H659" s="31"/>
      <c r="I659" s="31"/>
      <c r="J659" s="31"/>
      <c r="K659" s="31"/>
      <c r="L659" s="115"/>
      <c r="M659" s="31"/>
      <c r="N659" s="75"/>
      <c r="O659" s="31"/>
      <c r="P659" s="31"/>
      <c r="Q659" s="31"/>
      <c r="R659" s="75"/>
      <c r="S659" s="31"/>
      <c r="T659" s="31"/>
      <c r="U659" s="31"/>
      <c r="V659" s="31"/>
      <c r="W659" s="116"/>
      <c r="X659" s="31"/>
      <c r="Y659" s="116"/>
      <c r="Z659" s="75"/>
      <c r="AA659" s="31"/>
      <c r="AB659" s="31"/>
      <c r="AC659" s="31"/>
      <c r="AD659" s="31"/>
      <c r="AE659" s="31"/>
    </row>
    <row r="660" spans="1:31" ht="15.75" customHeight="1">
      <c r="A660" s="31"/>
      <c r="B660" s="31"/>
      <c r="C660" s="31"/>
      <c r="D660" s="31"/>
      <c r="E660" s="31"/>
      <c r="F660" s="31"/>
      <c r="G660" s="31"/>
      <c r="H660" s="31"/>
      <c r="I660" s="31"/>
      <c r="J660" s="31"/>
      <c r="K660" s="31"/>
      <c r="L660" s="115"/>
      <c r="M660" s="31"/>
      <c r="N660" s="75"/>
      <c r="O660" s="31"/>
      <c r="P660" s="31"/>
      <c r="Q660" s="31"/>
      <c r="R660" s="75"/>
      <c r="S660" s="31"/>
      <c r="T660" s="31"/>
      <c r="U660" s="31"/>
      <c r="V660" s="31"/>
      <c r="W660" s="116"/>
      <c r="X660" s="31"/>
      <c r="Y660" s="116"/>
      <c r="Z660" s="75"/>
      <c r="AA660" s="31"/>
      <c r="AB660" s="31"/>
      <c r="AC660" s="31"/>
      <c r="AD660" s="31"/>
      <c r="AE660" s="31"/>
    </row>
    <row r="661" spans="1:31" ht="15.75" customHeight="1">
      <c r="A661" s="31"/>
      <c r="B661" s="31"/>
      <c r="C661" s="31"/>
      <c r="D661" s="31"/>
      <c r="E661" s="31"/>
      <c r="F661" s="31"/>
      <c r="G661" s="31"/>
      <c r="H661" s="31"/>
      <c r="I661" s="31"/>
      <c r="J661" s="31"/>
      <c r="K661" s="31"/>
      <c r="L661" s="115"/>
      <c r="M661" s="31"/>
      <c r="N661" s="75"/>
      <c r="O661" s="31"/>
      <c r="P661" s="31"/>
      <c r="Q661" s="31"/>
      <c r="R661" s="75"/>
      <c r="S661" s="31"/>
      <c r="T661" s="31"/>
      <c r="U661" s="31"/>
      <c r="V661" s="31"/>
      <c r="W661" s="116"/>
      <c r="X661" s="31"/>
      <c r="Y661" s="116"/>
      <c r="Z661" s="75"/>
      <c r="AA661" s="31"/>
      <c r="AB661" s="31"/>
      <c r="AC661" s="31"/>
      <c r="AD661" s="31"/>
      <c r="AE661" s="31"/>
    </row>
    <row r="662" spans="1:31" ht="15.75" customHeight="1">
      <c r="A662" s="31"/>
      <c r="B662" s="31"/>
      <c r="C662" s="31"/>
      <c r="D662" s="31"/>
      <c r="E662" s="31"/>
      <c r="F662" s="31"/>
      <c r="G662" s="31"/>
      <c r="H662" s="31"/>
      <c r="I662" s="31"/>
      <c r="J662" s="31"/>
      <c r="K662" s="31"/>
      <c r="L662" s="115"/>
      <c r="M662" s="31"/>
      <c r="N662" s="75"/>
      <c r="O662" s="31"/>
      <c r="P662" s="31"/>
      <c r="Q662" s="31"/>
      <c r="R662" s="75"/>
      <c r="S662" s="31"/>
      <c r="T662" s="31"/>
      <c r="U662" s="31"/>
      <c r="V662" s="31"/>
      <c r="W662" s="116"/>
      <c r="X662" s="31"/>
      <c r="Y662" s="116"/>
      <c r="Z662" s="75"/>
      <c r="AA662" s="31"/>
      <c r="AB662" s="31"/>
      <c r="AC662" s="31"/>
      <c r="AD662" s="31"/>
      <c r="AE662" s="31"/>
    </row>
    <row r="663" spans="1:31" ht="15.75" customHeight="1">
      <c r="A663" s="31"/>
      <c r="B663" s="31"/>
      <c r="C663" s="31"/>
      <c r="D663" s="31"/>
      <c r="E663" s="31"/>
      <c r="F663" s="31"/>
      <c r="G663" s="31"/>
      <c r="H663" s="31"/>
      <c r="I663" s="31"/>
      <c r="J663" s="31"/>
      <c r="K663" s="31"/>
      <c r="L663" s="115"/>
      <c r="M663" s="31"/>
      <c r="N663" s="75"/>
      <c r="O663" s="31"/>
      <c r="P663" s="31"/>
      <c r="Q663" s="31"/>
      <c r="R663" s="75"/>
      <c r="S663" s="31"/>
      <c r="T663" s="31"/>
      <c r="U663" s="31"/>
      <c r="V663" s="31"/>
      <c r="W663" s="116"/>
      <c r="X663" s="31"/>
      <c r="Y663" s="116"/>
      <c r="Z663" s="75"/>
      <c r="AA663" s="31"/>
      <c r="AB663" s="31"/>
      <c r="AC663" s="31"/>
      <c r="AD663" s="31"/>
      <c r="AE663" s="31"/>
    </row>
    <row r="664" spans="1:31" ht="15.75" customHeight="1">
      <c r="A664" s="31"/>
      <c r="B664" s="31"/>
      <c r="C664" s="31"/>
      <c r="D664" s="31"/>
      <c r="E664" s="31"/>
      <c r="F664" s="31"/>
      <c r="G664" s="31"/>
      <c r="H664" s="31"/>
      <c r="I664" s="31"/>
      <c r="J664" s="31"/>
      <c r="K664" s="31"/>
      <c r="L664" s="115"/>
      <c r="M664" s="31"/>
      <c r="N664" s="75"/>
      <c r="O664" s="31"/>
      <c r="P664" s="31"/>
      <c r="Q664" s="31"/>
      <c r="R664" s="75"/>
      <c r="S664" s="31"/>
      <c r="T664" s="31"/>
      <c r="U664" s="31"/>
      <c r="V664" s="31"/>
      <c r="W664" s="116"/>
      <c r="X664" s="31"/>
      <c r="Y664" s="116"/>
      <c r="Z664" s="75"/>
      <c r="AA664" s="31"/>
      <c r="AB664" s="31"/>
      <c r="AC664" s="31"/>
      <c r="AD664" s="31"/>
      <c r="AE664" s="31"/>
    </row>
    <row r="665" spans="1:31" ht="15.75" customHeight="1">
      <c r="A665" s="31"/>
      <c r="B665" s="31"/>
      <c r="C665" s="31"/>
      <c r="D665" s="31"/>
      <c r="E665" s="31"/>
      <c r="F665" s="31"/>
      <c r="G665" s="31"/>
      <c r="H665" s="31"/>
      <c r="I665" s="31"/>
      <c r="J665" s="31"/>
      <c r="K665" s="31"/>
      <c r="L665" s="115"/>
      <c r="M665" s="31"/>
      <c r="N665" s="75"/>
      <c r="O665" s="31"/>
      <c r="P665" s="31"/>
      <c r="Q665" s="31"/>
      <c r="R665" s="75"/>
      <c r="S665" s="31"/>
      <c r="T665" s="31"/>
      <c r="U665" s="31"/>
      <c r="V665" s="31"/>
      <c r="W665" s="116"/>
      <c r="X665" s="31"/>
      <c r="Y665" s="116"/>
      <c r="Z665" s="75"/>
      <c r="AA665" s="31"/>
      <c r="AB665" s="31"/>
      <c r="AC665" s="31"/>
      <c r="AD665" s="31"/>
      <c r="AE665" s="31"/>
    </row>
    <row r="666" spans="1:31" ht="15.75" customHeight="1">
      <c r="A666" s="31"/>
      <c r="B666" s="31"/>
      <c r="C666" s="31"/>
      <c r="D666" s="31"/>
      <c r="E666" s="31"/>
      <c r="F666" s="31"/>
      <c r="G666" s="31"/>
      <c r="H666" s="31"/>
      <c r="I666" s="31"/>
      <c r="J666" s="31"/>
      <c r="K666" s="31"/>
      <c r="L666" s="115"/>
      <c r="M666" s="31"/>
      <c r="N666" s="75"/>
      <c r="O666" s="31"/>
      <c r="P666" s="31"/>
      <c r="Q666" s="31"/>
      <c r="R666" s="75"/>
      <c r="S666" s="31"/>
      <c r="T666" s="31"/>
      <c r="U666" s="31"/>
      <c r="V666" s="31"/>
      <c r="W666" s="116"/>
      <c r="X666" s="31"/>
      <c r="Y666" s="116"/>
      <c r="Z666" s="75"/>
      <c r="AA666" s="31"/>
      <c r="AB666" s="31"/>
      <c r="AC666" s="31"/>
      <c r="AD666" s="31"/>
      <c r="AE666" s="31"/>
    </row>
    <row r="667" spans="1:31" ht="15.75" customHeight="1">
      <c r="A667" s="31"/>
      <c r="B667" s="31"/>
      <c r="C667" s="31"/>
      <c r="D667" s="31"/>
      <c r="E667" s="31"/>
      <c r="F667" s="31"/>
      <c r="G667" s="31"/>
      <c r="H667" s="31"/>
      <c r="I667" s="31"/>
      <c r="J667" s="31"/>
      <c r="K667" s="31"/>
      <c r="L667" s="115"/>
      <c r="M667" s="31"/>
      <c r="N667" s="75"/>
      <c r="O667" s="31"/>
      <c r="P667" s="31"/>
      <c r="Q667" s="31"/>
      <c r="R667" s="75"/>
      <c r="S667" s="31"/>
      <c r="T667" s="31"/>
      <c r="U667" s="31"/>
      <c r="V667" s="31"/>
      <c r="W667" s="116"/>
      <c r="X667" s="31"/>
      <c r="Y667" s="116"/>
      <c r="Z667" s="75"/>
      <c r="AA667" s="31"/>
      <c r="AB667" s="31"/>
      <c r="AC667" s="31"/>
      <c r="AD667" s="31"/>
      <c r="AE667" s="31"/>
    </row>
    <row r="668" spans="1:31" ht="15.75" customHeight="1">
      <c r="A668" s="31"/>
      <c r="B668" s="31"/>
      <c r="C668" s="31"/>
      <c r="D668" s="31"/>
      <c r="E668" s="31"/>
      <c r="F668" s="31"/>
      <c r="G668" s="31"/>
      <c r="H668" s="31"/>
      <c r="I668" s="31"/>
      <c r="J668" s="31"/>
      <c r="K668" s="31"/>
      <c r="L668" s="115"/>
      <c r="M668" s="31"/>
      <c r="N668" s="75"/>
      <c r="O668" s="31"/>
      <c r="P668" s="31"/>
      <c r="Q668" s="31"/>
      <c r="R668" s="75"/>
      <c r="S668" s="31"/>
      <c r="T668" s="31"/>
      <c r="U668" s="31"/>
      <c r="V668" s="31"/>
      <c r="W668" s="116"/>
      <c r="X668" s="31"/>
      <c r="Y668" s="116"/>
      <c r="Z668" s="75"/>
      <c r="AA668" s="31"/>
      <c r="AB668" s="31"/>
      <c r="AC668" s="31"/>
      <c r="AD668" s="31"/>
      <c r="AE668" s="31"/>
    </row>
    <row r="669" spans="1:31" ht="15.75" customHeight="1">
      <c r="A669" s="31"/>
      <c r="B669" s="31"/>
      <c r="C669" s="31"/>
      <c r="D669" s="31"/>
      <c r="E669" s="31"/>
      <c r="F669" s="31"/>
      <c r="G669" s="31"/>
      <c r="H669" s="31"/>
      <c r="I669" s="31"/>
      <c r="J669" s="31"/>
      <c r="K669" s="31"/>
      <c r="L669" s="115"/>
      <c r="M669" s="31"/>
      <c r="N669" s="75"/>
      <c r="O669" s="31"/>
      <c r="P669" s="31"/>
      <c r="Q669" s="31"/>
      <c r="R669" s="75"/>
      <c r="S669" s="31"/>
      <c r="T669" s="31"/>
      <c r="U669" s="31"/>
      <c r="V669" s="31"/>
      <c r="W669" s="116"/>
      <c r="X669" s="31"/>
      <c r="Y669" s="116"/>
      <c r="Z669" s="75"/>
      <c r="AA669" s="31"/>
      <c r="AB669" s="31"/>
      <c r="AC669" s="31"/>
      <c r="AD669" s="31"/>
      <c r="AE669" s="31"/>
    </row>
    <row r="670" spans="1:31" ht="15.75" customHeight="1">
      <c r="A670" s="31"/>
      <c r="B670" s="31"/>
      <c r="C670" s="31"/>
      <c r="D670" s="31"/>
      <c r="E670" s="31"/>
      <c r="F670" s="31"/>
      <c r="G670" s="31"/>
      <c r="H670" s="31"/>
      <c r="I670" s="31"/>
      <c r="J670" s="31"/>
      <c r="K670" s="31"/>
      <c r="L670" s="115"/>
      <c r="M670" s="31"/>
      <c r="N670" s="75"/>
      <c r="O670" s="31"/>
      <c r="P670" s="31"/>
      <c r="Q670" s="31"/>
      <c r="R670" s="75"/>
      <c r="S670" s="31"/>
      <c r="T670" s="31"/>
      <c r="U670" s="31"/>
      <c r="V670" s="31"/>
      <c r="W670" s="116"/>
      <c r="X670" s="31"/>
      <c r="Y670" s="116"/>
      <c r="Z670" s="75"/>
      <c r="AA670" s="31"/>
      <c r="AB670" s="31"/>
      <c r="AC670" s="31"/>
      <c r="AD670" s="31"/>
      <c r="AE670" s="31"/>
    </row>
    <row r="671" spans="1:31" ht="15.75" customHeight="1">
      <c r="A671" s="31"/>
      <c r="B671" s="31"/>
      <c r="C671" s="31"/>
      <c r="D671" s="31"/>
      <c r="E671" s="31"/>
      <c r="F671" s="31"/>
      <c r="G671" s="31"/>
      <c r="H671" s="31"/>
      <c r="I671" s="31"/>
      <c r="J671" s="31"/>
      <c r="K671" s="31"/>
      <c r="L671" s="115"/>
      <c r="M671" s="31"/>
      <c r="N671" s="75"/>
      <c r="O671" s="31"/>
      <c r="P671" s="31"/>
      <c r="Q671" s="31"/>
      <c r="R671" s="75"/>
      <c r="S671" s="31"/>
      <c r="T671" s="31"/>
      <c r="U671" s="31"/>
      <c r="V671" s="31"/>
      <c r="W671" s="116"/>
      <c r="X671" s="31"/>
      <c r="Y671" s="116"/>
      <c r="Z671" s="75"/>
      <c r="AA671" s="31"/>
      <c r="AB671" s="31"/>
      <c r="AC671" s="31"/>
      <c r="AD671" s="31"/>
      <c r="AE671" s="31"/>
    </row>
    <row r="672" spans="1:31" ht="15.75" customHeight="1">
      <c r="A672" s="31"/>
      <c r="B672" s="31"/>
      <c r="C672" s="31"/>
      <c r="D672" s="31"/>
      <c r="E672" s="31"/>
      <c r="F672" s="31"/>
      <c r="G672" s="31"/>
      <c r="H672" s="31"/>
      <c r="I672" s="31"/>
      <c r="J672" s="31"/>
      <c r="K672" s="31"/>
      <c r="L672" s="115"/>
      <c r="M672" s="31"/>
      <c r="N672" s="75"/>
      <c r="O672" s="31"/>
      <c r="P672" s="31"/>
      <c r="Q672" s="31"/>
      <c r="R672" s="75"/>
      <c r="S672" s="31"/>
      <c r="T672" s="31"/>
      <c r="U672" s="31"/>
      <c r="V672" s="31"/>
      <c r="W672" s="116"/>
      <c r="X672" s="31"/>
      <c r="Y672" s="116"/>
      <c r="Z672" s="75"/>
      <c r="AA672" s="31"/>
      <c r="AB672" s="31"/>
      <c r="AC672" s="31"/>
      <c r="AD672" s="31"/>
      <c r="AE672" s="31"/>
    </row>
    <row r="673" spans="1:31" ht="15.75" customHeight="1">
      <c r="A673" s="31"/>
      <c r="B673" s="31"/>
      <c r="C673" s="31"/>
      <c r="D673" s="31"/>
      <c r="E673" s="31"/>
      <c r="F673" s="31"/>
      <c r="G673" s="31"/>
      <c r="H673" s="31"/>
      <c r="I673" s="31"/>
      <c r="J673" s="31"/>
      <c r="K673" s="31"/>
      <c r="L673" s="115"/>
      <c r="M673" s="31"/>
      <c r="N673" s="75"/>
      <c r="O673" s="31"/>
      <c r="P673" s="31"/>
      <c r="Q673" s="31"/>
      <c r="R673" s="75"/>
      <c r="S673" s="31"/>
      <c r="T673" s="31"/>
      <c r="U673" s="31"/>
      <c r="V673" s="31"/>
      <c r="W673" s="116"/>
      <c r="X673" s="31"/>
      <c r="Y673" s="116"/>
      <c r="Z673" s="75"/>
      <c r="AA673" s="31"/>
      <c r="AB673" s="31"/>
      <c r="AC673" s="31"/>
      <c r="AD673" s="31"/>
      <c r="AE673" s="31"/>
    </row>
    <row r="674" spans="1:31" ht="15.75" customHeight="1">
      <c r="A674" s="31"/>
      <c r="B674" s="31"/>
      <c r="C674" s="31"/>
      <c r="D674" s="31"/>
      <c r="E674" s="31"/>
      <c r="F674" s="31"/>
      <c r="G674" s="31"/>
      <c r="H674" s="31"/>
      <c r="I674" s="31"/>
      <c r="J674" s="31"/>
      <c r="K674" s="31"/>
      <c r="L674" s="115"/>
      <c r="M674" s="31"/>
      <c r="N674" s="75"/>
      <c r="O674" s="31"/>
      <c r="P674" s="31"/>
      <c r="Q674" s="31"/>
      <c r="R674" s="75"/>
      <c r="S674" s="31"/>
      <c r="T674" s="31"/>
      <c r="U674" s="31"/>
      <c r="V674" s="31"/>
      <c r="W674" s="116"/>
      <c r="X674" s="31"/>
      <c r="Y674" s="116"/>
      <c r="Z674" s="75"/>
      <c r="AA674" s="31"/>
      <c r="AB674" s="31"/>
      <c r="AC674" s="31"/>
      <c r="AD674" s="31"/>
      <c r="AE674" s="31"/>
    </row>
    <row r="675" spans="1:31" ht="15.75" customHeight="1">
      <c r="A675" s="31"/>
      <c r="B675" s="31"/>
      <c r="C675" s="31"/>
      <c r="D675" s="31"/>
      <c r="E675" s="31"/>
      <c r="F675" s="31"/>
      <c r="G675" s="31"/>
      <c r="H675" s="31"/>
      <c r="I675" s="31"/>
      <c r="J675" s="31"/>
      <c r="K675" s="31"/>
      <c r="L675" s="115"/>
      <c r="M675" s="31"/>
      <c r="N675" s="75"/>
      <c r="O675" s="31"/>
      <c r="P675" s="31"/>
      <c r="Q675" s="31"/>
      <c r="R675" s="75"/>
      <c r="S675" s="31"/>
      <c r="T675" s="31"/>
      <c r="U675" s="31"/>
      <c r="V675" s="31"/>
      <c r="W675" s="116"/>
      <c r="X675" s="31"/>
      <c r="Y675" s="116"/>
      <c r="Z675" s="75"/>
      <c r="AA675" s="31"/>
      <c r="AB675" s="31"/>
      <c r="AC675" s="31"/>
      <c r="AD675" s="31"/>
      <c r="AE675" s="31"/>
    </row>
    <row r="676" spans="1:31" ht="15.75" customHeight="1">
      <c r="A676" s="31"/>
      <c r="B676" s="31"/>
      <c r="C676" s="31"/>
      <c r="D676" s="31"/>
      <c r="E676" s="31"/>
      <c r="F676" s="31"/>
      <c r="G676" s="31"/>
      <c r="H676" s="31"/>
      <c r="I676" s="31"/>
      <c r="J676" s="31"/>
      <c r="K676" s="31"/>
      <c r="L676" s="115"/>
      <c r="M676" s="31"/>
      <c r="N676" s="75"/>
      <c r="O676" s="31"/>
      <c r="P676" s="31"/>
      <c r="Q676" s="31"/>
      <c r="R676" s="75"/>
      <c r="S676" s="31"/>
      <c r="T676" s="31"/>
      <c r="U676" s="31"/>
      <c r="V676" s="31"/>
      <c r="W676" s="116"/>
      <c r="X676" s="31"/>
      <c r="Y676" s="116"/>
      <c r="Z676" s="75"/>
      <c r="AA676" s="31"/>
      <c r="AB676" s="31"/>
      <c r="AC676" s="31"/>
      <c r="AD676" s="31"/>
      <c r="AE676" s="31"/>
    </row>
    <row r="677" spans="1:31" ht="15.75" customHeight="1">
      <c r="A677" s="31"/>
      <c r="B677" s="31"/>
      <c r="C677" s="31"/>
      <c r="D677" s="31"/>
      <c r="E677" s="31"/>
      <c r="F677" s="31"/>
      <c r="G677" s="31"/>
      <c r="H677" s="31"/>
      <c r="I677" s="31"/>
      <c r="J677" s="31"/>
      <c r="K677" s="31"/>
      <c r="L677" s="115"/>
      <c r="M677" s="31"/>
      <c r="N677" s="75"/>
      <c r="O677" s="31"/>
      <c r="P677" s="31"/>
      <c r="Q677" s="31"/>
      <c r="R677" s="75"/>
      <c r="S677" s="31"/>
      <c r="T677" s="31"/>
      <c r="U677" s="31"/>
      <c r="V677" s="31"/>
      <c r="W677" s="116"/>
      <c r="X677" s="31"/>
      <c r="Y677" s="116"/>
      <c r="Z677" s="75"/>
      <c r="AA677" s="31"/>
      <c r="AB677" s="31"/>
      <c r="AC677" s="31"/>
      <c r="AD677" s="31"/>
      <c r="AE677" s="31"/>
    </row>
    <row r="678" spans="1:31" ht="15.75" customHeight="1">
      <c r="A678" s="31"/>
      <c r="B678" s="31"/>
      <c r="C678" s="31"/>
      <c r="D678" s="31"/>
      <c r="E678" s="31"/>
      <c r="F678" s="31"/>
      <c r="G678" s="31"/>
      <c r="H678" s="31"/>
      <c r="I678" s="31"/>
      <c r="J678" s="31"/>
      <c r="K678" s="31"/>
      <c r="L678" s="115"/>
      <c r="M678" s="31"/>
      <c r="N678" s="75"/>
      <c r="O678" s="31"/>
      <c r="P678" s="31"/>
      <c r="Q678" s="31"/>
      <c r="R678" s="75"/>
      <c r="S678" s="31"/>
      <c r="T678" s="31"/>
      <c r="U678" s="31"/>
      <c r="V678" s="31"/>
      <c r="W678" s="116"/>
      <c r="X678" s="31"/>
      <c r="Y678" s="116"/>
      <c r="Z678" s="75"/>
      <c r="AA678" s="31"/>
      <c r="AB678" s="31"/>
      <c r="AC678" s="31"/>
      <c r="AD678" s="31"/>
      <c r="AE678" s="31"/>
    </row>
    <row r="679" spans="1:31" ht="15.75" customHeight="1">
      <c r="A679" s="31"/>
      <c r="B679" s="31"/>
      <c r="C679" s="31"/>
      <c r="D679" s="31"/>
      <c r="E679" s="31"/>
      <c r="F679" s="31"/>
      <c r="G679" s="31"/>
      <c r="H679" s="31"/>
      <c r="I679" s="31"/>
      <c r="J679" s="31"/>
      <c r="K679" s="31"/>
      <c r="L679" s="115"/>
      <c r="M679" s="31"/>
      <c r="N679" s="75"/>
      <c r="O679" s="31"/>
      <c r="P679" s="31"/>
      <c r="Q679" s="31"/>
      <c r="R679" s="75"/>
      <c r="S679" s="31"/>
      <c r="T679" s="31"/>
      <c r="U679" s="31"/>
      <c r="V679" s="31"/>
      <c r="W679" s="116"/>
      <c r="X679" s="31"/>
      <c r="Y679" s="116"/>
      <c r="Z679" s="75"/>
      <c r="AA679" s="31"/>
      <c r="AB679" s="31"/>
      <c r="AC679" s="31"/>
      <c r="AD679" s="31"/>
      <c r="AE679" s="31"/>
    </row>
    <row r="680" spans="1:31" ht="15.75" customHeight="1">
      <c r="A680" s="31"/>
      <c r="B680" s="31"/>
      <c r="C680" s="31"/>
      <c r="D680" s="31"/>
      <c r="E680" s="31"/>
      <c r="F680" s="31"/>
      <c r="G680" s="31"/>
      <c r="H680" s="31"/>
      <c r="I680" s="31"/>
      <c r="J680" s="31"/>
      <c r="K680" s="31"/>
      <c r="L680" s="115"/>
      <c r="M680" s="31"/>
      <c r="N680" s="75"/>
      <c r="O680" s="31"/>
      <c r="P680" s="31"/>
      <c r="Q680" s="31"/>
      <c r="R680" s="75"/>
      <c r="S680" s="31"/>
      <c r="T680" s="31"/>
      <c r="U680" s="31"/>
      <c r="V680" s="31"/>
      <c r="W680" s="116"/>
      <c r="X680" s="31"/>
      <c r="Y680" s="116"/>
      <c r="Z680" s="75"/>
      <c r="AA680" s="31"/>
      <c r="AB680" s="31"/>
      <c r="AC680" s="31"/>
      <c r="AD680" s="31"/>
      <c r="AE680" s="31"/>
    </row>
    <row r="681" spans="1:31" ht="15.75" customHeight="1">
      <c r="A681" s="31"/>
      <c r="B681" s="31"/>
      <c r="C681" s="31"/>
      <c r="D681" s="31"/>
      <c r="E681" s="31"/>
      <c r="F681" s="31"/>
      <c r="G681" s="31"/>
      <c r="H681" s="31"/>
      <c r="I681" s="31"/>
      <c r="J681" s="31"/>
      <c r="K681" s="31"/>
      <c r="L681" s="115"/>
      <c r="M681" s="31"/>
      <c r="N681" s="75"/>
      <c r="O681" s="31"/>
      <c r="P681" s="31"/>
      <c r="Q681" s="31"/>
      <c r="R681" s="75"/>
      <c r="S681" s="31"/>
      <c r="T681" s="31"/>
      <c r="U681" s="31"/>
      <c r="V681" s="31"/>
      <c r="W681" s="116"/>
      <c r="X681" s="31"/>
      <c r="Y681" s="116"/>
      <c r="Z681" s="75"/>
      <c r="AA681" s="31"/>
      <c r="AB681" s="31"/>
      <c r="AC681" s="31"/>
      <c r="AD681" s="31"/>
      <c r="AE681" s="31"/>
    </row>
    <row r="682" spans="1:31" ht="15.75" customHeight="1">
      <c r="A682" s="31"/>
      <c r="B682" s="31"/>
      <c r="C682" s="31"/>
      <c r="D682" s="31"/>
      <c r="E682" s="31"/>
      <c r="F682" s="31"/>
      <c r="G682" s="31"/>
      <c r="H682" s="31"/>
      <c r="I682" s="31"/>
      <c r="J682" s="31"/>
      <c r="K682" s="31"/>
      <c r="L682" s="115"/>
      <c r="M682" s="31"/>
      <c r="N682" s="75"/>
      <c r="O682" s="31"/>
      <c r="P682" s="31"/>
      <c r="Q682" s="31"/>
      <c r="R682" s="75"/>
      <c r="S682" s="31"/>
      <c r="T682" s="31"/>
      <c r="U682" s="31"/>
      <c r="V682" s="31"/>
      <c r="W682" s="116"/>
      <c r="X682" s="31"/>
      <c r="Y682" s="116"/>
      <c r="Z682" s="75"/>
      <c r="AA682" s="31"/>
      <c r="AB682" s="31"/>
      <c r="AC682" s="31"/>
      <c r="AD682" s="31"/>
      <c r="AE682" s="31"/>
    </row>
    <row r="683" spans="1:31" ht="15.75" customHeight="1">
      <c r="A683" s="31"/>
      <c r="B683" s="31"/>
      <c r="C683" s="31"/>
      <c r="D683" s="31"/>
      <c r="E683" s="31"/>
      <c r="F683" s="31"/>
      <c r="G683" s="31"/>
      <c r="H683" s="31"/>
      <c r="I683" s="31"/>
      <c r="J683" s="31"/>
      <c r="K683" s="31"/>
      <c r="L683" s="115"/>
      <c r="M683" s="31"/>
      <c r="N683" s="75"/>
      <c r="O683" s="31"/>
      <c r="P683" s="31"/>
      <c r="Q683" s="31"/>
      <c r="R683" s="75"/>
      <c r="S683" s="31"/>
      <c r="T683" s="31"/>
      <c r="U683" s="31"/>
      <c r="V683" s="31"/>
      <c r="W683" s="116"/>
      <c r="X683" s="31"/>
      <c r="Y683" s="116"/>
      <c r="Z683" s="75"/>
      <c r="AA683" s="31"/>
      <c r="AB683" s="31"/>
      <c r="AC683" s="31"/>
      <c r="AD683" s="31"/>
      <c r="AE683" s="31"/>
    </row>
    <row r="684" spans="1:31" ht="15.75" customHeight="1">
      <c r="A684" s="31"/>
      <c r="B684" s="31"/>
      <c r="C684" s="31"/>
      <c r="D684" s="31"/>
      <c r="E684" s="31"/>
      <c r="F684" s="31"/>
      <c r="G684" s="31"/>
      <c r="H684" s="31"/>
      <c r="I684" s="31"/>
      <c r="J684" s="31"/>
      <c r="K684" s="31"/>
      <c r="L684" s="115"/>
      <c r="M684" s="31"/>
      <c r="N684" s="75"/>
      <c r="O684" s="31"/>
      <c r="P684" s="31"/>
      <c r="Q684" s="31"/>
      <c r="R684" s="75"/>
      <c r="S684" s="31"/>
      <c r="T684" s="31"/>
      <c r="U684" s="31"/>
      <c r="V684" s="31"/>
      <c r="W684" s="116"/>
      <c r="X684" s="31"/>
      <c r="Y684" s="116"/>
      <c r="Z684" s="75"/>
      <c r="AA684" s="31"/>
      <c r="AB684" s="31"/>
      <c r="AC684" s="31"/>
      <c r="AD684" s="31"/>
      <c r="AE684" s="31"/>
    </row>
    <row r="685" spans="1:31" ht="15.75" customHeight="1">
      <c r="A685" s="31"/>
      <c r="B685" s="31"/>
      <c r="C685" s="31"/>
      <c r="D685" s="31"/>
      <c r="E685" s="31"/>
      <c r="F685" s="31"/>
      <c r="G685" s="31"/>
      <c r="H685" s="31"/>
      <c r="I685" s="31"/>
      <c r="J685" s="31"/>
      <c r="K685" s="31"/>
      <c r="L685" s="115"/>
      <c r="M685" s="31"/>
      <c r="N685" s="75"/>
      <c r="O685" s="31"/>
      <c r="P685" s="31"/>
      <c r="Q685" s="31"/>
      <c r="R685" s="75"/>
      <c r="S685" s="31"/>
      <c r="T685" s="31"/>
      <c r="U685" s="31"/>
      <c r="V685" s="31"/>
      <c r="W685" s="116"/>
      <c r="X685" s="31"/>
      <c r="Y685" s="116"/>
      <c r="Z685" s="75"/>
      <c r="AA685" s="31"/>
      <c r="AB685" s="31"/>
      <c r="AC685" s="31"/>
      <c r="AD685" s="31"/>
      <c r="AE685" s="31"/>
    </row>
    <row r="686" spans="1:31" ht="15.75" customHeight="1">
      <c r="A686" s="31"/>
      <c r="B686" s="31"/>
      <c r="C686" s="31"/>
      <c r="D686" s="31"/>
      <c r="E686" s="31"/>
      <c r="F686" s="31"/>
      <c r="G686" s="31"/>
      <c r="H686" s="31"/>
      <c r="I686" s="31"/>
      <c r="J686" s="31"/>
      <c r="K686" s="31"/>
      <c r="L686" s="115"/>
      <c r="M686" s="31"/>
      <c r="N686" s="75"/>
      <c r="O686" s="31"/>
      <c r="P686" s="31"/>
      <c r="Q686" s="31"/>
      <c r="R686" s="75"/>
      <c r="S686" s="31"/>
      <c r="T686" s="31"/>
      <c r="U686" s="31"/>
      <c r="V686" s="31"/>
      <c r="W686" s="116"/>
      <c r="X686" s="31"/>
      <c r="Y686" s="116"/>
      <c r="Z686" s="75"/>
      <c r="AA686" s="31"/>
      <c r="AB686" s="31"/>
      <c r="AC686" s="31"/>
      <c r="AD686" s="31"/>
      <c r="AE686" s="31"/>
    </row>
    <row r="687" spans="1:31" ht="15.75" customHeight="1">
      <c r="A687" s="31"/>
      <c r="B687" s="31"/>
      <c r="C687" s="31"/>
      <c r="D687" s="31"/>
      <c r="E687" s="31"/>
      <c r="F687" s="31"/>
      <c r="G687" s="31"/>
      <c r="H687" s="31"/>
      <c r="I687" s="31"/>
      <c r="J687" s="31"/>
      <c r="K687" s="31"/>
      <c r="L687" s="115"/>
      <c r="M687" s="31"/>
      <c r="N687" s="75"/>
      <c r="O687" s="31"/>
      <c r="P687" s="31"/>
      <c r="Q687" s="31"/>
      <c r="R687" s="75"/>
      <c r="S687" s="31"/>
      <c r="T687" s="31"/>
      <c r="U687" s="31"/>
      <c r="V687" s="31"/>
      <c r="W687" s="116"/>
      <c r="X687" s="31"/>
      <c r="Y687" s="116"/>
      <c r="Z687" s="75"/>
      <c r="AA687" s="31"/>
      <c r="AB687" s="31"/>
      <c r="AC687" s="31"/>
      <c r="AD687" s="31"/>
      <c r="AE687" s="31"/>
    </row>
    <row r="688" spans="1:31" ht="15.75" customHeight="1">
      <c r="A688" s="31"/>
      <c r="B688" s="31"/>
      <c r="C688" s="31"/>
      <c r="D688" s="31"/>
      <c r="E688" s="31"/>
      <c r="F688" s="31"/>
      <c r="G688" s="31"/>
      <c r="H688" s="31"/>
      <c r="I688" s="31"/>
      <c r="J688" s="31"/>
      <c r="K688" s="31"/>
      <c r="L688" s="115"/>
      <c r="M688" s="31"/>
      <c r="N688" s="75"/>
      <c r="O688" s="31"/>
      <c r="P688" s="31"/>
      <c r="Q688" s="31"/>
      <c r="R688" s="75"/>
      <c r="S688" s="31"/>
      <c r="T688" s="31"/>
      <c r="U688" s="31"/>
      <c r="V688" s="31"/>
      <c r="W688" s="116"/>
      <c r="X688" s="31"/>
      <c r="Y688" s="116"/>
      <c r="Z688" s="75"/>
      <c r="AA688" s="31"/>
      <c r="AB688" s="31"/>
      <c r="AC688" s="31"/>
      <c r="AD688" s="31"/>
      <c r="AE688" s="31"/>
    </row>
    <row r="689" spans="1:31" ht="15.75" customHeight="1">
      <c r="A689" s="31"/>
      <c r="B689" s="31"/>
      <c r="C689" s="31"/>
      <c r="D689" s="31"/>
      <c r="E689" s="31"/>
      <c r="F689" s="31"/>
      <c r="G689" s="31"/>
      <c r="H689" s="31"/>
      <c r="I689" s="31"/>
      <c r="J689" s="31"/>
      <c r="K689" s="31"/>
      <c r="L689" s="115"/>
      <c r="M689" s="31"/>
      <c r="N689" s="75"/>
      <c r="O689" s="31"/>
      <c r="P689" s="31"/>
      <c r="Q689" s="31"/>
      <c r="R689" s="75"/>
      <c r="S689" s="31"/>
      <c r="T689" s="31"/>
      <c r="U689" s="31"/>
      <c r="V689" s="31"/>
      <c r="W689" s="116"/>
      <c r="X689" s="31"/>
      <c r="Y689" s="116"/>
      <c r="Z689" s="75"/>
      <c r="AA689" s="31"/>
      <c r="AB689" s="31"/>
      <c r="AC689" s="31"/>
      <c r="AD689" s="31"/>
      <c r="AE689" s="31"/>
    </row>
    <row r="690" spans="1:31" ht="15.75" customHeight="1">
      <c r="A690" s="31"/>
      <c r="B690" s="31"/>
      <c r="C690" s="31"/>
      <c r="D690" s="31"/>
      <c r="E690" s="31"/>
      <c r="F690" s="31"/>
      <c r="G690" s="31"/>
      <c r="H690" s="31"/>
      <c r="I690" s="31"/>
      <c r="J690" s="31"/>
      <c r="K690" s="31"/>
      <c r="L690" s="115"/>
      <c r="M690" s="31"/>
      <c r="N690" s="75"/>
      <c r="O690" s="31"/>
      <c r="P690" s="31"/>
      <c r="Q690" s="31"/>
      <c r="R690" s="75"/>
      <c r="S690" s="31"/>
      <c r="T690" s="31"/>
      <c r="U690" s="31"/>
      <c r="V690" s="31"/>
      <c r="W690" s="116"/>
      <c r="X690" s="31"/>
      <c r="Y690" s="116"/>
      <c r="Z690" s="75"/>
      <c r="AA690" s="31"/>
      <c r="AB690" s="31"/>
      <c r="AC690" s="31"/>
      <c r="AD690" s="31"/>
      <c r="AE690" s="31"/>
    </row>
    <row r="691" spans="1:31" ht="15.75" customHeight="1">
      <c r="A691" s="31"/>
      <c r="B691" s="31"/>
      <c r="C691" s="31"/>
      <c r="D691" s="31"/>
      <c r="E691" s="31"/>
      <c r="F691" s="31"/>
      <c r="G691" s="31"/>
      <c r="H691" s="31"/>
      <c r="I691" s="31"/>
      <c r="J691" s="31"/>
      <c r="K691" s="31"/>
      <c r="L691" s="115"/>
      <c r="M691" s="31"/>
      <c r="N691" s="75"/>
      <c r="O691" s="31"/>
      <c r="P691" s="31"/>
      <c r="Q691" s="31"/>
      <c r="R691" s="75"/>
      <c r="S691" s="31"/>
      <c r="T691" s="31"/>
      <c r="U691" s="31"/>
      <c r="V691" s="31"/>
      <c r="W691" s="116"/>
      <c r="X691" s="31"/>
      <c r="Y691" s="116"/>
      <c r="Z691" s="75"/>
      <c r="AA691" s="31"/>
      <c r="AB691" s="31"/>
      <c r="AC691" s="31"/>
      <c r="AD691" s="31"/>
      <c r="AE691" s="31"/>
    </row>
    <row r="692" spans="1:31" ht="15.75" customHeight="1">
      <c r="A692" s="31"/>
      <c r="B692" s="31"/>
      <c r="C692" s="31"/>
      <c r="D692" s="31"/>
      <c r="E692" s="31"/>
      <c r="F692" s="31"/>
      <c r="G692" s="31"/>
      <c r="H692" s="31"/>
      <c r="I692" s="31"/>
      <c r="J692" s="31"/>
      <c r="K692" s="31"/>
      <c r="L692" s="115"/>
      <c r="M692" s="31"/>
      <c r="N692" s="75"/>
      <c r="O692" s="31"/>
      <c r="P692" s="31"/>
      <c r="Q692" s="31"/>
      <c r="R692" s="75"/>
      <c r="S692" s="31"/>
      <c r="T692" s="31"/>
      <c r="U692" s="31"/>
      <c r="V692" s="31"/>
      <c r="W692" s="116"/>
      <c r="X692" s="31"/>
      <c r="Y692" s="116"/>
      <c r="Z692" s="75"/>
      <c r="AA692" s="31"/>
      <c r="AB692" s="31"/>
      <c r="AC692" s="31"/>
      <c r="AD692" s="31"/>
      <c r="AE692" s="31"/>
    </row>
    <row r="693" spans="1:31" ht="15.75" customHeight="1">
      <c r="A693" s="31"/>
      <c r="B693" s="31"/>
      <c r="C693" s="31"/>
      <c r="D693" s="31"/>
      <c r="E693" s="31"/>
      <c r="F693" s="31"/>
      <c r="G693" s="31"/>
      <c r="H693" s="31"/>
      <c r="I693" s="31"/>
      <c r="J693" s="31"/>
      <c r="K693" s="31"/>
      <c r="L693" s="115"/>
      <c r="M693" s="31"/>
      <c r="N693" s="75"/>
      <c r="O693" s="31"/>
      <c r="P693" s="31"/>
      <c r="Q693" s="31"/>
      <c r="R693" s="75"/>
      <c r="S693" s="31"/>
      <c r="T693" s="31"/>
      <c r="U693" s="31"/>
      <c r="V693" s="31"/>
      <c r="W693" s="116"/>
      <c r="X693" s="31"/>
      <c r="Y693" s="116"/>
      <c r="Z693" s="75"/>
      <c r="AA693" s="31"/>
      <c r="AB693" s="31"/>
      <c r="AC693" s="31"/>
      <c r="AD693" s="31"/>
      <c r="AE693" s="31"/>
    </row>
    <row r="694" spans="1:31" ht="15.75" customHeight="1">
      <c r="A694" s="31"/>
      <c r="B694" s="31"/>
      <c r="C694" s="31"/>
      <c r="D694" s="31"/>
      <c r="E694" s="31"/>
      <c r="F694" s="31"/>
      <c r="G694" s="31"/>
      <c r="H694" s="31"/>
      <c r="I694" s="31"/>
      <c r="J694" s="31"/>
      <c r="K694" s="31"/>
      <c r="L694" s="115"/>
      <c r="M694" s="31"/>
      <c r="N694" s="75"/>
      <c r="O694" s="31"/>
      <c r="P694" s="31"/>
      <c r="Q694" s="31"/>
      <c r="R694" s="75"/>
      <c r="S694" s="31"/>
      <c r="T694" s="31"/>
      <c r="U694" s="31"/>
      <c r="V694" s="31"/>
      <c r="W694" s="116"/>
      <c r="X694" s="31"/>
      <c r="Y694" s="116"/>
      <c r="Z694" s="75"/>
      <c r="AA694" s="31"/>
      <c r="AB694" s="31"/>
      <c r="AC694" s="31"/>
      <c r="AD694" s="31"/>
      <c r="AE694" s="31"/>
    </row>
    <row r="695" spans="1:31" ht="15.75" customHeight="1">
      <c r="A695" s="31"/>
      <c r="B695" s="31"/>
      <c r="C695" s="31"/>
      <c r="D695" s="31"/>
      <c r="E695" s="31"/>
      <c r="F695" s="31"/>
      <c r="G695" s="31"/>
      <c r="H695" s="31"/>
      <c r="I695" s="31"/>
      <c r="J695" s="31"/>
      <c r="K695" s="31"/>
      <c r="L695" s="115"/>
      <c r="M695" s="31"/>
      <c r="N695" s="75"/>
      <c r="O695" s="31"/>
      <c r="P695" s="31"/>
      <c r="Q695" s="31"/>
      <c r="R695" s="75"/>
      <c r="S695" s="31"/>
      <c r="T695" s="31"/>
      <c r="U695" s="31"/>
      <c r="V695" s="31"/>
      <c r="W695" s="116"/>
      <c r="X695" s="31"/>
      <c r="Y695" s="116"/>
      <c r="Z695" s="75"/>
      <c r="AA695" s="31"/>
      <c r="AB695" s="31"/>
      <c r="AC695" s="31"/>
      <c r="AD695" s="31"/>
      <c r="AE695" s="31"/>
    </row>
    <row r="696" spans="1:31" ht="15.75" customHeight="1">
      <c r="A696" s="31"/>
      <c r="B696" s="31"/>
      <c r="C696" s="31"/>
      <c r="D696" s="31"/>
      <c r="E696" s="31"/>
      <c r="F696" s="31"/>
      <c r="G696" s="31"/>
      <c r="H696" s="31"/>
      <c r="I696" s="31"/>
      <c r="J696" s="31"/>
      <c r="K696" s="31"/>
      <c r="L696" s="115"/>
      <c r="M696" s="31"/>
      <c r="N696" s="75"/>
      <c r="O696" s="31"/>
      <c r="P696" s="31"/>
      <c r="Q696" s="31"/>
      <c r="R696" s="75"/>
      <c r="S696" s="31"/>
      <c r="T696" s="31"/>
      <c r="U696" s="31"/>
      <c r="V696" s="31"/>
      <c r="W696" s="116"/>
      <c r="X696" s="31"/>
      <c r="Y696" s="116"/>
      <c r="Z696" s="75"/>
      <c r="AA696" s="31"/>
      <c r="AB696" s="31"/>
      <c r="AC696" s="31"/>
      <c r="AD696" s="31"/>
      <c r="AE696" s="31"/>
    </row>
    <row r="697" spans="1:31" ht="15.75" customHeight="1">
      <c r="A697" s="31"/>
      <c r="B697" s="31"/>
      <c r="C697" s="31"/>
      <c r="D697" s="31"/>
      <c r="E697" s="31"/>
      <c r="F697" s="31"/>
      <c r="G697" s="31"/>
      <c r="H697" s="31"/>
      <c r="I697" s="31"/>
      <c r="J697" s="31"/>
      <c r="K697" s="31"/>
      <c r="L697" s="115"/>
      <c r="M697" s="31"/>
      <c r="N697" s="75"/>
      <c r="O697" s="31"/>
      <c r="P697" s="31"/>
      <c r="Q697" s="31"/>
      <c r="R697" s="75"/>
      <c r="S697" s="31"/>
      <c r="T697" s="31"/>
      <c r="U697" s="31"/>
      <c r="V697" s="31"/>
      <c r="W697" s="116"/>
      <c r="X697" s="31"/>
      <c r="Y697" s="116"/>
      <c r="Z697" s="75"/>
      <c r="AA697" s="31"/>
      <c r="AB697" s="31"/>
      <c r="AC697" s="31"/>
      <c r="AD697" s="31"/>
      <c r="AE697" s="31"/>
    </row>
    <row r="698" spans="1:31" ht="15.75" customHeight="1">
      <c r="A698" s="31"/>
      <c r="B698" s="31"/>
      <c r="C698" s="31"/>
      <c r="D698" s="31"/>
      <c r="E698" s="31"/>
      <c r="F698" s="31"/>
      <c r="G698" s="31"/>
      <c r="H698" s="31"/>
      <c r="I698" s="31"/>
      <c r="J698" s="31"/>
      <c r="K698" s="31"/>
      <c r="L698" s="115"/>
      <c r="M698" s="31"/>
      <c r="N698" s="75"/>
      <c r="O698" s="31"/>
      <c r="P698" s="31"/>
      <c r="Q698" s="31"/>
      <c r="R698" s="75"/>
      <c r="S698" s="31"/>
      <c r="T698" s="31"/>
      <c r="U698" s="31"/>
      <c r="V698" s="31"/>
      <c r="W698" s="116"/>
      <c r="X698" s="31"/>
      <c r="Y698" s="116"/>
      <c r="Z698" s="75"/>
      <c r="AA698" s="31"/>
      <c r="AB698" s="31"/>
      <c r="AC698" s="31"/>
      <c r="AD698" s="31"/>
      <c r="AE698" s="31"/>
    </row>
    <row r="699" spans="1:31" ht="15.75" customHeight="1">
      <c r="A699" s="31"/>
      <c r="B699" s="31"/>
      <c r="C699" s="31"/>
      <c r="D699" s="31"/>
      <c r="E699" s="31"/>
      <c r="F699" s="31"/>
      <c r="G699" s="31"/>
      <c r="H699" s="31"/>
      <c r="I699" s="31"/>
      <c r="J699" s="31"/>
      <c r="K699" s="31"/>
      <c r="L699" s="115"/>
      <c r="M699" s="31"/>
      <c r="N699" s="75"/>
      <c r="O699" s="31"/>
      <c r="P699" s="31"/>
      <c r="Q699" s="31"/>
      <c r="R699" s="75"/>
      <c r="S699" s="31"/>
      <c r="T699" s="31"/>
      <c r="U699" s="31"/>
      <c r="V699" s="31"/>
      <c r="W699" s="116"/>
      <c r="X699" s="31"/>
      <c r="Y699" s="116"/>
      <c r="Z699" s="75"/>
      <c r="AA699" s="31"/>
      <c r="AB699" s="31"/>
      <c r="AC699" s="31"/>
      <c r="AD699" s="31"/>
      <c r="AE699" s="31"/>
    </row>
    <row r="700" spans="1:31" ht="15.75" customHeight="1">
      <c r="A700" s="31"/>
      <c r="B700" s="31"/>
      <c r="C700" s="31"/>
      <c r="D700" s="31"/>
      <c r="E700" s="31"/>
      <c r="F700" s="31"/>
      <c r="G700" s="31"/>
      <c r="H700" s="31"/>
      <c r="I700" s="31"/>
      <c r="J700" s="31"/>
      <c r="K700" s="31"/>
      <c r="L700" s="115"/>
      <c r="M700" s="31"/>
      <c r="N700" s="75"/>
      <c r="O700" s="31"/>
      <c r="P700" s="31"/>
      <c r="Q700" s="31"/>
      <c r="R700" s="75"/>
      <c r="S700" s="31"/>
      <c r="T700" s="31"/>
      <c r="U700" s="31"/>
      <c r="V700" s="31"/>
      <c r="W700" s="116"/>
      <c r="X700" s="31"/>
      <c r="Y700" s="116"/>
      <c r="Z700" s="75"/>
      <c r="AA700" s="31"/>
      <c r="AB700" s="31"/>
      <c r="AC700" s="31"/>
      <c r="AD700" s="31"/>
      <c r="AE700" s="31"/>
    </row>
    <row r="701" spans="1:31" ht="15.75" customHeight="1">
      <c r="A701" s="31"/>
      <c r="B701" s="31"/>
      <c r="C701" s="31"/>
      <c r="D701" s="31"/>
      <c r="E701" s="31"/>
      <c r="F701" s="31"/>
      <c r="G701" s="31"/>
      <c r="H701" s="31"/>
      <c r="I701" s="31"/>
      <c r="J701" s="31"/>
      <c r="K701" s="31"/>
      <c r="L701" s="115"/>
      <c r="M701" s="31"/>
      <c r="N701" s="75"/>
      <c r="O701" s="31"/>
      <c r="P701" s="31"/>
      <c r="Q701" s="31"/>
      <c r="R701" s="75"/>
      <c r="S701" s="31"/>
      <c r="T701" s="31"/>
      <c r="U701" s="31"/>
      <c r="V701" s="31"/>
      <c r="W701" s="116"/>
      <c r="X701" s="31"/>
      <c r="Y701" s="116"/>
      <c r="Z701" s="75"/>
      <c r="AA701" s="31"/>
      <c r="AB701" s="31"/>
      <c r="AC701" s="31"/>
      <c r="AD701" s="31"/>
      <c r="AE701" s="31"/>
    </row>
    <row r="702" spans="1:31" ht="15.75" customHeight="1">
      <c r="A702" s="31"/>
      <c r="B702" s="31"/>
      <c r="C702" s="31"/>
      <c r="D702" s="31"/>
      <c r="E702" s="31"/>
      <c r="F702" s="31"/>
      <c r="G702" s="31"/>
      <c r="H702" s="31"/>
      <c r="I702" s="31"/>
      <c r="J702" s="31"/>
      <c r="K702" s="31"/>
      <c r="L702" s="115"/>
      <c r="M702" s="31"/>
      <c r="N702" s="75"/>
      <c r="O702" s="31"/>
      <c r="P702" s="31"/>
      <c r="Q702" s="31"/>
      <c r="R702" s="75"/>
      <c r="S702" s="31"/>
      <c r="T702" s="31"/>
      <c r="U702" s="31"/>
      <c r="V702" s="31"/>
      <c r="W702" s="116"/>
      <c r="X702" s="31"/>
      <c r="Y702" s="116"/>
      <c r="Z702" s="75"/>
      <c r="AA702" s="31"/>
      <c r="AB702" s="31"/>
      <c r="AC702" s="31"/>
      <c r="AD702" s="31"/>
      <c r="AE702" s="31"/>
    </row>
    <row r="703" spans="1:31" ht="15.75" customHeight="1">
      <c r="A703" s="31"/>
      <c r="B703" s="31"/>
      <c r="C703" s="31"/>
      <c r="D703" s="31"/>
      <c r="E703" s="31"/>
      <c r="F703" s="31"/>
      <c r="G703" s="31"/>
      <c r="H703" s="31"/>
      <c r="I703" s="31"/>
      <c r="J703" s="31"/>
      <c r="K703" s="31"/>
      <c r="L703" s="115"/>
      <c r="M703" s="31"/>
      <c r="N703" s="75"/>
      <c r="O703" s="31"/>
      <c r="P703" s="31"/>
      <c r="Q703" s="31"/>
      <c r="R703" s="75"/>
      <c r="S703" s="31"/>
      <c r="T703" s="31"/>
      <c r="U703" s="31"/>
      <c r="V703" s="31"/>
      <c r="W703" s="116"/>
      <c r="X703" s="31"/>
      <c r="Y703" s="116"/>
      <c r="Z703" s="75"/>
      <c r="AA703" s="31"/>
      <c r="AB703" s="31"/>
      <c r="AC703" s="31"/>
      <c r="AD703" s="31"/>
      <c r="AE703" s="31"/>
    </row>
    <row r="704" spans="1:31" ht="15.75" customHeight="1">
      <c r="A704" s="31"/>
      <c r="B704" s="31"/>
      <c r="C704" s="31"/>
      <c r="D704" s="31"/>
      <c r="E704" s="31"/>
      <c r="F704" s="31"/>
      <c r="G704" s="31"/>
      <c r="H704" s="31"/>
      <c r="I704" s="31"/>
      <c r="J704" s="31"/>
      <c r="K704" s="31"/>
      <c r="L704" s="115"/>
      <c r="M704" s="31"/>
      <c r="N704" s="75"/>
      <c r="O704" s="31"/>
      <c r="P704" s="31"/>
      <c r="Q704" s="31"/>
      <c r="R704" s="75"/>
      <c r="S704" s="31"/>
      <c r="T704" s="31"/>
      <c r="U704" s="31"/>
      <c r="V704" s="31"/>
      <c r="W704" s="116"/>
      <c r="X704" s="31"/>
      <c r="Y704" s="116"/>
      <c r="Z704" s="75"/>
      <c r="AA704" s="31"/>
      <c r="AB704" s="31"/>
      <c r="AC704" s="31"/>
      <c r="AD704" s="31"/>
      <c r="AE704" s="31"/>
    </row>
    <row r="705" spans="1:31" ht="15.75" customHeight="1">
      <c r="A705" s="31"/>
      <c r="B705" s="31"/>
      <c r="C705" s="31"/>
      <c r="D705" s="31"/>
      <c r="E705" s="31"/>
      <c r="F705" s="31"/>
      <c r="G705" s="31"/>
      <c r="H705" s="31"/>
      <c r="I705" s="31"/>
      <c r="J705" s="31"/>
      <c r="K705" s="31"/>
      <c r="L705" s="115"/>
      <c r="M705" s="31"/>
      <c r="N705" s="75"/>
      <c r="O705" s="31"/>
      <c r="P705" s="31"/>
      <c r="Q705" s="31"/>
      <c r="R705" s="75"/>
      <c r="S705" s="31"/>
      <c r="T705" s="31"/>
      <c r="U705" s="31"/>
      <c r="V705" s="31"/>
      <c r="W705" s="116"/>
      <c r="X705" s="31"/>
      <c r="Y705" s="116"/>
      <c r="Z705" s="75"/>
      <c r="AA705" s="31"/>
      <c r="AB705" s="31"/>
      <c r="AC705" s="31"/>
      <c r="AD705" s="31"/>
      <c r="AE705" s="31"/>
    </row>
    <row r="706" spans="1:31" ht="15.75" customHeight="1">
      <c r="A706" s="31"/>
      <c r="B706" s="31"/>
      <c r="C706" s="31"/>
      <c r="D706" s="31"/>
      <c r="E706" s="31"/>
      <c r="F706" s="31"/>
      <c r="G706" s="31"/>
      <c r="H706" s="31"/>
      <c r="I706" s="31"/>
      <c r="J706" s="31"/>
      <c r="K706" s="31"/>
      <c r="L706" s="115"/>
      <c r="M706" s="31"/>
      <c r="N706" s="75"/>
      <c r="O706" s="31"/>
      <c r="P706" s="31"/>
      <c r="Q706" s="31"/>
      <c r="R706" s="75"/>
      <c r="S706" s="31"/>
      <c r="T706" s="31"/>
      <c r="U706" s="31"/>
      <c r="V706" s="31"/>
      <c r="W706" s="116"/>
      <c r="X706" s="31"/>
      <c r="Y706" s="116"/>
      <c r="Z706" s="75"/>
      <c r="AA706" s="31"/>
      <c r="AB706" s="31"/>
      <c r="AC706" s="31"/>
      <c r="AD706" s="31"/>
      <c r="AE706" s="31"/>
    </row>
    <row r="707" spans="1:31" ht="15.75" customHeight="1">
      <c r="A707" s="31"/>
      <c r="B707" s="31"/>
      <c r="C707" s="31"/>
      <c r="D707" s="31"/>
      <c r="E707" s="31"/>
      <c r="F707" s="31"/>
      <c r="G707" s="31"/>
      <c r="H707" s="31"/>
      <c r="I707" s="31"/>
      <c r="J707" s="31"/>
      <c r="K707" s="31"/>
      <c r="L707" s="115"/>
      <c r="M707" s="31"/>
      <c r="N707" s="75"/>
      <c r="O707" s="31"/>
      <c r="P707" s="31"/>
      <c r="Q707" s="31"/>
      <c r="R707" s="75"/>
      <c r="S707" s="31"/>
      <c r="T707" s="31"/>
      <c r="U707" s="31"/>
      <c r="V707" s="31"/>
      <c r="W707" s="116"/>
      <c r="X707" s="31"/>
      <c r="Y707" s="116"/>
      <c r="Z707" s="75"/>
      <c r="AA707" s="31"/>
      <c r="AB707" s="31"/>
      <c r="AC707" s="31"/>
      <c r="AD707" s="31"/>
      <c r="AE707" s="31"/>
    </row>
    <row r="708" spans="1:31" ht="15.75" customHeight="1">
      <c r="A708" s="31"/>
      <c r="B708" s="31"/>
      <c r="C708" s="31"/>
      <c r="D708" s="31"/>
      <c r="E708" s="31"/>
      <c r="F708" s="31"/>
      <c r="G708" s="31"/>
      <c r="H708" s="31"/>
      <c r="I708" s="31"/>
      <c r="J708" s="31"/>
      <c r="K708" s="31"/>
      <c r="L708" s="115"/>
      <c r="M708" s="31"/>
      <c r="N708" s="75"/>
      <c r="O708" s="31"/>
      <c r="P708" s="31"/>
      <c r="Q708" s="31"/>
      <c r="R708" s="75"/>
      <c r="S708" s="31"/>
      <c r="T708" s="31"/>
      <c r="U708" s="31"/>
      <c r="V708" s="31"/>
      <c r="W708" s="116"/>
      <c r="X708" s="31"/>
      <c r="Y708" s="116"/>
      <c r="Z708" s="75"/>
      <c r="AA708" s="31"/>
      <c r="AB708" s="31"/>
      <c r="AC708" s="31"/>
      <c r="AD708" s="31"/>
      <c r="AE708" s="31"/>
    </row>
    <row r="709" spans="1:31" ht="15.75" customHeight="1">
      <c r="A709" s="31"/>
      <c r="B709" s="31"/>
      <c r="C709" s="31"/>
      <c r="D709" s="31"/>
      <c r="E709" s="31"/>
      <c r="F709" s="31"/>
      <c r="G709" s="31"/>
      <c r="H709" s="31"/>
      <c r="I709" s="31"/>
      <c r="J709" s="31"/>
      <c r="K709" s="31"/>
      <c r="L709" s="115"/>
      <c r="M709" s="31"/>
      <c r="N709" s="75"/>
      <c r="O709" s="31"/>
      <c r="P709" s="31"/>
      <c r="Q709" s="31"/>
      <c r="R709" s="75"/>
      <c r="S709" s="31"/>
      <c r="T709" s="31"/>
      <c r="U709" s="31"/>
      <c r="V709" s="31"/>
      <c r="W709" s="116"/>
      <c r="X709" s="31"/>
      <c r="Y709" s="116"/>
      <c r="Z709" s="75"/>
      <c r="AA709" s="31"/>
      <c r="AB709" s="31"/>
      <c r="AC709" s="31"/>
      <c r="AD709" s="31"/>
      <c r="AE709" s="31"/>
    </row>
    <row r="710" spans="1:31" ht="15.75" customHeight="1">
      <c r="A710" s="31"/>
      <c r="B710" s="31"/>
      <c r="C710" s="31"/>
      <c r="D710" s="31"/>
      <c r="E710" s="31"/>
      <c r="F710" s="31"/>
      <c r="G710" s="31"/>
      <c r="H710" s="31"/>
      <c r="I710" s="31"/>
      <c r="J710" s="31"/>
      <c r="K710" s="31"/>
      <c r="L710" s="115"/>
      <c r="M710" s="31"/>
      <c r="N710" s="75"/>
      <c r="O710" s="31"/>
      <c r="P710" s="31"/>
      <c r="Q710" s="31"/>
      <c r="R710" s="75"/>
      <c r="S710" s="31"/>
      <c r="T710" s="31"/>
      <c r="U710" s="31"/>
      <c r="V710" s="31"/>
      <c r="W710" s="116"/>
      <c r="X710" s="31"/>
      <c r="Y710" s="116"/>
      <c r="Z710" s="75"/>
      <c r="AA710" s="31"/>
      <c r="AB710" s="31"/>
      <c r="AC710" s="31"/>
      <c r="AD710" s="31"/>
      <c r="AE710" s="31"/>
    </row>
    <row r="711" spans="1:31" ht="15.75" customHeight="1">
      <c r="A711" s="31"/>
      <c r="B711" s="31"/>
      <c r="C711" s="31"/>
      <c r="D711" s="31"/>
      <c r="E711" s="31"/>
      <c r="F711" s="31"/>
      <c r="G711" s="31"/>
      <c r="H711" s="31"/>
      <c r="I711" s="31"/>
      <c r="J711" s="31"/>
      <c r="K711" s="31"/>
      <c r="L711" s="115"/>
      <c r="M711" s="31"/>
      <c r="N711" s="75"/>
      <c r="O711" s="31"/>
      <c r="P711" s="31"/>
      <c r="Q711" s="31"/>
      <c r="R711" s="75"/>
      <c r="S711" s="31"/>
      <c r="T711" s="31"/>
      <c r="U711" s="31"/>
      <c r="V711" s="31"/>
      <c r="W711" s="116"/>
      <c r="X711" s="31"/>
      <c r="Y711" s="116"/>
      <c r="Z711" s="75"/>
      <c r="AA711" s="31"/>
      <c r="AB711" s="31"/>
      <c r="AC711" s="31"/>
      <c r="AD711" s="31"/>
      <c r="AE711" s="31"/>
    </row>
    <row r="712" spans="1:31" ht="15.75" customHeight="1">
      <c r="A712" s="31"/>
      <c r="B712" s="31"/>
      <c r="C712" s="31"/>
      <c r="D712" s="31"/>
      <c r="E712" s="31"/>
      <c r="F712" s="31"/>
      <c r="G712" s="31"/>
      <c r="H712" s="31"/>
      <c r="I712" s="31"/>
      <c r="J712" s="31"/>
      <c r="K712" s="31"/>
      <c r="L712" s="115"/>
      <c r="M712" s="31"/>
      <c r="N712" s="75"/>
      <c r="O712" s="31"/>
      <c r="P712" s="31"/>
      <c r="Q712" s="31"/>
      <c r="R712" s="75"/>
      <c r="S712" s="31"/>
      <c r="T712" s="31"/>
      <c r="U712" s="31"/>
      <c r="V712" s="31"/>
      <c r="W712" s="116"/>
      <c r="X712" s="31"/>
      <c r="Y712" s="116"/>
      <c r="Z712" s="75"/>
      <c r="AA712" s="31"/>
      <c r="AB712" s="31"/>
      <c r="AC712" s="31"/>
      <c r="AD712" s="31"/>
      <c r="AE712" s="31"/>
    </row>
    <row r="713" spans="1:31" ht="15.75" customHeight="1">
      <c r="A713" s="31"/>
      <c r="B713" s="31"/>
      <c r="C713" s="31"/>
      <c r="D713" s="31"/>
      <c r="E713" s="31"/>
      <c r="F713" s="31"/>
      <c r="G713" s="31"/>
      <c r="H713" s="31"/>
      <c r="I713" s="31"/>
      <c r="J713" s="31"/>
      <c r="K713" s="31"/>
      <c r="L713" s="115"/>
      <c r="M713" s="31"/>
      <c r="N713" s="75"/>
      <c r="O713" s="31"/>
      <c r="P713" s="31"/>
      <c r="Q713" s="31"/>
      <c r="R713" s="75"/>
      <c r="S713" s="31"/>
      <c r="T713" s="31"/>
      <c r="U713" s="31"/>
      <c r="V713" s="31"/>
      <c r="W713" s="116"/>
      <c r="X713" s="31"/>
      <c r="Y713" s="116"/>
      <c r="Z713" s="75"/>
      <c r="AA713" s="31"/>
      <c r="AB713" s="31"/>
      <c r="AC713" s="31"/>
      <c r="AD713" s="31"/>
      <c r="AE713" s="31"/>
    </row>
    <row r="714" spans="1:31" ht="15.75" customHeight="1">
      <c r="A714" s="31"/>
      <c r="B714" s="31"/>
      <c r="C714" s="31"/>
      <c r="D714" s="31"/>
      <c r="E714" s="31"/>
      <c r="F714" s="31"/>
      <c r="G714" s="31"/>
      <c r="H714" s="31"/>
      <c r="I714" s="31"/>
      <c r="J714" s="31"/>
      <c r="K714" s="31"/>
      <c r="L714" s="115"/>
      <c r="M714" s="31"/>
      <c r="N714" s="75"/>
      <c r="O714" s="31"/>
      <c r="P714" s="31"/>
      <c r="Q714" s="31"/>
      <c r="R714" s="75"/>
      <c r="S714" s="31"/>
      <c r="T714" s="31"/>
      <c r="U714" s="31"/>
      <c r="V714" s="31"/>
      <c r="W714" s="116"/>
      <c r="X714" s="31"/>
      <c r="Y714" s="116"/>
      <c r="Z714" s="75"/>
      <c r="AA714" s="31"/>
      <c r="AB714" s="31"/>
      <c r="AC714" s="31"/>
      <c r="AD714" s="31"/>
      <c r="AE714" s="31"/>
    </row>
    <row r="715" spans="1:31" ht="15.75" customHeight="1">
      <c r="A715" s="31"/>
      <c r="B715" s="31"/>
      <c r="C715" s="31"/>
      <c r="D715" s="31"/>
      <c r="E715" s="31"/>
      <c r="F715" s="31"/>
      <c r="G715" s="31"/>
      <c r="H715" s="31"/>
      <c r="I715" s="31"/>
      <c r="J715" s="31"/>
      <c r="K715" s="31"/>
      <c r="L715" s="115"/>
      <c r="M715" s="31"/>
      <c r="N715" s="75"/>
      <c r="O715" s="31"/>
      <c r="P715" s="31"/>
      <c r="Q715" s="31"/>
      <c r="R715" s="75"/>
      <c r="S715" s="31"/>
      <c r="T715" s="31"/>
      <c r="U715" s="31"/>
      <c r="V715" s="31"/>
      <c r="W715" s="116"/>
      <c r="X715" s="31"/>
      <c r="Y715" s="116"/>
      <c r="Z715" s="75"/>
      <c r="AA715" s="31"/>
      <c r="AB715" s="31"/>
      <c r="AC715" s="31"/>
      <c r="AD715" s="31"/>
      <c r="AE715" s="31"/>
    </row>
    <row r="716" spans="1:31" ht="15.75" customHeight="1">
      <c r="A716" s="31"/>
      <c r="B716" s="31"/>
      <c r="C716" s="31"/>
      <c r="D716" s="31"/>
      <c r="E716" s="31"/>
      <c r="F716" s="31"/>
      <c r="G716" s="31"/>
      <c r="H716" s="31"/>
      <c r="I716" s="31"/>
      <c r="J716" s="31"/>
      <c r="K716" s="31"/>
      <c r="L716" s="115"/>
      <c r="M716" s="31"/>
      <c r="N716" s="75"/>
      <c r="O716" s="31"/>
      <c r="P716" s="31"/>
      <c r="Q716" s="31"/>
      <c r="R716" s="75"/>
      <c r="S716" s="31"/>
      <c r="T716" s="31"/>
      <c r="U716" s="31"/>
      <c r="V716" s="31"/>
      <c r="W716" s="116"/>
      <c r="X716" s="31"/>
      <c r="Y716" s="116"/>
      <c r="Z716" s="75"/>
      <c r="AA716" s="31"/>
      <c r="AB716" s="31"/>
      <c r="AC716" s="31"/>
      <c r="AD716" s="31"/>
      <c r="AE716" s="31"/>
    </row>
    <row r="717" spans="1:31" ht="15.75" customHeight="1">
      <c r="A717" s="31"/>
      <c r="B717" s="31"/>
      <c r="C717" s="31"/>
      <c r="D717" s="31"/>
      <c r="E717" s="31"/>
      <c r="F717" s="31"/>
      <c r="G717" s="31"/>
      <c r="H717" s="31"/>
      <c r="I717" s="31"/>
      <c r="J717" s="31"/>
      <c r="K717" s="31"/>
      <c r="L717" s="115"/>
      <c r="M717" s="31"/>
      <c r="N717" s="75"/>
      <c r="O717" s="31"/>
      <c r="P717" s="31"/>
      <c r="Q717" s="31"/>
      <c r="R717" s="75"/>
      <c r="S717" s="31"/>
      <c r="T717" s="31"/>
      <c r="U717" s="31"/>
      <c r="V717" s="31"/>
      <c r="W717" s="116"/>
      <c r="X717" s="31"/>
      <c r="Y717" s="116"/>
      <c r="Z717" s="75"/>
      <c r="AA717" s="31"/>
      <c r="AB717" s="31"/>
      <c r="AC717" s="31"/>
      <c r="AD717" s="31"/>
      <c r="AE717" s="31"/>
    </row>
    <row r="718" spans="1:31" ht="15.75" customHeight="1">
      <c r="A718" s="31"/>
      <c r="B718" s="31"/>
      <c r="C718" s="31"/>
      <c r="D718" s="31"/>
      <c r="E718" s="31"/>
      <c r="F718" s="31"/>
      <c r="G718" s="31"/>
      <c r="H718" s="31"/>
      <c r="I718" s="31"/>
      <c r="J718" s="31"/>
      <c r="K718" s="31"/>
      <c r="L718" s="115"/>
      <c r="M718" s="31"/>
      <c r="N718" s="75"/>
      <c r="O718" s="31"/>
      <c r="P718" s="31"/>
      <c r="Q718" s="31"/>
      <c r="R718" s="75"/>
      <c r="S718" s="31"/>
      <c r="T718" s="31"/>
      <c r="U718" s="31"/>
      <c r="V718" s="31"/>
      <c r="W718" s="116"/>
      <c r="X718" s="31"/>
      <c r="Y718" s="116"/>
      <c r="Z718" s="75"/>
      <c r="AA718" s="31"/>
      <c r="AB718" s="31"/>
      <c r="AC718" s="31"/>
      <c r="AD718" s="31"/>
      <c r="AE718" s="31"/>
    </row>
    <row r="719" spans="1:31" ht="15.75" customHeight="1">
      <c r="A719" s="31"/>
      <c r="B719" s="31"/>
      <c r="C719" s="31"/>
      <c r="D719" s="31"/>
      <c r="E719" s="31"/>
      <c r="F719" s="31"/>
      <c r="G719" s="31"/>
      <c r="H719" s="31"/>
      <c r="I719" s="31"/>
      <c r="J719" s="31"/>
      <c r="K719" s="31"/>
      <c r="L719" s="115"/>
      <c r="M719" s="31"/>
      <c r="N719" s="75"/>
      <c r="O719" s="31"/>
      <c r="P719" s="31"/>
      <c r="Q719" s="31"/>
      <c r="R719" s="75"/>
      <c r="S719" s="31"/>
      <c r="T719" s="31"/>
      <c r="U719" s="31"/>
      <c r="V719" s="31"/>
      <c r="W719" s="116"/>
      <c r="X719" s="31"/>
      <c r="Y719" s="116"/>
      <c r="Z719" s="75"/>
      <c r="AA719" s="31"/>
      <c r="AB719" s="31"/>
      <c r="AC719" s="31"/>
      <c r="AD719" s="31"/>
      <c r="AE719" s="31"/>
    </row>
    <row r="720" spans="1:31" ht="15.75" customHeight="1">
      <c r="A720" s="31"/>
      <c r="B720" s="31"/>
      <c r="C720" s="31"/>
      <c r="D720" s="31"/>
      <c r="E720" s="31"/>
      <c r="F720" s="31"/>
      <c r="G720" s="31"/>
      <c r="H720" s="31"/>
      <c r="I720" s="31"/>
      <c r="J720" s="31"/>
      <c r="K720" s="31"/>
      <c r="L720" s="115"/>
      <c r="M720" s="31"/>
      <c r="N720" s="75"/>
      <c r="O720" s="31"/>
      <c r="P720" s="31"/>
      <c r="Q720" s="31"/>
      <c r="R720" s="75"/>
      <c r="S720" s="31"/>
      <c r="T720" s="31"/>
      <c r="U720" s="31"/>
      <c r="V720" s="31"/>
      <c r="W720" s="116"/>
      <c r="X720" s="31"/>
      <c r="Y720" s="116"/>
      <c r="Z720" s="75"/>
      <c r="AA720" s="31"/>
      <c r="AB720" s="31"/>
      <c r="AC720" s="31"/>
      <c r="AD720" s="31"/>
      <c r="AE720" s="31"/>
    </row>
    <row r="721" spans="1:31" ht="15.75" customHeight="1">
      <c r="A721" s="31"/>
      <c r="B721" s="31"/>
      <c r="C721" s="31"/>
      <c r="D721" s="31"/>
      <c r="E721" s="31"/>
      <c r="F721" s="31"/>
      <c r="G721" s="31"/>
      <c r="H721" s="31"/>
      <c r="I721" s="31"/>
      <c r="J721" s="31"/>
      <c r="K721" s="31"/>
      <c r="L721" s="115"/>
      <c r="M721" s="31"/>
      <c r="N721" s="75"/>
      <c r="O721" s="31"/>
      <c r="P721" s="31"/>
      <c r="Q721" s="31"/>
      <c r="R721" s="75"/>
      <c r="S721" s="31"/>
      <c r="T721" s="31"/>
      <c r="U721" s="31"/>
      <c r="V721" s="31"/>
      <c r="W721" s="116"/>
      <c r="X721" s="31"/>
      <c r="Y721" s="116"/>
      <c r="Z721" s="75"/>
      <c r="AA721" s="31"/>
      <c r="AB721" s="31"/>
      <c r="AC721" s="31"/>
      <c r="AD721" s="31"/>
      <c r="AE721" s="31"/>
    </row>
    <row r="722" spans="1:31" ht="15.75" customHeight="1">
      <c r="A722" s="31"/>
      <c r="B722" s="31"/>
      <c r="C722" s="31"/>
      <c r="D722" s="31"/>
      <c r="E722" s="31"/>
      <c r="F722" s="31"/>
      <c r="G722" s="31"/>
      <c r="H722" s="31"/>
      <c r="I722" s="31"/>
      <c r="J722" s="31"/>
      <c r="K722" s="31"/>
      <c r="L722" s="115"/>
      <c r="M722" s="31"/>
      <c r="N722" s="75"/>
      <c r="O722" s="31"/>
      <c r="P722" s="31"/>
      <c r="Q722" s="31"/>
      <c r="R722" s="75"/>
      <c r="S722" s="31"/>
      <c r="T722" s="31"/>
      <c r="U722" s="31"/>
      <c r="V722" s="31"/>
      <c r="W722" s="116"/>
      <c r="X722" s="31"/>
      <c r="Y722" s="116"/>
      <c r="Z722" s="75"/>
      <c r="AA722" s="31"/>
      <c r="AB722" s="31"/>
      <c r="AC722" s="31"/>
      <c r="AD722" s="31"/>
      <c r="AE722" s="31"/>
    </row>
    <row r="723" spans="1:31" ht="15.75" customHeight="1">
      <c r="A723" s="31"/>
      <c r="B723" s="31"/>
      <c r="C723" s="31"/>
      <c r="D723" s="31"/>
      <c r="E723" s="31"/>
      <c r="F723" s="31"/>
      <c r="G723" s="31"/>
      <c r="H723" s="31"/>
      <c r="I723" s="31"/>
      <c r="J723" s="31"/>
      <c r="K723" s="31"/>
      <c r="L723" s="115"/>
      <c r="M723" s="31"/>
      <c r="N723" s="75"/>
      <c r="O723" s="31"/>
      <c r="P723" s="31"/>
      <c r="Q723" s="31"/>
      <c r="R723" s="75"/>
      <c r="S723" s="31"/>
      <c r="T723" s="31"/>
      <c r="U723" s="31"/>
      <c r="V723" s="31"/>
      <c r="W723" s="116"/>
      <c r="X723" s="31"/>
      <c r="Y723" s="116"/>
      <c r="Z723" s="75"/>
      <c r="AA723" s="31"/>
      <c r="AB723" s="31"/>
      <c r="AC723" s="31"/>
      <c r="AD723" s="31"/>
      <c r="AE723" s="31"/>
    </row>
    <row r="724" spans="1:31" ht="15.75" customHeight="1">
      <c r="A724" s="31"/>
      <c r="B724" s="31"/>
      <c r="C724" s="31"/>
      <c r="D724" s="31"/>
      <c r="E724" s="31"/>
      <c r="F724" s="31"/>
      <c r="G724" s="31"/>
      <c r="H724" s="31"/>
      <c r="I724" s="31"/>
      <c r="J724" s="31"/>
      <c r="K724" s="31"/>
      <c r="L724" s="115"/>
      <c r="M724" s="31"/>
      <c r="N724" s="75"/>
      <c r="O724" s="31"/>
      <c r="P724" s="31"/>
      <c r="Q724" s="31"/>
      <c r="R724" s="75"/>
      <c r="S724" s="31"/>
      <c r="T724" s="31"/>
      <c r="U724" s="31"/>
      <c r="V724" s="31"/>
      <c r="W724" s="116"/>
      <c r="X724" s="31"/>
      <c r="Y724" s="116"/>
      <c r="Z724" s="75"/>
      <c r="AA724" s="31"/>
      <c r="AB724" s="31"/>
      <c r="AC724" s="31"/>
      <c r="AD724" s="31"/>
      <c r="AE724" s="31"/>
    </row>
    <row r="725" spans="1:31" ht="15.75" customHeight="1">
      <c r="A725" s="31"/>
      <c r="B725" s="31"/>
      <c r="C725" s="31"/>
      <c r="D725" s="31"/>
      <c r="E725" s="31"/>
      <c r="F725" s="31"/>
      <c r="G725" s="31"/>
      <c r="H725" s="31"/>
      <c r="I725" s="31"/>
      <c r="J725" s="31"/>
      <c r="K725" s="31"/>
      <c r="L725" s="115"/>
      <c r="M725" s="31"/>
      <c r="N725" s="75"/>
      <c r="O725" s="31"/>
      <c r="P725" s="31"/>
      <c r="Q725" s="31"/>
      <c r="R725" s="75"/>
      <c r="S725" s="31"/>
      <c r="T725" s="31"/>
      <c r="U725" s="31"/>
      <c r="V725" s="31"/>
      <c r="W725" s="116"/>
      <c r="X725" s="31"/>
      <c r="Y725" s="116"/>
      <c r="Z725" s="75"/>
      <c r="AA725" s="31"/>
      <c r="AB725" s="31"/>
      <c r="AC725" s="31"/>
      <c r="AD725" s="31"/>
      <c r="AE725" s="31"/>
    </row>
    <row r="726" spans="1:31" ht="15.75" customHeight="1">
      <c r="A726" s="31"/>
      <c r="B726" s="31"/>
      <c r="C726" s="31"/>
      <c r="D726" s="31"/>
      <c r="E726" s="31"/>
      <c r="F726" s="31"/>
      <c r="G726" s="31"/>
      <c r="H726" s="31"/>
      <c r="I726" s="31"/>
      <c r="J726" s="31"/>
      <c r="K726" s="31"/>
      <c r="L726" s="115"/>
      <c r="M726" s="31"/>
      <c r="N726" s="75"/>
      <c r="O726" s="31"/>
      <c r="P726" s="31"/>
      <c r="Q726" s="31"/>
      <c r="R726" s="75"/>
      <c r="S726" s="31"/>
      <c r="T726" s="31"/>
      <c r="U726" s="31"/>
      <c r="V726" s="31"/>
      <c r="W726" s="116"/>
      <c r="X726" s="31"/>
      <c r="Y726" s="116"/>
      <c r="Z726" s="75"/>
      <c r="AA726" s="31"/>
      <c r="AB726" s="31"/>
      <c r="AC726" s="31"/>
      <c r="AD726" s="31"/>
      <c r="AE726" s="31"/>
    </row>
    <row r="727" spans="1:31" ht="15.75" customHeight="1">
      <c r="A727" s="31"/>
      <c r="B727" s="31"/>
      <c r="C727" s="31"/>
      <c r="D727" s="31"/>
      <c r="E727" s="31"/>
      <c r="F727" s="31"/>
      <c r="G727" s="31"/>
      <c r="H727" s="31"/>
      <c r="I727" s="31"/>
      <c r="J727" s="31"/>
      <c r="K727" s="31"/>
      <c r="L727" s="115"/>
      <c r="M727" s="31"/>
      <c r="N727" s="75"/>
      <c r="O727" s="31"/>
      <c r="P727" s="31"/>
      <c r="Q727" s="31"/>
      <c r="R727" s="75"/>
      <c r="S727" s="31"/>
      <c r="T727" s="31"/>
      <c r="U727" s="31"/>
      <c r="V727" s="31"/>
      <c r="W727" s="116"/>
      <c r="X727" s="31"/>
      <c r="Y727" s="116"/>
      <c r="Z727" s="75"/>
      <c r="AA727" s="31"/>
      <c r="AB727" s="31"/>
      <c r="AC727" s="31"/>
      <c r="AD727" s="31"/>
      <c r="AE727" s="31"/>
    </row>
    <row r="728" spans="1:31" ht="15.75" customHeight="1">
      <c r="A728" s="31"/>
      <c r="B728" s="31"/>
      <c r="C728" s="31"/>
      <c r="D728" s="31"/>
      <c r="E728" s="31"/>
      <c r="F728" s="31"/>
      <c r="G728" s="31"/>
      <c r="H728" s="31"/>
      <c r="I728" s="31"/>
      <c r="J728" s="31"/>
      <c r="K728" s="31"/>
      <c r="L728" s="115"/>
      <c r="M728" s="31"/>
      <c r="N728" s="75"/>
      <c r="O728" s="31"/>
      <c r="P728" s="31"/>
      <c r="Q728" s="31"/>
      <c r="R728" s="75"/>
      <c r="S728" s="31"/>
      <c r="T728" s="31"/>
      <c r="U728" s="31"/>
      <c r="V728" s="31"/>
      <c r="W728" s="116"/>
      <c r="X728" s="31"/>
      <c r="Y728" s="116"/>
      <c r="Z728" s="75"/>
      <c r="AA728" s="31"/>
      <c r="AB728" s="31"/>
      <c r="AC728" s="31"/>
      <c r="AD728" s="31"/>
      <c r="AE728" s="31"/>
    </row>
    <row r="729" spans="1:31" ht="15.75" customHeight="1">
      <c r="A729" s="31"/>
      <c r="B729" s="31"/>
      <c r="C729" s="31"/>
      <c r="D729" s="31"/>
      <c r="E729" s="31"/>
      <c r="F729" s="31"/>
      <c r="G729" s="31"/>
      <c r="H729" s="31"/>
      <c r="I729" s="31"/>
      <c r="J729" s="31"/>
      <c r="K729" s="31"/>
      <c r="L729" s="115"/>
      <c r="M729" s="31"/>
      <c r="N729" s="75"/>
      <c r="O729" s="31"/>
      <c r="P729" s="31"/>
      <c r="Q729" s="31"/>
      <c r="R729" s="75"/>
      <c r="S729" s="31"/>
      <c r="T729" s="31"/>
      <c r="U729" s="31"/>
      <c r="V729" s="31"/>
      <c r="W729" s="116"/>
      <c r="X729" s="31"/>
      <c r="Y729" s="116"/>
      <c r="Z729" s="75"/>
      <c r="AA729" s="31"/>
      <c r="AB729" s="31"/>
      <c r="AC729" s="31"/>
      <c r="AD729" s="31"/>
      <c r="AE729" s="31"/>
    </row>
    <row r="730" spans="1:31" ht="15.75" customHeight="1">
      <c r="A730" s="31"/>
      <c r="B730" s="31"/>
      <c r="C730" s="31"/>
      <c r="D730" s="31"/>
      <c r="E730" s="31"/>
      <c r="F730" s="31"/>
      <c r="G730" s="31"/>
      <c r="H730" s="31"/>
      <c r="I730" s="31"/>
      <c r="J730" s="31"/>
      <c r="K730" s="31"/>
      <c r="L730" s="115"/>
      <c r="M730" s="31"/>
      <c r="N730" s="75"/>
      <c r="O730" s="31"/>
      <c r="P730" s="31"/>
      <c r="Q730" s="31"/>
      <c r="R730" s="75"/>
      <c r="S730" s="31"/>
      <c r="T730" s="31"/>
      <c r="U730" s="31"/>
      <c r="V730" s="31"/>
      <c r="W730" s="116"/>
      <c r="X730" s="31"/>
      <c r="Y730" s="116"/>
      <c r="Z730" s="75"/>
      <c r="AA730" s="31"/>
      <c r="AB730" s="31"/>
      <c r="AC730" s="31"/>
      <c r="AD730" s="31"/>
      <c r="AE730" s="31"/>
    </row>
    <row r="731" spans="1:31" ht="15.75" customHeight="1">
      <c r="A731" s="31"/>
      <c r="B731" s="31"/>
      <c r="C731" s="31"/>
      <c r="D731" s="31"/>
      <c r="E731" s="31"/>
      <c r="F731" s="31"/>
      <c r="G731" s="31"/>
      <c r="H731" s="31"/>
      <c r="I731" s="31"/>
      <c r="J731" s="31"/>
      <c r="K731" s="31"/>
      <c r="L731" s="115"/>
      <c r="M731" s="31"/>
      <c r="N731" s="75"/>
      <c r="O731" s="31"/>
      <c r="P731" s="31"/>
      <c r="Q731" s="31"/>
      <c r="R731" s="75"/>
      <c r="S731" s="31"/>
      <c r="T731" s="31"/>
      <c r="U731" s="31"/>
      <c r="V731" s="31"/>
      <c r="W731" s="116"/>
      <c r="X731" s="31"/>
      <c r="Y731" s="116"/>
      <c r="Z731" s="75"/>
      <c r="AA731" s="31"/>
      <c r="AB731" s="31"/>
      <c r="AC731" s="31"/>
      <c r="AD731" s="31"/>
      <c r="AE731" s="31"/>
    </row>
    <row r="732" spans="1:31" ht="15.75" customHeight="1">
      <c r="A732" s="31"/>
      <c r="B732" s="31"/>
      <c r="C732" s="31"/>
      <c r="D732" s="31"/>
      <c r="E732" s="31"/>
      <c r="F732" s="31"/>
      <c r="G732" s="31"/>
      <c r="H732" s="31"/>
      <c r="I732" s="31"/>
      <c r="J732" s="31"/>
      <c r="K732" s="31"/>
      <c r="L732" s="115"/>
      <c r="M732" s="31"/>
      <c r="N732" s="75"/>
      <c r="O732" s="31"/>
      <c r="P732" s="31"/>
      <c r="Q732" s="31"/>
      <c r="R732" s="75"/>
      <c r="S732" s="31"/>
      <c r="T732" s="31"/>
      <c r="U732" s="31"/>
      <c r="V732" s="31"/>
      <c r="W732" s="116"/>
      <c r="X732" s="31"/>
      <c r="Y732" s="116"/>
      <c r="Z732" s="75"/>
      <c r="AA732" s="31"/>
      <c r="AB732" s="31"/>
      <c r="AC732" s="31"/>
      <c r="AD732" s="31"/>
      <c r="AE732" s="31"/>
    </row>
    <row r="733" spans="1:31" ht="15.75" customHeight="1">
      <c r="A733" s="31"/>
      <c r="B733" s="31"/>
      <c r="C733" s="31"/>
      <c r="D733" s="31"/>
      <c r="E733" s="31"/>
      <c r="F733" s="31"/>
      <c r="G733" s="31"/>
      <c r="H733" s="31"/>
      <c r="I733" s="31"/>
      <c r="J733" s="31"/>
      <c r="K733" s="31"/>
      <c r="L733" s="115"/>
      <c r="M733" s="31"/>
      <c r="N733" s="75"/>
      <c r="O733" s="31"/>
      <c r="P733" s="31"/>
      <c r="Q733" s="31"/>
      <c r="R733" s="75"/>
      <c r="S733" s="31"/>
      <c r="T733" s="31"/>
      <c r="U733" s="31"/>
      <c r="V733" s="31"/>
      <c r="W733" s="116"/>
      <c r="X733" s="31"/>
      <c r="Y733" s="116"/>
      <c r="Z733" s="75"/>
      <c r="AA733" s="31"/>
      <c r="AB733" s="31"/>
      <c r="AC733" s="31"/>
      <c r="AD733" s="31"/>
      <c r="AE733" s="31"/>
    </row>
    <row r="734" spans="1:31" ht="15.75" customHeight="1">
      <c r="A734" s="31"/>
      <c r="B734" s="31"/>
      <c r="C734" s="31"/>
      <c r="D734" s="31"/>
      <c r="E734" s="31"/>
      <c r="F734" s="31"/>
      <c r="G734" s="31"/>
      <c r="H734" s="31"/>
      <c r="I734" s="31"/>
      <c r="J734" s="31"/>
      <c r="K734" s="31"/>
      <c r="L734" s="115"/>
      <c r="M734" s="31"/>
      <c r="N734" s="75"/>
      <c r="O734" s="31"/>
      <c r="P734" s="31"/>
      <c r="Q734" s="31"/>
      <c r="R734" s="75"/>
      <c r="S734" s="31"/>
      <c r="T734" s="31"/>
      <c r="U734" s="31"/>
      <c r="V734" s="31"/>
      <c r="W734" s="116"/>
      <c r="X734" s="31"/>
      <c r="Y734" s="116"/>
      <c r="Z734" s="75"/>
      <c r="AA734" s="31"/>
      <c r="AB734" s="31"/>
      <c r="AC734" s="31"/>
      <c r="AD734" s="31"/>
      <c r="AE734" s="31"/>
    </row>
    <row r="735" spans="1:31" ht="15.75" customHeight="1">
      <c r="A735" s="31"/>
      <c r="B735" s="31"/>
      <c r="C735" s="31"/>
      <c r="D735" s="31"/>
      <c r="E735" s="31"/>
      <c r="F735" s="31"/>
      <c r="G735" s="31"/>
      <c r="H735" s="31"/>
      <c r="I735" s="31"/>
      <c r="J735" s="31"/>
      <c r="K735" s="31"/>
      <c r="L735" s="115"/>
      <c r="M735" s="31"/>
      <c r="N735" s="75"/>
      <c r="O735" s="31"/>
      <c r="P735" s="31"/>
      <c r="Q735" s="31"/>
      <c r="R735" s="75"/>
      <c r="S735" s="31"/>
      <c r="T735" s="31"/>
      <c r="U735" s="31"/>
      <c r="V735" s="31"/>
      <c r="W735" s="116"/>
      <c r="X735" s="31"/>
      <c r="Y735" s="116"/>
      <c r="Z735" s="75"/>
      <c r="AA735" s="31"/>
      <c r="AB735" s="31"/>
      <c r="AC735" s="31"/>
      <c r="AD735" s="31"/>
      <c r="AE735" s="31"/>
    </row>
    <row r="736" spans="1:31" ht="15.75" customHeight="1">
      <c r="A736" s="31"/>
      <c r="B736" s="31"/>
      <c r="C736" s="31"/>
      <c r="D736" s="31"/>
      <c r="E736" s="31"/>
      <c r="F736" s="31"/>
      <c r="G736" s="31"/>
      <c r="H736" s="31"/>
      <c r="I736" s="31"/>
      <c r="J736" s="31"/>
      <c r="K736" s="31"/>
      <c r="L736" s="115"/>
      <c r="M736" s="31"/>
      <c r="N736" s="75"/>
      <c r="O736" s="31"/>
      <c r="P736" s="31"/>
      <c r="Q736" s="31"/>
      <c r="R736" s="75"/>
      <c r="S736" s="31"/>
      <c r="T736" s="31"/>
      <c r="U736" s="31"/>
      <c r="V736" s="31"/>
      <c r="W736" s="116"/>
      <c r="X736" s="31"/>
      <c r="Y736" s="116"/>
      <c r="Z736" s="75"/>
      <c r="AA736" s="31"/>
      <c r="AB736" s="31"/>
      <c r="AC736" s="31"/>
      <c r="AD736" s="31"/>
      <c r="AE736" s="31"/>
    </row>
    <row r="737" spans="1:31" ht="15.75" customHeight="1">
      <c r="A737" s="31"/>
      <c r="B737" s="31"/>
      <c r="C737" s="31"/>
      <c r="D737" s="31"/>
      <c r="E737" s="31"/>
      <c r="F737" s="31"/>
      <c r="G737" s="31"/>
      <c r="H737" s="31"/>
      <c r="I737" s="31"/>
      <c r="J737" s="31"/>
      <c r="K737" s="31"/>
      <c r="L737" s="115"/>
      <c r="M737" s="31"/>
      <c r="N737" s="75"/>
      <c r="O737" s="31"/>
      <c r="P737" s="31"/>
      <c r="Q737" s="31"/>
      <c r="R737" s="75"/>
      <c r="S737" s="31"/>
      <c r="T737" s="31"/>
      <c r="U737" s="31"/>
      <c r="V737" s="31"/>
      <c r="W737" s="116"/>
      <c r="X737" s="31"/>
      <c r="Y737" s="116"/>
      <c r="Z737" s="75"/>
      <c r="AA737" s="31"/>
      <c r="AB737" s="31"/>
      <c r="AC737" s="31"/>
      <c r="AD737" s="31"/>
      <c r="AE737" s="31"/>
    </row>
    <row r="738" spans="1:31" ht="15.75" customHeight="1">
      <c r="A738" s="31"/>
      <c r="B738" s="31"/>
      <c r="C738" s="31"/>
      <c r="D738" s="31"/>
      <c r="E738" s="31"/>
      <c r="F738" s="31"/>
      <c r="G738" s="31"/>
      <c r="H738" s="31"/>
      <c r="I738" s="31"/>
      <c r="J738" s="31"/>
      <c r="K738" s="31"/>
      <c r="L738" s="115"/>
      <c r="M738" s="31"/>
      <c r="N738" s="75"/>
      <c r="O738" s="31"/>
      <c r="P738" s="31"/>
      <c r="Q738" s="31"/>
      <c r="R738" s="75"/>
      <c r="S738" s="31"/>
      <c r="T738" s="31"/>
      <c r="U738" s="31"/>
      <c r="V738" s="31"/>
      <c r="W738" s="116"/>
      <c r="X738" s="31"/>
      <c r="Y738" s="116"/>
      <c r="Z738" s="75"/>
      <c r="AA738" s="31"/>
      <c r="AB738" s="31"/>
      <c r="AC738" s="31"/>
      <c r="AD738" s="31"/>
      <c r="AE738" s="31"/>
    </row>
    <row r="739" spans="1:31" ht="15.75" customHeight="1">
      <c r="A739" s="31"/>
      <c r="B739" s="31"/>
      <c r="C739" s="31"/>
      <c r="D739" s="31"/>
      <c r="E739" s="31"/>
      <c r="F739" s="31"/>
      <c r="G739" s="31"/>
      <c r="H739" s="31"/>
      <c r="I739" s="31"/>
      <c r="J739" s="31"/>
      <c r="K739" s="31"/>
      <c r="L739" s="115"/>
      <c r="M739" s="31"/>
      <c r="N739" s="75"/>
      <c r="O739" s="31"/>
      <c r="P739" s="31"/>
      <c r="Q739" s="31"/>
      <c r="R739" s="75"/>
      <c r="S739" s="31"/>
      <c r="T739" s="31"/>
      <c r="U739" s="31"/>
      <c r="V739" s="31"/>
      <c r="W739" s="116"/>
      <c r="X739" s="31"/>
      <c r="Y739" s="116"/>
      <c r="Z739" s="75"/>
      <c r="AA739" s="31"/>
      <c r="AB739" s="31"/>
      <c r="AC739" s="31"/>
      <c r="AD739" s="31"/>
      <c r="AE739" s="31"/>
    </row>
    <row r="740" spans="1:31" ht="15.75" customHeight="1">
      <c r="A740" s="31"/>
      <c r="B740" s="31"/>
      <c r="C740" s="31"/>
      <c r="D740" s="31"/>
      <c r="E740" s="31"/>
      <c r="F740" s="31"/>
      <c r="G740" s="31"/>
      <c r="H740" s="31"/>
      <c r="I740" s="31"/>
      <c r="J740" s="31"/>
      <c r="K740" s="31"/>
      <c r="L740" s="115"/>
      <c r="M740" s="31"/>
      <c r="N740" s="75"/>
      <c r="O740" s="31"/>
      <c r="P740" s="31"/>
      <c r="Q740" s="31"/>
      <c r="R740" s="75"/>
      <c r="S740" s="31"/>
      <c r="T740" s="31"/>
      <c r="U740" s="31"/>
      <c r="V740" s="31"/>
      <c r="W740" s="116"/>
      <c r="X740" s="31"/>
      <c r="Y740" s="116"/>
      <c r="Z740" s="75"/>
      <c r="AA740" s="31"/>
      <c r="AB740" s="31"/>
      <c r="AC740" s="31"/>
      <c r="AD740" s="31"/>
      <c r="AE740" s="31"/>
    </row>
    <row r="741" spans="1:31" ht="15.75" customHeight="1">
      <c r="A741" s="31"/>
      <c r="B741" s="31"/>
      <c r="C741" s="31"/>
      <c r="D741" s="31"/>
      <c r="E741" s="31"/>
      <c r="F741" s="31"/>
      <c r="G741" s="31"/>
      <c r="H741" s="31"/>
      <c r="I741" s="31"/>
      <c r="J741" s="31"/>
      <c r="K741" s="31"/>
      <c r="L741" s="115"/>
      <c r="M741" s="31"/>
      <c r="N741" s="75"/>
      <c r="O741" s="31"/>
      <c r="P741" s="31"/>
      <c r="Q741" s="31"/>
      <c r="R741" s="75"/>
      <c r="S741" s="31"/>
      <c r="T741" s="31"/>
      <c r="U741" s="31"/>
      <c r="V741" s="31"/>
      <c r="W741" s="116"/>
      <c r="X741" s="31"/>
      <c r="Y741" s="116"/>
      <c r="Z741" s="75"/>
      <c r="AA741" s="31"/>
      <c r="AB741" s="31"/>
      <c r="AC741" s="31"/>
      <c r="AD741" s="31"/>
      <c r="AE741" s="31"/>
    </row>
    <row r="742" spans="1:31" ht="15.75" customHeight="1">
      <c r="A742" s="31"/>
      <c r="B742" s="31"/>
      <c r="C742" s="31"/>
      <c r="D742" s="31"/>
      <c r="E742" s="31"/>
      <c r="F742" s="31"/>
      <c r="G742" s="31"/>
      <c r="H742" s="31"/>
      <c r="I742" s="31"/>
      <c r="J742" s="31"/>
      <c r="K742" s="31"/>
      <c r="L742" s="115"/>
      <c r="M742" s="31"/>
      <c r="N742" s="75"/>
      <c r="O742" s="31"/>
      <c r="P742" s="31"/>
      <c r="Q742" s="31"/>
      <c r="R742" s="75"/>
      <c r="S742" s="31"/>
      <c r="T742" s="31"/>
      <c r="U742" s="31"/>
      <c r="V742" s="31"/>
      <c r="W742" s="116"/>
      <c r="X742" s="31"/>
      <c r="Y742" s="116"/>
      <c r="Z742" s="75"/>
      <c r="AA742" s="31"/>
      <c r="AB742" s="31"/>
      <c r="AC742" s="31"/>
      <c r="AD742" s="31"/>
      <c r="AE742" s="31"/>
    </row>
    <row r="743" spans="1:31" ht="15.75" customHeight="1">
      <c r="A743" s="31"/>
      <c r="B743" s="31"/>
      <c r="C743" s="31"/>
      <c r="D743" s="31"/>
      <c r="E743" s="31"/>
      <c r="F743" s="31"/>
      <c r="G743" s="31"/>
      <c r="H743" s="31"/>
      <c r="I743" s="31"/>
      <c r="J743" s="31"/>
      <c r="K743" s="31"/>
      <c r="L743" s="115"/>
      <c r="M743" s="31"/>
      <c r="N743" s="75"/>
      <c r="O743" s="31"/>
      <c r="P743" s="31"/>
      <c r="Q743" s="31"/>
      <c r="R743" s="75"/>
      <c r="S743" s="31"/>
      <c r="T743" s="31"/>
      <c r="U743" s="31"/>
      <c r="V743" s="31"/>
      <c r="W743" s="116"/>
      <c r="X743" s="31"/>
      <c r="Y743" s="116"/>
      <c r="Z743" s="75"/>
      <c r="AA743" s="31"/>
      <c r="AB743" s="31"/>
      <c r="AC743" s="31"/>
      <c r="AD743" s="31"/>
      <c r="AE743" s="31"/>
    </row>
    <row r="744" spans="1:31" ht="15.75" customHeight="1">
      <c r="A744" s="31"/>
      <c r="B744" s="31"/>
      <c r="C744" s="31"/>
      <c r="D744" s="31"/>
      <c r="E744" s="31"/>
      <c r="F744" s="31"/>
      <c r="G744" s="31"/>
      <c r="H744" s="31"/>
      <c r="I744" s="31"/>
      <c r="J744" s="31"/>
      <c r="K744" s="31"/>
      <c r="L744" s="115"/>
      <c r="M744" s="31"/>
      <c r="N744" s="75"/>
      <c r="O744" s="31"/>
      <c r="P744" s="31"/>
      <c r="Q744" s="31"/>
      <c r="R744" s="75"/>
      <c r="S744" s="31"/>
      <c r="T744" s="31"/>
      <c r="U744" s="31"/>
      <c r="V744" s="31"/>
      <c r="W744" s="116"/>
      <c r="X744" s="31"/>
      <c r="Y744" s="116"/>
      <c r="Z744" s="75"/>
      <c r="AA744" s="31"/>
      <c r="AB744" s="31"/>
      <c r="AC744" s="31"/>
      <c r="AD744" s="31"/>
      <c r="AE744" s="31"/>
    </row>
    <row r="745" spans="1:31" ht="15.75" customHeight="1">
      <c r="A745" s="31"/>
      <c r="B745" s="31"/>
      <c r="C745" s="31"/>
      <c r="D745" s="31"/>
      <c r="E745" s="31"/>
      <c r="F745" s="31"/>
      <c r="G745" s="31"/>
      <c r="H745" s="31"/>
      <c r="I745" s="31"/>
      <c r="J745" s="31"/>
      <c r="K745" s="31"/>
      <c r="L745" s="115"/>
      <c r="M745" s="31"/>
      <c r="N745" s="75"/>
      <c r="O745" s="31"/>
      <c r="P745" s="31"/>
      <c r="Q745" s="31"/>
      <c r="R745" s="75"/>
      <c r="S745" s="31"/>
      <c r="T745" s="31"/>
      <c r="U745" s="31"/>
      <c r="V745" s="31"/>
      <c r="W745" s="116"/>
      <c r="X745" s="31"/>
      <c r="Y745" s="116"/>
      <c r="Z745" s="75"/>
      <c r="AA745" s="31"/>
      <c r="AB745" s="31"/>
      <c r="AC745" s="31"/>
      <c r="AD745" s="31"/>
      <c r="AE745" s="31"/>
    </row>
    <row r="746" spans="1:31" ht="15.75" customHeight="1">
      <c r="A746" s="31"/>
      <c r="B746" s="31"/>
      <c r="C746" s="31"/>
      <c r="D746" s="31"/>
      <c r="E746" s="31"/>
      <c r="F746" s="31"/>
      <c r="G746" s="31"/>
      <c r="H746" s="31"/>
      <c r="I746" s="31"/>
      <c r="J746" s="31"/>
      <c r="K746" s="31"/>
      <c r="L746" s="115"/>
      <c r="M746" s="31"/>
      <c r="N746" s="75"/>
      <c r="O746" s="31"/>
      <c r="P746" s="31"/>
      <c r="Q746" s="31"/>
      <c r="R746" s="75"/>
      <c r="S746" s="31"/>
      <c r="T746" s="31"/>
      <c r="U746" s="31"/>
      <c r="V746" s="31"/>
      <c r="W746" s="116"/>
      <c r="X746" s="31"/>
      <c r="Y746" s="116"/>
      <c r="Z746" s="75"/>
      <c r="AA746" s="31"/>
      <c r="AB746" s="31"/>
      <c r="AC746" s="31"/>
      <c r="AD746" s="31"/>
      <c r="AE746" s="31"/>
    </row>
    <row r="747" spans="1:31" ht="15.75" customHeight="1">
      <c r="A747" s="31"/>
      <c r="B747" s="31"/>
      <c r="C747" s="31"/>
      <c r="D747" s="31"/>
      <c r="E747" s="31"/>
      <c r="F747" s="31"/>
      <c r="G747" s="31"/>
      <c r="H747" s="31"/>
      <c r="I747" s="31"/>
      <c r="J747" s="31"/>
      <c r="K747" s="31"/>
      <c r="L747" s="115"/>
      <c r="M747" s="31"/>
      <c r="N747" s="75"/>
      <c r="O747" s="31"/>
      <c r="P747" s="31"/>
      <c r="Q747" s="31"/>
      <c r="R747" s="75"/>
      <c r="S747" s="31"/>
      <c r="T747" s="31"/>
      <c r="U747" s="31"/>
      <c r="V747" s="31"/>
      <c r="W747" s="116"/>
      <c r="X747" s="31"/>
      <c r="Y747" s="116"/>
      <c r="Z747" s="75"/>
      <c r="AA747" s="31"/>
      <c r="AB747" s="31"/>
      <c r="AC747" s="31"/>
      <c r="AD747" s="31"/>
      <c r="AE747" s="31"/>
    </row>
    <row r="748" spans="1:31" ht="15.75" customHeight="1">
      <c r="A748" s="31"/>
      <c r="B748" s="31"/>
      <c r="C748" s="31"/>
      <c r="D748" s="31"/>
      <c r="E748" s="31"/>
      <c r="F748" s="31"/>
      <c r="G748" s="31"/>
      <c r="H748" s="31"/>
      <c r="I748" s="31"/>
      <c r="J748" s="31"/>
      <c r="K748" s="31"/>
      <c r="L748" s="115"/>
      <c r="M748" s="31"/>
      <c r="N748" s="75"/>
      <c r="O748" s="31"/>
      <c r="P748" s="31"/>
      <c r="Q748" s="31"/>
      <c r="R748" s="75"/>
      <c r="S748" s="31"/>
      <c r="T748" s="31"/>
      <c r="U748" s="31"/>
      <c r="V748" s="31"/>
      <c r="W748" s="116"/>
      <c r="X748" s="31"/>
      <c r="Y748" s="116"/>
      <c r="Z748" s="75"/>
      <c r="AA748" s="31"/>
      <c r="AB748" s="31"/>
      <c r="AC748" s="31"/>
      <c r="AD748" s="31"/>
      <c r="AE748" s="31"/>
    </row>
    <row r="749" spans="1:31" ht="15.75" customHeight="1">
      <c r="A749" s="31"/>
      <c r="B749" s="31"/>
      <c r="C749" s="31"/>
      <c r="D749" s="31"/>
      <c r="E749" s="31"/>
      <c r="F749" s="31"/>
      <c r="G749" s="31"/>
      <c r="H749" s="31"/>
      <c r="I749" s="31"/>
      <c r="J749" s="31"/>
      <c r="K749" s="31"/>
      <c r="L749" s="115"/>
      <c r="M749" s="31"/>
      <c r="N749" s="75"/>
      <c r="O749" s="31"/>
      <c r="P749" s="31"/>
      <c r="Q749" s="31"/>
      <c r="R749" s="75"/>
      <c r="S749" s="31"/>
      <c r="T749" s="31"/>
      <c r="U749" s="31"/>
      <c r="V749" s="31"/>
      <c r="W749" s="116"/>
      <c r="X749" s="31"/>
      <c r="Y749" s="116"/>
      <c r="Z749" s="75"/>
      <c r="AA749" s="31"/>
      <c r="AB749" s="31"/>
      <c r="AC749" s="31"/>
      <c r="AD749" s="31"/>
      <c r="AE749" s="31"/>
    </row>
    <row r="750" spans="1:31" ht="15.75" customHeight="1">
      <c r="A750" s="31"/>
      <c r="B750" s="31"/>
      <c r="C750" s="31"/>
      <c r="D750" s="31"/>
      <c r="E750" s="31"/>
      <c r="F750" s="31"/>
      <c r="G750" s="31"/>
      <c r="H750" s="31"/>
      <c r="I750" s="31"/>
      <c r="J750" s="31"/>
      <c r="K750" s="31"/>
      <c r="L750" s="115"/>
      <c r="M750" s="31"/>
      <c r="N750" s="75"/>
      <c r="O750" s="31"/>
      <c r="P750" s="31"/>
      <c r="Q750" s="31"/>
      <c r="R750" s="75"/>
      <c r="S750" s="31"/>
      <c r="T750" s="31"/>
      <c r="U750" s="31"/>
      <c r="V750" s="31"/>
      <c r="W750" s="116"/>
      <c r="X750" s="31"/>
      <c r="Y750" s="116"/>
      <c r="Z750" s="75"/>
      <c r="AA750" s="31"/>
      <c r="AB750" s="31"/>
      <c r="AC750" s="31"/>
      <c r="AD750" s="31"/>
      <c r="AE750" s="31"/>
    </row>
    <row r="751" spans="1:31" ht="15.75" customHeight="1">
      <c r="A751" s="31"/>
      <c r="B751" s="31"/>
      <c r="C751" s="31"/>
      <c r="D751" s="31"/>
      <c r="E751" s="31"/>
      <c r="F751" s="31"/>
      <c r="G751" s="31"/>
      <c r="H751" s="31"/>
      <c r="I751" s="31"/>
      <c r="J751" s="31"/>
      <c r="K751" s="31"/>
      <c r="L751" s="115"/>
      <c r="M751" s="31"/>
      <c r="N751" s="75"/>
      <c r="O751" s="31"/>
      <c r="P751" s="31"/>
      <c r="Q751" s="31"/>
      <c r="R751" s="75"/>
      <c r="S751" s="31"/>
      <c r="T751" s="31"/>
      <c r="U751" s="31"/>
      <c r="V751" s="31"/>
      <c r="W751" s="116"/>
      <c r="X751" s="31"/>
      <c r="Y751" s="116"/>
      <c r="Z751" s="75"/>
      <c r="AA751" s="31"/>
      <c r="AB751" s="31"/>
      <c r="AC751" s="31"/>
      <c r="AD751" s="31"/>
      <c r="AE751" s="31"/>
    </row>
    <row r="752" spans="1:31" ht="15.75" customHeight="1">
      <c r="A752" s="31"/>
      <c r="B752" s="31"/>
      <c r="C752" s="31"/>
      <c r="D752" s="31"/>
      <c r="E752" s="31"/>
      <c r="F752" s="31"/>
      <c r="G752" s="31"/>
      <c r="H752" s="31"/>
      <c r="I752" s="31"/>
      <c r="J752" s="31"/>
      <c r="K752" s="31"/>
      <c r="L752" s="115"/>
      <c r="M752" s="31"/>
      <c r="N752" s="75"/>
      <c r="O752" s="31"/>
      <c r="P752" s="31"/>
      <c r="Q752" s="31"/>
      <c r="R752" s="75"/>
      <c r="S752" s="31"/>
      <c r="T752" s="31"/>
      <c r="U752" s="31"/>
      <c r="V752" s="31"/>
      <c r="W752" s="116"/>
      <c r="X752" s="31"/>
      <c r="Y752" s="116"/>
      <c r="Z752" s="75"/>
      <c r="AA752" s="31"/>
      <c r="AB752" s="31"/>
      <c r="AC752" s="31"/>
      <c r="AD752" s="31"/>
      <c r="AE752" s="31"/>
    </row>
    <row r="753" spans="1:31" ht="15.75" customHeight="1">
      <c r="A753" s="31"/>
      <c r="B753" s="31"/>
      <c r="C753" s="31"/>
      <c r="D753" s="31"/>
      <c r="E753" s="31"/>
      <c r="F753" s="31"/>
      <c r="G753" s="31"/>
      <c r="H753" s="31"/>
      <c r="I753" s="31"/>
      <c r="J753" s="31"/>
      <c r="K753" s="31"/>
      <c r="L753" s="115"/>
      <c r="M753" s="31"/>
      <c r="N753" s="75"/>
      <c r="O753" s="31"/>
      <c r="P753" s="31"/>
      <c r="Q753" s="31"/>
      <c r="R753" s="75"/>
      <c r="S753" s="31"/>
      <c r="T753" s="31"/>
      <c r="U753" s="31"/>
      <c r="V753" s="31"/>
      <c r="W753" s="116"/>
      <c r="X753" s="31"/>
      <c r="Y753" s="116"/>
      <c r="Z753" s="75"/>
      <c r="AA753" s="31"/>
      <c r="AB753" s="31"/>
      <c r="AC753" s="31"/>
      <c r="AD753" s="31"/>
      <c r="AE753" s="31"/>
    </row>
    <row r="754" spans="1:31" ht="15.75" customHeight="1">
      <c r="A754" s="31"/>
      <c r="B754" s="31"/>
      <c r="C754" s="31"/>
      <c r="D754" s="31"/>
      <c r="E754" s="31"/>
      <c r="F754" s="31"/>
      <c r="G754" s="31"/>
      <c r="H754" s="31"/>
      <c r="I754" s="31"/>
      <c r="J754" s="31"/>
      <c r="K754" s="31"/>
      <c r="L754" s="115"/>
      <c r="M754" s="31"/>
      <c r="N754" s="75"/>
      <c r="O754" s="31"/>
      <c r="P754" s="31"/>
      <c r="Q754" s="31"/>
      <c r="R754" s="75"/>
      <c r="S754" s="31"/>
      <c r="T754" s="31"/>
      <c r="U754" s="31"/>
      <c r="V754" s="31"/>
      <c r="W754" s="116"/>
      <c r="X754" s="31"/>
      <c r="Y754" s="116"/>
      <c r="Z754" s="75"/>
      <c r="AA754" s="31"/>
      <c r="AB754" s="31"/>
      <c r="AC754" s="31"/>
      <c r="AD754" s="31"/>
      <c r="AE754" s="31"/>
    </row>
    <row r="755" spans="1:31" ht="15.75" customHeight="1">
      <c r="A755" s="31"/>
      <c r="B755" s="31"/>
      <c r="C755" s="31"/>
      <c r="D755" s="31"/>
      <c r="E755" s="31"/>
      <c r="F755" s="31"/>
      <c r="G755" s="31"/>
      <c r="H755" s="31"/>
      <c r="I755" s="31"/>
      <c r="J755" s="31"/>
      <c r="K755" s="31"/>
      <c r="L755" s="115"/>
      <c r="M755" s="31"/>
      <c r="N755" s="75"/>
      <c r="O755" s="31"/>
      <c r="P755" s="31"/>
      <c r="Q755" s="31"/>
      <c r="R755" s="75"/>
      <c r="S755" s="31"/>
      <c r="T755" s="31"/>
      <c r="U755" s="31"/>
      <c r="V755" s="31"/>
      <c r="W755" s="116"/>
      <c r="X755" s="31"/>
      <c r="Y755" s="116"/>
      <c r="Z755" s="75"/>
      <c r="AA755" s="31"/>
      <c r="AB755" s="31"/>
      <c r="AC755" s="31"/>
      <c r="AD755" s="31"/>
      <c r="AE755" s="31"/>
    </row>
    <row r="756" spans="1:31" ht="15.75" customHeight="1">
      <c r="A756" s="31"/>
      <c r="B756" s="31"/>
      <c r="C756" s="31"/>
      <c r="D756" s="31"/>
      <c r="E756" s="31"/>
      <c r="F756" s="31"/>
      <c r="G756" s="31"/>
      <c r="H756" s="31"/>
      <c r="I756" s="31"/>
      <c r="J756" s="31"/>
      <c r="K756" s="31"/>
      <c r="L756" s="115"/>
      <c r="M756" s="31"/>
      <c r="N756" s="75"/>
      <c r="O756" s="31"/>
      <c r="P756" s="31"/>
      <c r="Q756" s="31"/>
      <c r="R756" s="75"/>
      <c r="S756" s="31"/>
      <c r="T756" s="31"/>
      <c r="U756" s="31"/>
      <c r="V756" s="31"/>
      <c r="W756" s="116"/>
      <c r="X756" s="31"/>
      <c r="Y756" s="116"/>
      <c r="Z756" s="75"/>
      <c r="AA756" s="31"/>
      <c r="AB756" s="31"/>
      <c r="AC756" s="31"/>
      <c r="AD756" s="31"/>
      <c r="AE756" s="31"/>
    </row>
    <row r="757" spans="1:31" ht="15.75" customHeight="1">
      <c r="A757" s="31"/>
      <c r="B757" s="31"/>
      <c r="C757" s="31"/>
      <c r="D757" s="31"/>
      <c r="E757" s="31"/>
      <c r="F757" s="31"/>
      <c r="G757" s="31"/>
      <c r="H757" s="31"/>
      <c r="I757" s="31"/>
      <c r="J757" s="31"/>
      <c r="K757" s="31"/>
      <c r="L757" s="115"/>
      <c r="M757" s="31"/>
      <c r="N757" s="75"/>
      <c r="O757" s="31"/>
      <c r="P757" s="31"/>
      <c r="Q757" s="31"/>
      <c r="R757" s="75"/>
      <c r="S757" s="31"/>
      <c r="T757" s="31"/>
      <c r="U757" s="31"/>
      <c r="V757" s="31"/>
      <c r="W757" s="116"/>
      <c r="X757" s="31"/>
      <c r="Y757" s="116"/>
      <c r="Z757" s="75"/>
      <c r="AA757" s="31"/>
      <c r="AB757" s="31"/>
      <c r="AC757" s="31"/>
      <c r="AD757" s="31"/>
      <c r="AE757" s="31"/>
    </row>
    <row r="758" spans="1:31" ht="15.75" customHeight="1">
      <c r="A758" s="31"/>
      <c r="B758" s="31"/>
      <c r="C758" s="31"/>
      <c r="D758" s="31"/>
      <c r="E758" s="31"/>
      <c r="F758" s="31"/>
      <c r="G758" s="31"/>
      <c r="H758" s="31"/>
      <c r="I758" s="31"/>
      <c r="J758" s="31"/>
      <c r="K758" s="31"/>
      <c r="L758" s="115"/>
      <c r="M758" s="31"/>
      <c r="N758" s="75"/>
      <c r="O758" s="31"/>
      <c r="P758" s="31"/>
      <c r="Q758" s="31"/>
      <c r="R758" s="75"/>
      <c r="S758" s="31"/>
      <c r="T758" s="31"/>
      <c r="U758" s="31"/>
      <c r="V758" s="31"/>
      <c r="W758" s="116"/>
      <c r="X758" s="31"/>
      <c r="Y758" s="116"/>
      <c r="Z758" s="75"/>
      <c r="AA758" s="31"/>
      <c r="AB758" s="31"/>
      <c r="AC758" s="31"/>
      <c r="AD758" s="31"/>
      <c r="AE758" s="31"/>
    </row>
    <row r="759" spans="1:31" ht="15.75" customHeight="1">
      <c r="A759" s="31"/>
      <c r="B759" s="31"/>
      <c r="C759" s="31"/>
      <c r="D759" s="31"/>
      <c r="E759" s="31"/>
      <c r="F759" s="31"/>
      <c r="G759" s="31"/>
      <c r="H759" s="31"/>
      <c r="I759" s="31"/>
      <c r="J759" s="31"/>
      <c r="K759" s="31"/>
      <c r="L759" s="115"/>
      <c r="M759" s="31"/>
      <c r="N759" s="75"/>
      <c r="O759" s="31"/>
      <c r="P759" s="31"/>
      <c r="Q759" s="31"/>
      <c r="R759" s="75"/>
      <c r="S759" s="31"/>
      <c r="T759" s="31"/>
      <c r="U759" s="31"/>
      <c r="V759" s="31"/>
      <c r="W759" s="116"/>
      <c r="X759" s="31"/>
      <c r="Y759" s="116"/>
      <c r="Z759" s="75"/>
      <c r="AA759" s="31"/>
      <c r="AB759" s="31"/>
      <c r="AC759" s="31"/>
      <c r="AD759" s="31"/>
      <c r="AE759" s="31"/>
    </row>
    <row r="760" spans="1:31" ht="15.75" customHeight="1">
      <c r="A760" s="31"/>
      <c r="B760" s="31"/>
      <c r="C760" s="31"/>
      <c r="D760" s="31"/>
      <c r="E760" s="31"/>
      <c r="F760" s="31"/>
      <c r="G760" s="31"/>
      <c r="H760" s="31"/>
      <c r="I760" s="31"/>
      <c r="J760" s="31"/>
      <c r="K760" s="31"/>
      <c r="L760" s="115"/>
      <c r="M760" s="31"/>
      <c r="N760" s="75"/>
      <c r="O760" s="31"/>
      <c r="P760" s="31"/>
      <c r="Q760" s="31"/>
      <c r="R760" s="75"/>
      <c r="S760" s="31"/>
      <c r="T760" s="31"/>
      <c r="U760" s="31"/>
      <c r="V760" s="31"/>
      <c r="W760" s="116"/>
      <c r="X760" s="31"/>
      <c r="Y760" s="116"/>
      <c r="Z760" s="75"/>
      <c r="AA760" s="31"/>
      <c r="AB760" s="31"/>
      <c r="AC760" s="31"/>
      <c r="AD760" s="31"/>
      <c r="AE760" s="31"/>
    </row>
    <row r="761" spans="1:31" ht="15.75" customHeight="1">
      <c r="A761" s="31"/>
      <c r="B761" s="31"/>
      <c r="C761" s="31"/>
      <c r="D761" s="31"/>
      <c r="E761" s="31"/>
      <c r="F761" s="31"/>
      <c r="G761" s="31"/>
      <c r="H761" s="31"/>
      <c r="I761" s="31"/>
      <c r="J761" s="31"/>
      <c r="K761" s="31"/>
      <c r="L761" s="115"/>
      <c r="M761" s="31"/>
      <c r="N761" s="75"/>
      <c r="O761" s="31"/>
      <c r="P761" s="31"/>
      <c r="Q761" s="31"/>
      <c r="R761" s="75"/>
      <c r="S761" s="31"/>
      <c r="T761" s="31"/>
      <c r="U761" s="31"/>
      <c r="V761" s="31"/>
      <c r="W761" s="116"/>
      <c r="X761" s="31"/>
      <c r="Y761" s="116"/>
      <c r="Z761" s="75"/>
      <c r="AA761" s="31"/>
      <c r="AB761" s="31"/>
      <c r="AC761" s="31"/>
      <c r="AD761" s="31"/>
      <c r="AE761" s="31"/>
    </row>
    <row r="762" spans="1:31" ht="15.75" customHeight="1">
      <c r="A762" s="31"/>
      <c r="B762" s="31"/>
      <c r="C762" s="31"/>
      <c r="D762" s="31"/>
      <c r="E762" s="31"/>
      <c r="F762" s="31"/>
      <c r="G762" s="31"/>
      <c r="H762" s="31"/>
      <c r="I762" s="31"/>
      <c r="J762" s="31"/>
      <c r="K762" s="31"/>
      <c r="L762" s="115"/>
      <c r="M762" s="31"/>
      <c r="N762" s="75"/>
      <c r="O762" s="31"/>
      <c r="P762" s="31"/>
      <c r="Q762" s="31"/>
      <c r="R762" s="75"/>
      <c r="S762" s="31"/>
      <c r="T762" s="31"/>
      <c r="U762" s="31"/>
      <c r="V762" s="31"/>
      <c r="W762" s="116"/>
      <c r="X762" s="31"/>
      <c r="Y762" s="116"/>
      <c r="Z762" s="75"/>
      <c r="AA762" s="31"/>
      <c r="AB762" s="31"/>
      <c r="AC762" s="31"/>
      <c r="AD762" s="31"/>
      <c r="AE762" s="31"/>
    </row>
    <row r="763" spans="1:31" ht="15.75" customHeight="1">
      <c r="A763" s="31"/>
      <c r="B763" s="31"/>
      <c r="C763" s="31"/>
      <c r="D763" s="31"/>
      <c r="E763" s="31"/>
      <c r="F763" s="31"/>
      <c r="G763" s="31"/>
      <c r="H763" s="31"/>
      <c r="I763" s="31"/>
      <c r="J763" s="31"/>
      <c r="K763" s="31"/>
      <c r="L763" s="115"/>
      <c r="M763" s="31"/>
      <c r="N763" s="75"/>
      <c r="O763" s="31"/>
      <c r="P763" s="31"/>
      <c r="Q763" s="31"/>
      <c r="R763" s="75"/>
      <c r="S763" s="31"/>
      <c r="T763" s="31"/>
      <c r="U763" s="31"/>
      <c r="V763" s="31"/>
      <c r="W763" s="116"/>
      <c r="X763" s="31"/>
      <c r="Y763" s="116"/>
      <c r="Z763" s="75"/>
      <c r="AA763" s="31"/>
      <c r="AB763" s="31"/>
      <c r="AC763" s="31"/>
      <c r="AD763" s="31"/>
      <c r="AE763" s="31"/>
    </row>
    <row r="764" spans="1:31" ht="15.75" customHeight="1">
      <c r="A764" s="31"/>
      <c r="B764" s="31"/>
      <c r="C764" s="31"/>
      <c r="D764" s="31"/>
      <c r="E764" s="31"/>
      <c r="F764" s="31"/>
      <c r="G764" s="31"/>
      <c r="H764" s="31"/>
      <c r="I764" s="31"/>
      <c r="J764" s="31"/>
      <c r="K764" s="31"/>
      <c r="L764" s="115"/>
      <c r="M764" s="31"/>
      <c r="N764" s="75"/>
      <c r="O764" s="31"/>
      <c r="P764" s="31"/>
      <c r="Q764" s="31"/>
      <c r="R764" s="75"/>
      <c r="S764" s="31"/>
      <c r="T764" s="31"/>
      <c r="U764" s="31"/>
      <c r="V764" s="31"/>
      <c r="W764" s="116"/>
      <c r="X764" s="31"/>
      <c r="Y764" s="116"/>
      <c r="Z764" s="75"/>
      <c r="AA764" s="31"/>
      <c r="AB764" s="31"/>
      <c r="AC764" s="31"/>
      <c r="AD764" s="31"/>
      <c r="AE764" s="31"/>
    </row>
    <row r="765" spans="1:31" ht="15.75" customHeight="1">
      <c r="A765" s="31"/>
      <c r="B765" s="31"/>
      <c r="C765" s="31"/>
      <c r="D765" s="31"/>
      <c r="E765" s="31"/>
      <c r="F765" s="31"/>
      <c r="G765" s="31"/>
      <c r="H765" s="31"/>
      <c r="I765" s="31"/>
      <c r="J765" s="31"/>
      <c r="K765" s="31"/>
      <c r="L765" s="115"/>
      <c r="M765" s="31"/>
      <c r="N765" s="75"/>
      <c r="O765" s="31"/>
      <c r="P765" s="31"/>
      <c r="Q765" s="31"/>
      <c r="R765" s="75"/>
      <c r="S765" s="31"/>
      <c r="T765" s="31"/>
      <c r="U765" s="31"/>
      <c r="V765" s="31"/>
      <c r="W765" s="116"/>
      <c r="X765" s="31"/>
      <c r="Y765" s="116"/>
      <c r="Z765" s="75"/>
      <c r="AA765" s="31"/>
      <c r="AB765" s="31"/>
      <c r="AC765" s="31"/>
      <c r="AD765" s="31"/>
      <c r="AE765" s="31"/>
    </row>
    <row r="766" spans="1:31" ht="15.75" customHeight="1">
      <c r="A766" s="31"/>
      <c r="B766" s="31"/>
      <c r="C766" s="31"/>
      <c r="D766" s="31"/>
      <c r="E766" s="31"/>
      <c r="F766" s="31"/>
      <c r="G766" s="31"/>
      <c r="H766" s="31"/>
      <c r="I766" s="31"/>
      <c r="J766" s="31"/>
      <c r="K766" s="31"/>
      <c r="L766" s="115"/>
      <c r="M766" s="31"/>
      <c r="N766" s="75"/>
      <c r="O766" s="31"/>
      <c r="P766" s="31"/>
      <c r="Q766" s="31"/>
      <c r="R766" s="75"/>
      <c r="S766" s="31"/>
      <c r="T766" s="31"/>
      <c r="U766" s="31"/>
      <c r="V766" s="31"/>
      <c r="W766" s="116"/>
      <c r="X766" s="31"/>
      <c r="Y766" s="116"/>
      <c r="Z766" s="75"/>
      <c r="AA766" s="31"/>
      <c r="AB766" s="31"/>
      <c r="AC766" s="31"/>
      <c r="AD766" s="31"/>
      <c r="AE766" s="31"/>
    </row>
    <row r="767" spans="1:31" ht="15.75" customHeight="1">
      <c r="A767" s="31"/>
      <c r="B767" s="31"/>
      <c r="C767" s="31"/>
      <c r="D767" s="31"/>
      <c r="E767" s="31"/>
      <c r="F767" s="31"/>
      <c r="G767" s="31"/>
      <c r="H767" s="31"/>
      <c r="I767" s="31"/>
      <c r="J767" s="31"/>
      <c r="K767" s="31"/>
      <c r="L767" s="115"/>
      <c r="M767" s="31"/>
      <c r="N767" s="75"/>
      <c r="O767" s="31"/>
      <c r="P767" s="31"/>
      <c r="Q767" s="31"/>
      <c r="R767" s="75"/>
      <c r="S767" s="31"/>
      <c r="T767" s="31"/>
      <c r="U767" s="31"/>
      <c r="V767" s="31"/>
      <c r="W767" s="116"/>
      <c r="X767" s="31"/>
      <c r="Y767" s="116"/>
      <c r="Z767" s="75"/>
      <c r="AA767" s="31"/>
      <c r="AB767" s="31"/>
      <c r="AC767" s="31"/>
      <c r="AD767" s="31"/>
      <c r="AE767" s="31"/>
    </row>
    <row r="768" spans="1:31" ht="15.75" customHeight="1">
      <c r="A768" s="31"/>
      <c r="B768" s="31"/>
      <c r="C768" s="31"/>
      <c r="D768" s="31"/>
      <c r="E768" s="31"/>
      <c r="F768" s="31"/>
      <c r="G768" s="31"/>
      <c r="H768" s="31"/>
      <c r="I768" s="31"/>
      <c r="J768" s="31"/>
      <c r="K768" s="31"/>
      <c r="L768" s="115"/>
      <c r="M768" s="31"/>
      <c r="N768" s="75"/>
      <c r="O768" s="31"/>
      <c r="P768" s="31"/>
      <c r="Q768" s="31"/>
      <c r="R768" s="75"/>
      <c r="S768" s="31"/>
      <c r="T768" s="31"/>
      <c r="U768" s="31"/>
      <c r="V768" s="31"/>
      <c r="W768" s="116"/>
      <c r="X768" s="31"/>
      <c r="Y768" s="116"/>
      <c r="Z768" s="75"/>
      <c r="AA768" s="31"/>
      <c r="AB768" s="31"/>
      <c r="AC768" s="31"/>
      <c r="AD768" s="31"/>
      <c r="AE768" s="31"/>
    </row>
    <row r="769" spans="1:31" ht="15.75" customHeight="1">
      <c r="A769" s="31"/>
      <c r="B769" s="31"/>
      <c r="C769" s="31"/>
      <c r="D769" s="31"/>
      <c r="E769" s="31"/>
      <c r="F769" s="31"/>
      <c r="G769" s="31"/>
      <c r="H769" s="31"/>
      <c r="I769" s="31"/>
      <c r="J769" s="31"/>
      <c r="K769" s="31"/>
      <c r="L769" s="115"/>
      <c r="M769" s="31"/>
      <c r="N769" s="75"/>
      <c r="O769" s="31"/>
      <c r="P769" s="31"/>
      <c r="Q769" s="31"/>
      <c r="R769" s="75"/>
      <c r="S769" s="31"/>
      <c r="T769" s="31"/>
      <c r="U769" s="31"/>
      <c r="V769" s="31"/>
      <c r="W769" s="116"/>
      <c r="X769" s="31"/>
      <c r="Y769" s="116"/>
      <c r="Z769" s="75"/>
      <c r="AA769" s="31"/>
      <c r="AB769" s="31"/>
      <c r="AC769" s="31"/>
      <c r="AD769" s="31"/>
      <c r="AE769" s="31"/>
    </row>
    <row r="770" spans="1:31" ht="15.75" customHeight="1">
      <c r="A770" s="31"/>
      <c r="B770" s="31"/>
      <c r="C770" s="31"/>
      <c r="D770" s="31"/>
      <c r="E770" s="31"/>
      <c r="F770" s="31"/>
      <c r="G770" s="31"/>
      <c r="H770" s="31"/>
      <c r="I770" s="31"/>
      <c r="J770" s="31"/>
      <c r="K770" s="31"/>
      <c r="L770" s="115"/>
      <c r="M770" s="31"/>
      <c r="N770" s="75"/>
      <c r="O770" s="31"/>
      <c r="P770" s="31"/>
      <c r="Q770" s="31"/>
      <c r="R770" s="75"/>
      <c r="S770" s="31"/>
      <c r="T770" s="31"/>
      <c r="U770" s="31"/>
      <c r="V770" s="31"/>
      <c r="W770" s="116"/>
      <c r="X770" s="31"/>
      <c r="Y770" s="116"/>
      <c r="Z770" s="75"/>
      <c r="AA770" s="31"/>
      <c r="AB770" s="31"/>
      <c r="AC770" s="31"/>
      <c r="AD770" s="31"/>
      <c r="AE770" s="31"/>
    </row>
    <row r="771" spans="1:31" ht="15.75" customHeight="1">
      <c r="A771" s="31"/>
      <c r="B771" s="31"/>
      <c r="C771" s="31"/>
      <c r="D771" s="31"/>
      <c r="E771" s="31"/>
      <c r="F771" s="31"/>
      <c r="G771" s="31"/>
      <c r="H771" s="31"/>
      <c r="I771" s="31"/>
      <c r="J771" s="31"/>
      <c r="K771" s="31"/>
      <c r="L771" s="115"/>
      <c r="M771" s="31"/>
      <c r="N771" s="75"/>
      <c r="O771" s="31"/>
      <c r="P771" s="31"/>
      <c r="Q771" s="31"/>
      <c r="R771" s="75"/>
      <c r="S771" s="31"/>
      <c r="T771" s="31"/>
      <c r="U771" s="31"/>
      <c r="V771" s="31"/>
      <c r="W771" s="116"/>
      <c r="X771" s="31"/>
      <c r="Y771" s="116"/>
      <c r="Z771" s="75"/>
      <c r="AA771" s="31"/>
      <c r="AB771" s="31"/>
      <c r="AC771" s="31"/>
      <c r="AD771" s="31"/>
      <c r="AE771" s="31"/>
    </row>
    <row r="772" spans="1:31" ht="15.75" customHeight="1">
      <c r="A772" s="31"/>
      <c r="B772" s="31"/>
      <c r="C772" s="31"/>
      <c r="D772" s="31"/>
      <c r="E772" s="31"/>
      <c r="F772" s="31"/>
      <c r="G772" s="31"/>
      <c r="H772" s="31"/>
      <c r="I772" s="31"/>
      <c r="J772" s="31"/>
      <c r="K772" s="31"/>
      <c r="L772" s="115"/>
      <c r="M772" s="31"/>
      <c r="N772" s="75"/>
      <c r="O772" s="31"/>
      <c r="P772" s="31"/>
      <c r="Q772" s="31"/>
      <c r="R772" s="75"/>
      <c r="S772" s="31"/>
      <c r="T772" s="31"/>
      <c r="U772" s="31"/>
      <c r="V772" s="31"/>
      <c r="W772" s="116"/>
      <c r="X772" s="31"/>
      <c r="Y772" s="116"/>
      <c r="Z772" s="75"/>
      <c r="AA772" s="31"/>
      <c r="AB772" s="31"/>
      <c r="AC772" s="31"/>
      <c r="AD772" s="31"/>
      <c r="AE772" s="31"/>
    </row>
    <row r="773" spans="1:31" ht="15.75" customHeight="1">
      <c r="A773" s="31"/>
      <c r="B773" s="31"/>
      <c r="C773" s="31"/>
      <c r="D773" s="31"/>
      <c r="E773" s="31"/>
      <c r="F773" s="31"/>
      <c r="G773" s="31"/>
      <c r="H773" s="31"/>
      <c r="I773" s="31"/>
      <c r="J773" s="31"/>
      <c r="K773" s="31"/>
      <c r="L773" s="115"/>
      <c r="M773" s="31"/>
      <c r="N773" s="75"/>
      <c r="O773" s="31"/>
      <c r="P773" s="31"/>
      <c r="Q773" s="31"/>
      <c r="R773" s="75"/>
      <c r="S773" s="31"/>
      <c r="T773" s="31"/>
      <c r="U773" s="31"/>
      <c r="V773" s="31"/>
      <c r="W773" s="116"/>
      <c r="X773" s="31"/>
      <c r="Y773" s="116"/>
      <c r="Z773" s="75"/>
      <c r="AA773" s="31"/>
      <c r="AB773" s="31"/>
      <c r="AC773" s="31"/>
      <c r="AD773" s="31"/>
      <c r="AE773" s="31"/>
    </row>
    <row r="774" spans="1:31" ht="15.75" customHeight="1">
      <c r="A774" s="31"/>
      <c r="B774" s="31"/>
      <c r="C774" s="31"/>
      <c r="D774" s="31"/>
      <c r="E774" s="31"/>
      <c r="F774" s="31"/>
      <c r="G774" s="31"/>
      <c r="H774" s="31"/>
      <c r="I774" s="31"/>
      <c r="J774" s="31"/>
      <c r="K774" s="31"/>
      <c r="L774" s="115"/>
      <c r="M774" s="31"/>
      <c r="N774" s="75"/>
      <c r="O774" s="31"/>
      <c r="P774" s="31"/>
      <c r="Q774" s="31"/>
      <c r="R774" s="75"/>
      <c r="S774" s="31"/>
      <c r="T774" s="31"/>
      <c r="U774" s="31"/>
      <c r="V774" s="31"/>
      <c r="W774" s="116"/>
      <c r="X774" s="31"/>
      <c r="Y774" s="116"/>
      <c r="Z774" s="75"/>
      <c r="AA774" s="31"/>
      <c r="AB774" s="31"/>
      <c r="AC774" s="31"/>
      <c r="AD774" s="31"/>
      <c r="AE774" s="31"/>
    </row>
    <row r="775" spans="1:31" ht="15.75" customHeight="1">
      <c r="A775" s="31"/>
      <c r="B775" s="31"/>
      <c r="C775" s="31"/>
      <c r="D775" s="31"/>
      <c r="E775" s="31"/>
      <c r="F775" s="31"/>
      <c r="G775" s="31"/>
      <c r="H775" s="31"/>
      <c r="I775" s="31"/>
      <c r="J775" s="31"/>
      <c r="K775" s="31"/>
      <c r="L775" s="115"/>
      <c r="M775" s="31"/>
      <c r="N775" s="75"/>
      <c r="O775" s="31"/>
      <c r="P775" s="31"/>
      <c r="Q775" s="31"/>
      <c r="R775" s="75"/>
      <c r="S775" s="31"/>
      <c r="T775" s="31"/>
      <c r="U775" s="31"/>
      <c r="V775" s="31"/>
      <c r="W775" s="116"/>
      <c r="X775" s="31"/>
      <c r="Y775" s="116"/>
      <c r="Z775" s="75"/>
      <c r="AA775" s="31"/>
      <c r="AB775" s="31"/>
      <c r="AC775" s="31"/>
      <c r="AD775" s="31"/>
      <c r="AE775" s="31"/>
    </row>
    <row r="776" spans="1:31" ht="15.75" customHeight="1">
      <c r="A776" s="31"/>
      <c r="B776" s="31"/>
      <c r="C776" s="31"/>
      <c r="D776" s="31"/>
      <c r="E776" s="31"/>
      <c r="F776" s="31"/>
      <c r="G776" s="31"/>
      <c r="H776" s="31"/>
      <c r="I776" s="31"/>
      <c r="J776" s="31"/>
      <c r="K776" s="31"/>
      <c r="L776" s="115"/>
      <c r="M776" s="31"/>
      <c r="N776" s="75"/>
      <c r="O776" s="31"/>
      <c r="P776" s="31"/>
      <c r="Q776" s="31"/>
      <c r="R776" s="75"/>
      <c r="S776" s="31"/>
      <c r="T776" s="31"/>
      <c r="U776" s="31"/>
      <c r="V776" s="31"/>
      <c r="W776" s="116"/>
      <c r="X776" s="31"/>
      <c r="Y776" s="116"/>
      <c r="Z776" s="75"/>
      <c r="AA776" s="31"/>
      <c r="AB776" s="31"/>
      <c r="AC776" s="31"/>
      <c r="AD776" s="31"/>
      <c r="AE776" s="31"/>
    </row>
    <row r="777" spans="1:31" ht="15.75" customHeight="1">
      <c r="A777" s="31"/>
      <c r="B777" s="31"/>
      <c r="C777" s="31"/>
      <c r="D777" s="31"/>
      <c r="E777" s="31"/>
      <c r="F777" s="31"/>
      <c r="G777" s="31"/>
      <c r="H777" s="31"/>
      <c r="I777" s="31"/>
      <c r="J777" s="31"/>
      <c r="K777" s="31"/>
      <c r="L777" s="115"/>
      <c r="M777" s="31"/>
      <c r="N777" s="75"/>
      <c r="O777" s="31"/>
      <c r="P777" s="31"/>
      <c r="Q777" s="31"/>
      <c r="R777" s="75"/>
      <c r="S777" s="31"/>
      <c r="T777" s="31"/>
      <c r="U777" s="31"/>
      <c r="V777" s="31"/>
      <c r="W777" s="116"/>
      <c r="X777" s="31"/>
      <c r="Y777" s="116"/>
      <c r="Z777" s="75"/>
      <c r="AA777" s="31"/>
      <c r="AB777" s="31"/>
      <c r="AC777" s="31"/>
      <c r="AD777" s="31"/>
      <c r="AE777" s="31"/>
    </row>
    <row r="778" spans="1:31" ht="15.75" customHeight="1">
      <c r="A778" s="31"/>
      <c r="B778" s="31"/>
      <c r="C778" s="31"/>
      <c r="D778" s="31"/>
      <c r="E778" s="31"/>
      <c r="F778" s="31"/>
      <c r="G778" s="31"/>
      <c r="H778" s="31"/>
      <c r="I778" s="31"/>
      <c r="J778" s="31"/>
      <c r="K778" s="31"/>
      <c r="L778" s="115"/>
      <c r="M778" s="31"/>
      <c r="N778" s="75"/>
      <c r="O778" s="31"/>
      <c r="P778" s="31"/>
      <c r="Q778" s="31"/>
      <c r="R778" s="75"/>
      <c r="S778" s="31"/>
      <c r="T778" s="31"/>
      <c r="U778" s="31"/>
      <c r="V778" s="31"/>
      <c r="W778" s="116"/>
      <c r="X778" s="31"/>
      <c r="Y778" s="116"/>
      <c r="Z778" s="75"/>
      <c r="AA778" s="31"/>
      <c r="AB778" s="31"/>
      <c r="AC778" s="31"/>
      <c r="AD778" s="31"/>
      <c r="AE778" s="31"/>
    </row>
    <row r="779" spans="1:31" ht="15.75" customHeight="1">
      <c r="A779" s="31"/>
      <c r="B779" s="31"/>
      <c r="C779" s="31"/>
      <c r="D779" s="31"/>
      <c r="E779" s="31"/>
      <c r="F779" s="31"/>
      <c r="G779" s="31"/>
      <c r="H779" s="31"/>
      <c r="I779" s="31"/>
      <c r="J779" s="31"/>
      <c r="K779" s="31"/>
      <c r="L779" s="115"/>
      <c r="M779" s="31"/>
      <c r="N779" s="75"/>
      <c r="O779" s="31"/>
      <c r="P779" s="31"/>
      <c r="Q779" s="31"/>
      <c r="R779" s="75"/>
      <c r="S779" s="31"/>
      <c r="T779" s="31"/>
      <c r="U779" s="31"/>
      <c r="V779" s="31"/>
      <c r="W779" s="116"/>
      <c r="X779" s="31"/>
      <c r="Y779" s="116"/>
      <c r="Z779" s="75"/>
      <c r="AA779" s="31"/>
      <c r="AB779" s="31"/>
      <c r="AC779" s="31"/>
      <c r="AD779" s="31"/>
      <c r="AE779" s="31"/>
    </row>
    <row r="780" spans="1:31" ht="15.75" customHeight="1">
      <c r="A780" s="31"/>
      <c r="B780" s="31"/>
      <c r="C780" s="31"/>
      <c r="D780" s="31"/>
      <c r="E780" s="31"/>
      <c r="F780" s="31"/>
      <c r="G780" s="31"/>
      <c r="H780" s="31"/>
      <c r="I780" s="31"/>
      <c r="J780" s="31"/>
      <c r="K780" s="31"/>
      <c r="L780" s="115"/>
      <c r="M780" s="31"/>
      <c r="N780" s="75"/>
      <c r="O780" s="31"/>
      <c r="P780" s="31"/>
      <c r="Q780" s="31"/>
      <c r="R780" s="75"/>
      <c r="S780" s="31"/>
      <c r="T780" s="31"/>
      <c r="U780" s="31"/>
      <c r="V780" s="31"/>
      <c r="W780" s="116"/>
      <c r="X780" s="31"/>
      <c r="Y780" s="116"/>
      <c r="Z780" s="75"/>
      <c r="AA780" s="31"/>
      <c r="AB780" s="31"/>
      <c r="AC780" s="31"/>
      <c r="AD780" s="31"/>
      <c r="AE780" s="31"/>
    </row>
    <row r="781" spans="1:31" ht="15.75" customHeight="1">
      <c r="A781" s="31"/>
      <c r="B781" s="31"/>
      <c r="C781" s="31"/>
      <c r="D781" s="31"/>
      <c r="E781" s="31"/>
      <c r="F781" s="31"/>
      <c r="G781" s="31"/>
      <c r="H781" s="31"/>
      <c r="I781" s="31"/>
      <c r="J781" s="31"/>
      <c r="K781" s="31"/>
      <c r="L781" s="115"/>
      <c r="M781" s="31"/>
      <c r="N781" s="75"/>
      <c r="O781" s="31"/>
      <c r="P781" s="31"/>
      <c r="Q781" s="31"/>
      <c r="R781" s="75"/>
      <c r="S781" s="31"/>
      <c r="T781" s="31"/>
      <c r="U781" s="31"/>
      <c r="V781" s="31"/>
      <c r="W781" s="116"/>
      <c r="X781" s="31"/>
      <c r="Y781" s="116"/>
      <c r="Z781" s="75"/>
      <c r="AA781" s="31"/>
      <c r="AB781" s="31"/>
      <c r="AC781" s="31"/>
      <c r="AD781" s="31"/>
      <c r="AE781" s="31"/>
    </row>
    <row r="782" spans="1:31" ht="15.75" customHeight="1">
      <c r="A782" s="31"/>
      <c r="B782" s="31"/>
      <c r="C782" s="31"/>
      <c r="D782" s="31"/>
      <c r="E782" s="31"/>
      <c r="F782" s="31"/>
      <c r="G782" s="31"/>
      <c r="H782" s="31"/>
      <c r="I782" s="31"/>
      <c r="J782" s="31"/>
      <c r="K782" s="31"/>
      <c r="L782" s="115"/>
      <c r="M782" s="31"/>
      <c r="N782" s="75"/>
      <c r="O782" s="31"/>
      <c r="P782" s="31"/>
      <c r="Q782" s="31"/>
      <c r="R782" s="75"/>
      <c r="S782" s="31"/>
      <c r="T782" s="31"/>
      <c r="U782" s="31"/>
      <c r="V782" s="31"/>
      <c r="W782" s="116"/>
      <c r="X782" s="31"/>
      <c r="Y782" s="116"/>
      <c r="Z782" s="75"/>
      <c r="AA782" s="31"/>
      <c r="AB782" s="31"/>
      <c r="AC782" s="31"/>
      <c r="AD782" s="31"/>
      <c r="AE782" s="31"/>
    </row>
    <row r="783" spans="1:31" ht="15.75" customHeight="1">
      <c r="A783" s="31"/>
      <c r="B783" s="31"/>
      <c r="C783" s="31"/>
      <c r="D783" s="31"/>
      <c r="E783" s="31"/>
      <c r="F783" s="31"/>
      <c r="G783" s="31"/>
      <c r="H783" s="31"/>
      <c r="I783" s="31"/>
      <c r="J783" s="31"/>
      <c r="K783" s="31"/>
      <c r="L783" s="115"/>
      <c r="M783" s="31"/>
      <c r="N783" s="75"/>
      <c r="O783" s="31"/>
      <c r="P783" s="31"/>
      <c r="Q783" s="31"/>
      <c r="R783" s="75"/>
      <c r="S783" s="31"/>
      <c r="T783" s="31"/>
      <c r="U783" s="31"/>
      <c r="V783" s="31"/>
      <c r="W783" s="116"/>
      <c r="X783" s="31"/>
      <c r="Y783" s="116"/>
      <c r="Z783" s="75"/>
      <c r="AA783" s="31"/>
      <c r="AB783" s="31"/>
      <c r="AC783" s="31"/>
      <c r="AD783" s="31"/>
      <c r="AE783" s="31"/>
    </row>
    <row r="784" spans="1:31" ht="15.75" customHeight="1">
      <c r="A784" s="31"/>
      <c r="B784" s="31"/>
      <c r="C784" s="31"/>
      <c r="D784" s="31"/>
      <c r="E784" s="31"/>
      <c r="F784" s="31"/>
      <c r="G784" s="31"/>
      <c r="H784" s="31"/>
      <c r="I784" s="31"/>
      <c r="J784" s="31"/>
      <c r="K784" s="31"/>
      <c r="L784" s="115"/>
      <c r="M784" s="31"/>
      <c r="N784" s="75"/>
      <c r="O784" s="31"/>
      <c r="P784" s="31"/>
      <c r="Q784" s="31"/>
      <c r="R784" s="75"/>
      <c r="S784" s="31"/>
      <c r="T784" s="31"/>
      <c r="U784" s="31"/>
      <c r="V784" s="31"/>
      <c r="W784" s="116"/>
      <c r="X784" s="31"/>
      <c r="Y784" s="116"/>
      <c r="Z784" s="75"/>
      <c r="AA784" s="31"/>
      <c r="AB784" s="31"/>
      <c r="AC784" s="31"/>
      <c r="AD784" s="31"/>
      <c r="AE784" s="31"/>
    </row>
    <row r="785" spans="1:31" ht="15.75" customHeight="1">
      <c r="A785" s="31"/>
      <c r="B785" s="31"/>
      <c r="C785" s="31"/>
      <c r="D785" s="31"/>
      <c r="E785" s="31"/>
      <c r="F785" s="31"/>
      <c r="G785" s="31"/>
      <c r="H785" s="31"/>
      <c r="I785" s="31"/>
      <c r="J785" s="31"/>
      <c r="K785" s="31"/>
      <c r="L785" s="115"/>
      <c r="M785" s="31"/>
      <c r="N785" s="75"/>
      <c r="O785" s="31"/>
      <c r="P785" s="31"/>
      <c r="Q785" s="31"/>
      <c r="R785" s="75"/>
      <c r="S785" s="31"/>
      <c r="T785" s="31"/>
      <c r="U785" s="31"/>
      <c r="V785" s="31"/>
      <c r="W785" s="116"/>
      <c r="X785" s="31"/>
      <c r="Y785" s="116"/>
      <c r="Z785" s="75"/>
      <c r="AA785" s="31"/>
      <c r="AB785" s="31"/>
      <c r="AC785" s="31"/>
      <c r="AD785" s="31"/>
      <c r="AE785" s="31"/>
    </row>
    <row r="786" spans="1:31" ht="15.75" customHeight="1">
      <c r="A786" s="31"/>
      <c r="B786" s="31"/>
      <c r="C786" s="31"/>
      <c r="D786" s="31"/>
      <c r="E786" s="31"/>
      <c r="F786" s="31"/>
      <c r="G786" s="31"/>
      <c r="H786" s="31"/>
      <c r="I786" s="31"/>
      <c r="J786" s="31"/>
      <c r="K786" s="31"/>
      <c r="L786" s="115"/>
      <c r="M786" s="31"/>
      <c r="N786" s="75"/>
      <c r="O786" s="31"/>
      <c r="P786" s="31"/>
      <c r="Q786" s="31"/>
      <c r="R786" s="75"/>
      <c r="S786" s="31"/>
      <c r="T786" s="31"/>
      <c r="U786" s="31"/>
      <c r="V786" s="31"/>
      <c r="W786" s="116"/>
      <c r="X786" s="31"/>
      <c r="Y786" s="116"/>
      <c r="Z786" s="75"/>
      <c r="AA786" s="31"/>
      <c r="AB786" s="31"/>
      <c r="AC786" s="31"/>
      <c r="AD786" s="31"/>
      <c r="AE786" s="31"/>
    </row>
    <row r="787" spans="1:31" ht="15.75" customHeight="1">
      <c r="A787" s="31"/>
      <c r="B787" s="31"/>
      <c r="C787" s="31"/>
      <c r="D787" s="31"/>
      <c r="E787" s="31"/>
      <c r="F787" s="31"/>
      <c r="G787" s="31"/>
      <c r="H787" s="31"/>
      <c r="I787" s="31"/>
      <c r="J787" s="31"/>
      <c r="K787" s="31"/>
      <c r="L787" s="115"/>
      <c r="M787" s="31"/>
      <c r="N787" s="75"/>
      <c r="O787" s="31"/>
      <c r="P787" s="31"/>
      <c r="Q787" s="31"/>
      <c r="R787" s="75"/>
      <c r="S787" s="31"/>
      <c r="T787" s="31"/>
      <c r="U787" s="31"/>
      <c r="V787" s="31"/>
      <c r="W787" s="116"/>
      <c r="X787" s="31"/>
      <c r="Y787" s="116"/>
      <c r="Z787" s="75"/>
      <c r="AA787" s="31"/>
      <c r="AB787" s="31"/>
      <c r="AC787" s="31"/>
      <c r="AD787" s="31"/>
      <c r="AE787" s="31"/>
    </row>
    <row r="788" spans="1:31" ht="15.75" customHeight="1">
      <c r="A788" s="31"/>
      <c r="B788" s="31"/>
      <c r="C788" s="31"/>
      <c r="D788" s="31"/>
      <c r="E788" s="31"/>
      <c r="F788" s="31"/>
      <c r="G788" s="31"/>
      <c r="H788" s="31"/>
      <c r="I788" s="31"/>
      <c r="J788" s="31"/>
      <c r="K788" s="31"/>
      <c r="L788" s="115"/>
      <c r="M788" s="31"/>
      <c r="N788" s="75"/>
      <c r="O788" s="31"/>
      <c r="P788" s="31"/>
      <c r="Q788" s="31"/>
      <c r="R788" s="75"/>
      <c r="S788" s="31"/>
      <c r="T788" s="31"/>
      <c r="U788" s="31"/>
      <c r="V788" s="31"/>
      <c r="W788" s="116"/>
      <c r="X788" s="31"/>
      <c r="Y788" s="116"/>
      <c r="Z788" s="75"/>
      <c r="AA788" s="31"/>
      <c r="AB788" s="31"/>
      <c r="AC788" s="31"/>
      <c r="AD788" s="31"/>
      <c r="AE788" s="31"/>
    </row>
    <row r="789" spans="1:31" ht="15.75" customHeight="1">
      <c r="A789" s="31"/>
      <c r="B789" s="31"/>
      <c r="C789" s="31"/>
      <c r="D789" s="31"/>
      <c r="E789" s="31"/>
      <c r="F789" s="31"/>
      <c r="G789" s="31"/>
      <c r="H789" s="31"/>
      <c r="I789" s="31"/>
      <c r="J789" s="31"/>
      <c r="K789" s="31"/>
      <c r="L789" s="115"/>
      <c r="M789" s="31"/>
      <c r="N789" s="75"/>
      <c r="O789" s="31"/>
      <c r="P789" s="31"/>
      <c r="Q789" s="31"/>
      <c r="R789" s="75"/>
      <c r="S789" s="31"/>
      <c r="T789" s="31"/>
      <c r="U789" s="31"/>
      <c r="V789" s="31"/>
      <c r="W789" s="116"/>
      <c r="X789" s="31"/>
      <c r="Y789" s="116"/>
      <c r="Z789" s="75"/>
      <c r="AA789" s="31"/>
      <c r="AB789" s="31"/>
      <c r="AC789" s="31"/>
      <c r="AD789" s="31"/>
      <c r="AE789" s="31"/>
    </row>
    <row r="790" spans="1:31" ht="15.75" customHeight="1">
      <c r="A790" s="31"/>
      <c r="B790" s="31"/>
      <c r="C790" s="31"/>
      <c r="D790" s="31"/>
      <c r="E790" s="31"/>
      <c r="F790" s="31"/>
      <c r="G790" s="31"/>
      <c r="H790" s="31"/>
      <c r="I790" s="31"/>
      <c r="J790" s="31"/>
      <c r="K790" s="31"/>
      <c r="L790" s="115"/>
      <c r="M790" s="31"/>
      <c r="N790" s="75"/>
      <c r="O790" s="31"/>
      <c r="P790" s="31"/>
      <c r="Q790" s="31"/>
      <c r="R790" s="75"/>
      <c r="S790" s="31"/>
      <c r="T790" s="31"/>
      <c r="U790" s="31"/>
      <c r="V790" s="31"/>
      <c r="W790" s="116"/>
      <c r="X790" s="31"/>
      <c r="Y790" s="116"/>
      <c r="Z790" s="75"/>
      <c r="AA790" s="31"/>
      <c r="AB790" s="31"/>
      <c r="AC790" s="31"/>
      <c r="AD790" s="31"/>
      <c r="AE790" s="31"/>
    </row>
    <row r="791" spans="1:31" ht="15.75" customHeight="1">
      <c r="A791" s="31"/>
      <c r="B791" s="31"/>
      <c r="C791" s="31"/>
      <c r="D791" s="31"/>
      <c r="E791" s="31"/>
      <c r="F791" s="31"/>
      <c r="G791" s="31"/>
      <c r="H791" s="31"/>
      <c r="I791" s="31"/>
      <c r="J791" s="31"/>
      <c r="K791" s="31"/>
      <c r="L791" s="115"/>
      <c r="M791" s="31"/>
      <c r="N791" s="75"/>
      <c r="O791" s="31"/>
      <c r="P791" s="31"/>
      <c r="Q791" s="31"/>
      <c r="R791" s="75"/>
      <c r="S791" s="31"/>
      <c r="T791" s="31"/>
      <c r="U791" s="31"/>
      <c r="V791" s="31"/>
      <c r="W791" s="116"/>
      <c r="X791" s="31"/>
      <c r="Y791" s="116"/>
      <c r="Z791" s="75"/>
      <c r="AA791" s="31"/>
      <c r="AB791" s="31"/>
      <c r="AC791" s="31"/>
      <c r="AD791" s="31"/>
      <c r="AE791" s="31"/>
    </row>
    <row r="792" spans="1:31" ht="15.75" customHeight="1">
      <c r="A792" s="31"/>
      <c r="B792" s="31"/>
      <c r="C792" s="31"/>
      <c r="D792" s="31"/>
      <c r="E792" s="31"/>
      <c r="F792" s="31"/>
      <c r="G792" s="31"/>
      <c r="H792" s="31"/>
      <c r="I792" s="31"/>
      <c r="J792" s="31"/>
      <c r="K792" s="31"/>
      <c r="L792" s="115"/>
      <c r="M792" s="31"/>
      <c r="N792" s="75"/>
      <c r="O792" s="31"/>
      <c r="P792" s="31"/>
      <c r="Q792" s="31"/>
      <c r="R792" s="75"/>
      <c r="S792" s="31"/>
      <c r="T792" s="31"/>
      <c r="U792" s="31"/>
      <c r="V792" s="31"/>
      <c r="W792" s="116"/>
      <c r="X792" s="31"/>
      <c r="Y792" s="116"/>
      <c r="Z792" s="75"/>
      <c r="AA792" s="31"/>
      <c r="AB792" s="31"/>
      <c r="AC792" s="31"/>
      <c r="AD792" s="31"/>
      <c r="AE792" s="31"/>
    </row>
    <row r="793" spans="1:31" ht="15.75" customHeight="1">
      <c r="A793" s="31"/>
      <c r="B793" s="31"/>
      <c r="C793" s="31"/>
      <c r="D793" s="31"/>
      <c r="E793" s="31"/>
      <c r="F793" s="31"/>
      <c r="G793" s="31"/>
      <c r="H793" s="31"/>
      <c r="I793" s="31"/>
      <c r="J793" s="31"/>
      <c r="K793" s="31"/>
      <c r="L793" s="115"/>
      <c r="M793" s="31"/>
      <c r="N793" s="75"/>
      <c r="O793" s="31"/>
      <c r="P793" s="31"/>
      <c r="Q793" s="31"/>
      <c r="R793" s="75"/>
      <c r="S793" s="31"/>
      <c r="T793" s="31"/>
      <c r="U793" s="31"/>
      <c r="V793" s="31"/>
      <c r="W793" s="116"/>
      <c r="X793" s="31"/>
      <c r="Y793" s="116"/>
      <c r="Z793" s="75"/>
      <c r="AA793" s="31"/>
      <c r="AB793" s="31"/>
      <c r="AC793" s="31"/>
      <c r="AD793" s="31"/>
      <c r="AE793" s="31"/>
    </row>
    <row r="794" spans="1:31" ht="15.75" customHeight="1">
      <c r="A794" s="31"/>
      <c r="B794" s="31"/>
      <c r="C794" s="31"/>
      <c r="D794" s="31"/>
      <c r="E794" s="31"/>
      <c r="F794" s="31"/>
      <c r="G794" s="31"/>
      <c r="H794" s="31"/>
      <c r="I794" s="31"/>
      <c r="J794" s="31"/>
      <c r="K794" s="31"/>
      <c r="L794" s="115"/>
      <c r="M794" s="31"/>
      <c r="N794" s="75"/>
      <c r="O794" s="31"/>
      <c r="P794" s="31"/>
      <c r="Q794" s="31"/>
      <c r="R794" s="75"/>
      <c r="S794" s="31"/>
      <c r="T794" s="31"/>
      <c r="U794" s="31"/>
      <c r="V794" s="31"/>
      <c r="W794" s="116"/>
      <c r="X794" s="31"/>
      <c r="Y794" s="116"/>
      <c r="Z794" s="75"/>
      <c r="AA794" s="31"/>
      <c r="AB794" s="31"/>
      <c r="AC794" s="31"/>
      <c r="AD794" s="31"/>
      <c r="AE794" s="31"/>
    </row>
    <row r="795" spans="1:31" ht="15.75" customHeight="1">
      <c r="A795" s="31"/>
      <c r="B795" s="31"/>
      <c r="C795" s="31"/>
      <c r="D795" s="31"/>
      <c r="E795" s="31"/>
      <c r="F795" s="31"/>
      <c r="G795" s="31"/>
      <c r="H795" s="31"/>
      <c r="I795" s="31"/>
      <c r="J795" s="31"/>
      <c r="K795" s="31"/>
      <c r="L795" s="115"/>
      <c r="M795" s="31"/>
      <c r="N795" s="75"/>
      <c r="O795" s="31"/>
      <c r="P795" s="31"/>
      <c r="Q795" s="31"/>
      <c r="R795" s="75"/>
      <c r="S795" s="31"/>
      <c r="T795" s="31"/>
      <c r="U795" s="31"/>
      <c r="V795" s="31"/>
      <c r="W795" s="116"/>
      <c r="X795" s="31"/>
      <c r="Y795" s="116"/>
      <c r="Z795" s="75"/>
      <c r="AA795" s="31"/>
      <c r="AB795" s="31"/>
      <c r="AC795" s="31"/>
      <c r="AD795" s="31"/>
      <c r="AE795" s="31"/>
    </row>
    <row r="796" spans="1:31" ht="15.75" customHeight="1">
      <c r="A796" s="31"/>
      <c r="B796" s="31"/>
      <c r="C796" s="31"/>
      <c r="D796" s="31"/>
      <c r="E796" s="31"/>
      <c r="F796" s="31"/>
      <c r="G796" s="31"/>
      <c r="H796" s="31"/>
      <c r="I796" s="31"/>
      <c r="J796" s="31"/>
      <c r="K796" s="31"/>
      <c r="L796" s="115"/>
      <c r="M796" s="31"/>
      <c r="N796" s="75"/>
      <c r="O796" s="31"/>
      <c r="P796" s="31"/>
      <c r="Q796" s="31"/>
      <c r="R796" s="75"/>
      <c r="S796" s="31"/>
      <c r="T796" s="31"/>
      <c r="U796" s="31"/>
      <c r="V796" s="31"/>
      <c r="W796" s="116"/>
      <c r="X796" s="31"/>
      <c r="Y796" s="116"/>
      <c r="Z796" s="75"/>
      <c r="AA796" s="31"/>
      <c r="AB796" s="31"/>
      <c r="AC796" s="31"/>
      <c r="AD796" s="31"/>
      <c r="AE796" s="31"/>
    </row>
    <row r="797" spans="1:31" ht="15.75" customHeight="1">
      <c r="A797" s="31"/>
      <c r="B797" s="31"/>
      <c r="C797" s="31"/>
      <c r="D797" s="31"/>
      <c r="E797" s="31"/>
      <c r="F797" s="31"/>
      <c r="G797" s="31"/>
      <c r="H797" s="31"/>
      <c r="I797" s="31"/>
      <c r="J797" s="31"/>
      <c r="K797" s="31"/>
      <c r="L797" s="115"/>
      <c r="M797" s="31"/>
      <c r="N797" s="75"/>
      <c r="O797" s="31"/>
      <c r="P797" s="31"/>
      <c r="Q797" s="31"/>
      <c r="R797" s="75"/>
      <c r="S797" s="31"/>
      <c r="T797" s="31"/>
      <c r="U797" s="31"/>
      <c r="V797" s="31"/>
      <c r="W797" s="116"/>
      <c r="X797" s="31"/>
      <c r="Y797" s="116"/>
      <c r="Z797" s="75"/>
      <c r="AA797" s="31"/>
      <c r="AB797" s="31"/>
      <c r="AC797" s="31"/>
      <c r="AD797" s="31"/>
      <c r="AE797" s="31"/>
    </row>
    <row r="798" spans="1:31" ht="15.75" customHeight="1">
      <c r="A798" s="31"/>
      <c r="B798" s="31"/>
      <c r="C798" s="31"/>
      <c r="D798" s="31"/>
      <c r="E798" s="31"/>
      <c r="F798" s="31"/>
      <c r="G798" s="31"/>
      <c r="H798" s="31"/>
      <c r="I798" s="31"/>
      <c r="J798" s="31"/>
      <c r="K798" s="31"/>
      <c r="L798" s="115"/>
      <c r="M798" s="31"/>
      <c r="N798" s="75"/>
      <c r="O798" s="31"/>
      <c r="P798" s="31"/>
      <c r="Q798" s="31"/>
      <c r="R798" s="75"/>
      <c r="S798" s="31"/>
      <c r="T798" s="31"/>
      <c r="U798" s="31"/>
      <c r="V798" s="31"/>
      <c r="W798" s="116"/>
      <c r="X798" s="31"/>
      <c r="Y798" s="116"/>
      <c r="Z798" s="75"/>
      <c r="AA798" s="31"/>
      <c r="AB798" s="31"/>
      <c r="AC798" s="31"/>
      <c r="AD798" s="31"/>
      <c r="AE798" s="31"/>
    </row>
    <row r="799" spans="1:31" ht="15.75" customHeight="1">
      <c r="A799" s="31"/>
      <c r="B799" s="31"/>
      <c r="C799" s="31"/>
      <c r="D799" s="31"/>
      <c r="E799" s="31"/>
      <c r="F799" s="31"/>
      <c r="G799" s="31"/>
      <c r="H799" s="31"/>
      <c r="I799" s="31"/>
      <c r="J799" s="31"/>
      <c r="K799" s="31"/>
      <c r="L799" s="115"/>
      <c r="M799" s="31"/>
      <c r="N799" s="75"/>
      <c r="O799" s="31"/>
      <c r="P799" s="31"/>
      <c r="Q799" s="31"/>
      <c r="R799" s="75"/>
      <c r="S799" s="31"/>
      <c r="T799" s="31"/>
      <c r="U799" s="31"/>
      <c r="V799" s="31"/>
      <c r="W799" s="116"/>
      <c r="X799" s="31"/>
      <c r="Y799" s="116"/>
      <c r="Z799" s="75"/>
      <c r="AA799" s="31"/>
      <c r="AB799" s="31"/>
      <c r="AC799" s="31"/>
      <c r="AD799" s="31"/>
      <c r="AE799" s="31"/>
    </row>
    <row r="800" spans="1:31" ht="15.75" customHeight="1">
      <c r="A800" s="31"/>
      <c r="B800" s="31"/>
      <c r="C800" s="31"/>
      <c r="D800" s="31"/>
      <c r="E800" s="31"/>
      <c r="F800" s="31"/>
      <c r="G800" s="31"/>
      <c r="H800" s="31"/>
      <c r="I800" s="31"/>
      <c r="J800" s="31"/>
      <c r="K800" s="31"/>
      <c r="L800" s="115"/>
      <c r="M800" s="31"/>
      <c r="N800" s="75"/>
      <c r="O800" s="31"/>
      <c r="P800" s="31"/>
      <c r="Q800" s="31"/>
      <c r="R800" s="75"/>
      <c r="S800" s="31"/>
      <c r="T800" s="31"/>
      <c r="U800" s="31"/>
      <c r="V800" s="31"/>
      <c r="W800" s="116"/>
      <c r="X800" s="31"/>
      <c r="Y800" s="116"/>
      <c r="Z800" s="75"/>
      <c r="AA800" s="31"/>
      <c r="AB800" s="31"/>
      <c r="AC800" s="31"/>
      <c r="AD800" s="31"/>
      <c r="AE800" s="31"/>
    </row>
    <row r="801" spans="1:31" ht="15.75" customHeight="1">
      <c r="A801" s="31"/>
      <c r="B801" s="31"/>
      <c r="C801" s="31"/>
      <c r="D801" s="31"/>
      <c r="E801" s="31"/>
      <c r="F801" s="31"/>
      <c r="G801" s="31"/>
      <c r="H801" s="31"/>
      <c r="I801" s="31"/>
      <c r="J801" s="31"/>
      <c r="K801" s="31"/>
      <c r="L801" s="115"/>
      <c r="M801" s="31"/>
      <c r="N801" s="75"/>
      <c r="O801" s="31"/>
      <c r="P801" s="31"/>
      <c r="Q801" s="31"/>
      <c r="R801" s="75"/>
      <c r="S801" s="31"/>
      <c r="T801" s="31"/>
      <c r="U801" s="31"/>
      <c r="V801" s="31"/>
      <c r="W801" s="116"/>
      <c r="X801" s="31"/>
      <c r="Y801" s="116"/>
      <c r="Z801" s="75"/>
      <c r="AA801" s="31"/>
      <c r="AB801" s="31"/>
      <c r="AC801" s="31"/>
      <c r="AD801" s="31"/>
      <c r="AE801" s="31"/>
    </row>
    <row r="802" spans="1:31" ht="15.75" customHeight="1">
      <c r="A802" s="31"/>
      <c r="B802" s="31"/>
      <c r="C802" s="31"/>
      <c r="D802" s="31"/>
      <c r="E802" s="31"/>
      <c r="F802" s="31"/>
      <c r="G802" s="31"/>
      <c r="H802" s="31"/>
      <c r="I802" s="31"/>
      <c r="J802" s="31"/>
      <c r="K802" s="31"/>
      <c r="L802" s="115"/>
      <c r="M802" s="31"/>
      <c r="N802" s="75"/>
      <c r="O802" s="31"/>
      <c r="P802" s="31"/>
      <c r="Q802" s="31"/>
      <c r="R802" s="75"/>
      <c r="S802" s="31"/>
      <c r="T802" s="31"/>
      <c r="U802" s="31"/>
      <c r="V802" s="31"/>
      <c r="W802" s="116"/>
      <c r="X802" s="31"/>
      <c r="Y802" s="116"/>
      <c r="Z802" s="75"/>
      <c r="AA802" s="31"/>
      <c r="AB802" s="31"/>
      <c r="AC802" s="31"/>
      <c r="AD802" s="31"/>
      <c r="AE802" s="31"/>
    </row>
    <row r="803" spans="1:31" ht="15.75" customHeight="1">
      <c r="A803" s="31"/>
      <c r="B803" s="31"/>
      <c r="C803" s="31"/>
      <c r="D803" s="31"/>
      <c r="E803" s="31"/>
      <c r="F803" s="31"/>
      <c r="G803" s="31"/>
      <c r="H803" s="31"/>
      <c r="I803" s="31"/>
      <c r="J803" s="31"/>
      <c r="K803" s="31"/>
      <c r="L803" s="115"/>
      <c r="M803" s="31"/>
      <c r="N803" s="75"/>
      <c r="O803" s="31"/>
      <c r="P803" s="31"/>
      <c r="Q803" s="31"/>
      <c r="R803" s="75"/>
      <c r="S803" s="31"/>
      <c r="T803" s="31"/>
      <c r="U803" s="31"/>
      <c r="V803" s="31"/>
      <c r="W803" s="116"/>
      <c r="X803" s="31"/>
      <c r="Y803" s="116"/>
      <c r="Z803" s="75"/>
      <c r="AA803" s="31"/>
      <c r="AB803" s="31"/>
      <c r="AC803" s="31"/>
      <c r="AD803" s="31"/>
      <c r="AE803" s="31"/>
    </row>
    <row r="804" spans="1:31" ht="15.75" customHeight="1">
      <c r="A804" s="31"/>
      <c r="B804" s="31"/>
      <c r="C804" s="31"/>
      <c r="D804" s="31"/>
      <c r="E804" s="31"/>
      <c r="F804" s="31"/>
      <c r="G804" s="31"/>
      <c r="H804" s="31"/>
      <c r="I804" s="31"/>
      <c r="J804" s="31"/>
      <c r="K804" s="31"/>
      <c r="L804" s="115"/>
      <c r="M804" s="31"/>
      <c r="N804" s="75"/>
      <c r="O804" s="31"/>
      <c r="P804" s="31"/>
      <c r="Q804" s="31"/>
      <c r="R804" s="75"/>
      <c r="S804" s="31"/>
      <c r="T804" s="31"/>
      <c r="U804" s="31"/>
      <c r="V804" s="31"/>
      <c r="W804" s="116"/>
      <c r="X804" s="31"/>
      <c r="Y804" s="116"/>
      <c r="Z804" s="75"/>
      <c r="AA804" s="31"/>
      <c r="AB804" s="31"/>
      <c r="AC804" s="31"/>
      <c r="AD804" s="31"/>
      <c r="AE804" s="31"/>
    </row>
    <row r="805" spans="1:31" ht="15.75" customHeight="1">
      <c r="A805" s="31"/>
      <c r="B805" s="31"/>
      <c r="C805" s="31"/>
      <c r="D805" s="31"/>
      <c r="E805" s="31"/>
      <c r="F805" s="31"/>
      <c r="G805" s="31"/>
      <c r="H805" s="31"/>
      <c r="I805" s="31"/>
      <c r="J805" s="31"/>
      <c r="K805" s="31"/>
      <c r="L805" s="115"/>
      <c r="M805" s="31"/>
      <c r="N805" s="75"/>
      <c r="O805" s="31"/>
      <c r="P805" s="31"/>
      <c r="Q805" s="31"/>
      <c r="R805" s="75"/>
      <c r="S805" s="31"/>
      <c r="T805" s="31"/>
      <c r="U805" s="31"/>
      <c r="V805" s="31"/>
      <c r="W805" s="116"/>
      <c r="X805" s="31"/>
      <c r="Y805" s="116"/>
      <c r="Z805" s="75"/>
      <c r="AA805" s="31"/>
      <c r="AB805" s="31"/>
      <c r="AC805" s="31"/>
      <c r="AD805" s="31"/>
      <c r="AE805" s="31"/>
    </row>
    <row r="806" spans="1:31" ht="15.75" customHeight="1">
      <c r="A806" s="31"/>
      <c r="B806" s="31"/>
      <c r="C806" s="31"/>
      <c r="D806" s="31"/>
      <c r="E806" s="31"/>
      <c r="F806" s="31"/>
      <c r="G806" s="31"/>
      <c r="H806" s="31"/>
      <c r="I806" s="31"/>
      <c r="J806" s="31"/>
      <c r="K806" s="31"/>
      <c r="L806" s="115"/>
      <c r="M806" s="31"/>
      <c r="N806" s="75"/>
      <c r="O806" s="31"/>
      <c r="P806" s="31"/>
      <c r="Q806" s="31"/>
      <c r="R806" s="75"/>
      <c r="S806" s="31"/>
      <c r="T806" s="31"/>
      <c r="U806" s="31"/>
      <c r="V806" s="31"/>
      <c r="W806" s="116"/>
      <c r="X806" s="31"/>
      <c r="Y806" s="116"/>
      <c r="Z806" s="75"/>
      <c r="AA806" s="31"/>
      <c r="AB806" s="31"/>
      <c r="AC806" s="31"/>
      <c r="AD806" s="31"/>
      <c r="AE806" s="31"/>
    </row>
    <row r="807" spans="1:31" ht="15.75" customHeight="1">
      <c r="A807" s="31"/>
      <c r="B807" s="31"/>
      <c r="C807" s="31"/>
      <c r="D807" s="31"/>
      <c r="E807" s="31"/>
      <c r="F807" s="31"/>
      <c r="G807" s="31"/>
      <c r="H807" s="31"/>
      <c r="I807" s="31"/>
      <c r="J807" s="31"/>
      <c r="K807" s="31"/>
      <c r="L807" s="115"/>
      <c r="M807" s="31"/>
      <c r="N807" s="75"/>
      <c r="O807" s="31"/>
      <c r="P807" s="31"/>
      <c r="Q807" s="31"/>
      <c r="R807" s="75"/>
      <c r="S807" s="31"/>
      <c r="T807" s="31"/>
      <c r="U807" s="31"/>
      <c r="V807" s="31"/>
      <c r="W807" s="116"/>
      <c r="X807" s="31"/>
      <c r="Y807" s="116"/>
      <c r="Z807" s="75"/>
      <c r="AA807" s="31"/>
      <c r="AB807" s="31"/>
      <c r="AC807" s="31"/>
      <c r="AD807" s="31"/>
      <c r="AE807" s="31"/>
    </row>
    <row r="808" spans="1:31" ht="15.75" customHeight="1">
      <c r="A808" s="31"/>
      <c r="B808" s="31"/>
      <c r="C808" s="31"/>
      <c r="D808" s="31"/>
      <c r="E808" s="31"/>
      <c r="F808" s="31"/>
      <c r="G808" s="31"/>
      <c r="H808" s="31"/>
      <c r="I808" s="31"/>
      <c r="J808" s="31"/>
      <c r="K808" s="31"/>
      <c r="L808" s="115"/>
      <c r="M808" s="31"/>
      <c r="N808" s="75"/>
      <c r="O808" s="31"/>
      <c r="P808" s="31"/>
      <c r="Q808" s="31"/>
      <c r="R808" s="75"/>
      <c r="S808" s="31"/>
      <c r="T808" s="31"/>
      <c r="U808" s="31"/>
      <c r="V808" s="31"/>
      <c r="W808" s="116"/>
      <c r="X808" s="31"/>
      <c r="Y808" s="116"/>
      <c r="Z808" s="75"/>
      <c r="AA808" s="31"/>
      <c r="AB808" s="31"/>
      <c r="AC808" s="31"/>
      <c r="AD808" s="31"/>
      <c r="AE808" s="31"/>
    </row>
    <row r="809" spans="1:31" ht="15.75" customHeight="1">
      <c r="A809" s="31"/>
      <c r="B809" s="31"/>
      <c r="C809" s="31"/>
      <c r="D809" s="31"/>
      <c r="E809" s="31"/>
      <c r="F809" s="31"/>
      <c r="G809" s="31"/>
      <c r="H809" s="31"/>
      <c r="I809" s="31"/>
      <c r="J809" s="31"/>
      <c r="K809" s="31"/>
      <c r="L809" s="115"/>
      <c r="M809" s="31"/>
      <c r="N809" s="75"/>
      <c r="O809" s="31"/>
      <c r="P809" s="31"/>
      <c r="Q809" s="31"/>
      <c r="R809" s="75"/>
      <c r="S809" s="31"/>
      <c r="T809" s="31"/>
      <c r="U809" s="31"/>
      <c r="V809" s="31"/>
      <c r="W809" s="116"/>
      <c r="X809" s="31"/>
      <c r="Y809" s="116"/>
      <c r="Z809" s="75"/>
      <c r="AA809" s="31"/>
      <c r="AB809" s="31"/>
      <c r="AC809" s="31"/>
      <c r="AD809" s="31"/>
      <c r="AE809" s="31"/>
    </row>
    <row r="810" spans="1:31" ht="15.75" customHeight="1">
      <c r="A810" s="31"/>
      <c r="B810" s="31"/>
      <c r="C810" s="31"/>
      <c r="D810" s="31"/>
      <c r="E810" s="31"/>
      <c r="F810" s="31"/>
      <c r="G810" s="31"/>
      <c r="H810" s="31"/>
      <c r="I810" s="31"/>
      <c r="J810" s="31"/>
      <c r="K810" s="31"/>
      <c r="L810" s="115"/>
      <c r="M810" s="31"/>
      <c r="N810" s="75"/>
      <c r="O810" s="31"/>
      <c r="P810" s="31"/>
      <c r="Q810" s="31"/>
      <c r="R810" s="75"/>
      <c r="S810" s="31"/>
      <c r="T810" s="31"/>
      <c r="U810" s="31"/>
      <c r="V810" s="31"/>
      <c r="W810" s="116"/>
      <c r="X810" s="31"/>
      <c r="Y810" s="116"/>
      <c r="Z810" s="75"/>
      <c r="AA810" s="31"/>
      <c r="AB810" s="31"/>
      <c r="AC810" s="31"/>
      <c r="AD810" s="31"/>
      <c r="AE810" s="31"/>
    </row>
    <row r="811" spans="1:31" ht="15.75" customHeight="1">
      <c r="A811" s="31"/>
      <c r="B811" s="31"/>
      <c r="C811" s="31"/>
      <c r="D811" s="31"/>
      <c r="E811" s="31"/>
      <c r="F811" s="31"/>
      <c r="G811" s="31"/>
      <c r="H811" s="31"/>
      <c r="I811" s="31"/>
      <c r="J811" s="31"/>
      <c r="K811" s="31"/>
      <c r="L811" s="115"/>
      <c r="M811" s="31"/>
      <c r="N811" s="75"/>
      <c r="O811" s="31"/>
      <c r="P811" s="31"/>
      <c r="Q811" s="31"/>
      <c r="R811" s="75"/>
      <c r="S811" s="31"/>
      <c r="T811" s="31"/>
      <c r="U811" s="31"/>
      <c r="V811" s="31"/>
      <c r="W811" s="116"/>
      <c r="X811" s="31"/>
      <c r="Y811" s="116"/>
      <c r="Z811" s="75"/>
      <c r="AA811" s="31"/>
      <c r="AB811" s="31"/>
      <c r="AC811" s="31"/>
      <c r="AD811" s="31"/>
      <c r="AE811" s="31"/>
    </row>
    <row r="812" spans="1:31" ht="15.75" customHeight="1">
      <c r="A812" s="31"/>
      <c r="B812" s="31"/>
      <c r="C812" s="31"/>
      <c r="D812" s="31"/>
      <c r="E812" s="31"/>
      <c r="F812" s="31"/>
      <c r="G812" s="31"/>
      <c r="H812" s="31"/>
      <c r="I812" s="31"/>
      <c r="J812" s="31"/>
      <c r="K812" s="31"/>
      <c r="L812" s="115"/>
      <c r="M812" s="31"/>
      <c r="N812" s="75"/>
      <c r="O812" s="31"/>
      <c r="P812" s="31"/>
      <c r="Q812" s="31"/>
      <c r="R812" s="75"/>
      <c r="S812" s="31"/>
      <c r="T812" s="31"/>
      <c r="U812" s="31"/>
      <c r="V812" s="31"/>
      <c r="W812" s="116"/>
      <c r="X812" s="31"/>
      <c r="Y812" s="116"/>
      <c r="Z812" s="75"/>
      <c r="AA812" s="31"/>
      <c r="AB812" s="31"/>
      <c r="AC812" s="31"/>
      <c r="AD812" s="31"/>
      <c r="AE812" s="31"/>
    </row>
    <row r="813" spans="1:31" ht="15.75" customHeight="1">
      <c r="A813" s="31"/>
      <c r="B813" s="31"/>
      <c r="C813" s="31"/>
      <c r="D813" s="31"/>
      <c r="E813" s="31"/>
      <c r="F813" s="31"/>
      <c r="G813" s="31"/>
      <c r="H813" s="31"/>
      <c r="I813" s="31"/>
      <c r="J813" s="31"/>
      <c r="K813" s="31"/>
      <c r="L813" s="115"/>
      <c r="M813" s="31"/>
      <c r="N813" s="75"/>
      <c r="O813" s="31"/>
      <c r="P813" s="31"/>
      <c r="Q813" s="31"/>
      <c r="R813" s="75"/>
      <c r="S813" s="31"/>
      <c r="T813" s="31"/>
      <c r="U813" s="31"/>
      <c r="V813" s="31"/>
      <c r="W813" s="116"/>
      <c r="X813" s="31"/>
      <c r="Y813" s="116"/>
      <c r="Z813" s="75"/>
      <c r="AA813" s="31"/>
      <c r="AB813" s="31"/>
      <c r="AC813" s="31"/>
      <c r="AD813" s="31"/>
      <c r="AE813" s="31"/>
    </row>
    <row r="814" spans="1:31" ht="15.75" customHeight="1">
      <c r="A814" s="31"/>
      <c r="B814" s="31"/>
      <c r="C814" s="31"/>
      <c r="D814" s="31"/>
      <c r="E814" s="31"/>
      <c r="F814" s="31"/>
      <c r="G814" s="31"/>
      <c r="H814" s="31"/>
      <c r="I814" s="31"/>
      <c r="J814" s="31"/>
      <c r="K814" s="31"/>
      <c r="L814" s="115"/>
      <c r="M814" s="31"/>
      <c r="N814" s="75"/>
      <c r="O814" s="31"/>
      <c r="P814" s="31"/>
      <c r="Q814" s="31"/>
      <c r="R814" s="75"/>
      <c r="S814" s="31"/>
      <c r="T814" s="31"/>
      <c r="U814" s="31"/>
      <c r="V814" s="31"/>
      <c r="W814" s="116"/>
      <c r="X814" s="31"/>
      <c r="Y814" s="116"/>
      <c r="Z814" s="75"/>
      <c r="AA814" s="31"/>
      <c r="AB814" s="31"/>
      <c r="AC814" s="31"/>
      <c r="AD814" s="31"/>
      <c r="AE814" s="31"/>
    </row>
    <row r="815" spans="1:31" ht="15.75" customHeight="1">
      <c r="A815" s="31"/>
      <c r="B815" s="31"/>
      <c r="C815" s="31"/>
      <c r="D815" s="31"/>
      <c r="E815" s="31"/>
      <c r="F815" s="31"/>
      <c r="G815" s="31"/>
      <c r="H815" s="31"/>
      <c r="I815" s="31"/>
      <c r="J815" s="31"/>
      <c r="K815" s="31"/>
      <c r="L815" s="115"/>
      <c r="M815" s="31"/>
      <c r="N815" s="75"/>
      <c r="O815" s="31"/>
      <c r="P815" s="31"/>
      <c r="Q815" s="31"/>
      <c r="R815" s="75"/>
      <c r="S815" s="31"/>
      <c r="T815" s="31"/>
      <c r="U815" s="31"/>
      <c r="V815" s="31"/>
      <c r="W815" s="116"/>
      <c r="X815" s="31"/>
      <c r="Y815" s="116"/>
      <c r="Z815" s="75"/>
      <c r="AA815" s="31"/>
      <c r="AB815" s="31"/>
      <c r="AC815" s="31"/>
      <c r="AD815" s="31"/>
      <c r="AE815" s="31"/>
    </row>
    <row r="816" spans="1:31" ht="15.75" customHeight="1">
      <c r="A816" s="31"/>
      <c r="B816" s="31"/>
      <c r="C816" s="31"/>
      <c r="D816" s="31"/>
      <c r="E816" s="31"/>
      <c r="F816" s="31"/>
      <c r="G816" s="31"/>
      <c r="H816" s="31"/>
      <c r="I816" s="31"/>
      <c r="J816" s="31"/>
      <c r="K816" s="31"/>
      <c r="L816" s="115"/>
      <c r="M816" s="31"/>
      <c r="N816" s="75"/>
      <c r="O816" s="31"/>
      <c r="P816" s="31"/>
      <c r="Q816" s="31"/>
      <c r="R816" s="75"/>
      <c r="S816" s="31"/>
      <c r="T816" s="31"/>
      <c r="U816" s="31"/>
      <c r="V816" s="31"/>
      <c r="W816" s="116"/>
      <c r="X816" s="31"/>
      <c r="Y816" s="116"/>
      <c r="Z816" s="75"/>
      <c r="AA816" s="31"/>
      <c r="AB816" s="31"/>
      <c r="AC816" s="31"/>
      <c r="AD816" s="31"/>
      <c r="AE816" s="31"/>
    </row>
    <row r="817" spans="1:31" ht="15.75" customHeight="1">
      <c r="A817" s="31"/>
      <c r="B817" s="31"/>
      <c r="C817" s="31"/>
      <c r="D817" s="31"/>
      <c r="E817" s="31"/>
      <c r="F817" s="31"/>
      <c r="G817" s="31"/>
      <c r="H817" s="31"/>
      <c r="I817" s="31"/>
      <c r="J817" s="31"/>
      <c r="K817" s="31"/>
      <c r="L817" s="115"/>
      <c r="M817" s="31"/>
      <c r="N817" s="75"/>
      <c r="O817" s="31"/>
      <c r="P817" s="31"/>
      <c r="Q817" s="31"/>
      <c r="R817" s="75"/>
      <c r="S817" s="31"/>
      <c r="T817" s="31"/>
      <c r="U817" s="31"/>
      <c r="V817" s="31"/>
      <c r="W817" s="116"/>
      <c r="X817" s="31"/>
      <c r="Y817" s="116"/>
      <c r="Z817" s="75"/>
      <c r="AA817" s="31"/>
      <c r="AB817" s="31"/>
      <c r="AC817" s="31"/>
      <c r="AD817" s="31"/>
      <c r="AE817" s="31"/>
    </row>
    <row r="818" spans="1:31" ht="15.75" customHeight="1">
      <c r="A818" s="31"/>
      <c r="B818" s="31"/>
      <c r="C818" s="31"/>
      <c r="D818" s="31"/>
      <c r="E818" s="31"/>
      <c r="F818" s="31"/>
      <c r="G818" s="31"/>
      <c r="H818" s="31"/>
      <c r="I818" s="31"/>
      <c r="J818" s="31"/>
      <c r="K818" s="31"/>
      <c r="L818" s="115"/>
      <c r="M818" s="31"/>
      <c r="N818" s="75"/>
      <c r="O818" s="31"/>
      <c r="P818" s="31"/>
      <c r="Q818" s="31"/>
      <c r="R818" s="75"/>
      <c r="S818" s="31"/>
      <c r="T818" s="31"/>
      <c r="U818" s="31"/>
      <c r="V818" s="31"/>
      <c r="W818" s="116"/>
      <c r="X818" s="31"/>
      <c r="Y818" s="116"/>
      <c r="Z818" s="75"/>
      <c r="AA818" s="31"/>
      <c r="AB818" s="31"/>
      <c r="AC818" s="31"/>
      <c r="AD818" s="31"/>
      <c r="AE818" s="31"/>
    </row>
    <row r="819" spans="1:31" ht="15.75" customHeight="1">
      <c r="A819" s="31"/>
      <c r="B819" s="31"/>
      <c r="C819" s="31"/>
      <c r="D819" s="31"/>
      <c r="E819" s="31"/>
      <c r="F819" s="31"/>
      <c r="G819" s="31"/>
      <c r="H819" s="31"/>
      <c r="I819" s="31"/>
      <c r="J819" s="31"/>
      <c r="K819" s="31"/>
      <c r="L819" s="115"/>
      <c r="M819" s="31"/>
      <c r="N819" s="75"/>
      <c r="O819" s="31"/>
      <c r="P819" s="31"/>
      <c r="Q819" s="31"/>
      <c r="R819" s="75"/>
      <c r="S819" s="31"/>
      <c r="T819" s="31"/>
      <c r="U819" s="31"/>
      <c r="V819" s="31"/>
      <c r="W819" s="116"/>
      <c r="X819" s="31"/>
      <c r="Y819" s="116"/>
      <c r="Z819" s="75"/>
      <c r="AA819" s="31"/>
      <c r="AB819" s="31"/>
      <c r="AC819" s="31"/>
      <c r="AD819" s="31"/>
      <c r="AE819" s="31"/>
    </row>
    <row r="820" spans="1:31" ht="15.75" customHeight="1">
      <c r="A820" s="31"/>
      <c r="B820" s="31"/>
      <c r="C820" s="31"/>
      <c r="D820" s="31"/>
      <c r="E820" s="31"/>
      <c r="F820" s="31"/>
      <c r="G820" s="31"/>
      <c r="H820" s="31"/>
      <c r="I820" s="31"/>
      <c r="J820" s="31"/>
      <c r="K820" s="31"/>
      <c r="L820" s="115"/>
      <c r="M820" s="31"/>
      <c r="N820" s="75"/>
      <c r="O820" s="31"/>
      <c r="P820" s="31"/>
      <c r="Q820" s="31"/>
      <c r="R820" s="75"/>
      <c r="S820" s="31"/>
      <c r="T820" s="31"/>
      <c r="U820" s="31"/>
      <c r="V820" s="31"/>
      <c r="W820" s="116"/>
      <c r="X820" s="31"/>
      <c r="Y820" s="116"/>
      <c r="Z820" s="75"/>
      <c r="AA820" s="31"/>
      <c r="AB820" s="31"/>
      <c r="AC820" s="31"/>
      <c r="AD820" s="31"/>
      <c r="AE820" s="31"/>
    </row>
    <row r="821" spans="1:31" ht="15.75" customHeight="1">
      <c r="A821" s="31"/>
      <c r="B821" s="31"/>
      <c r="C821" s="31"/>
      <c r="D821" s="31"/>
      <c r="E821" s="31"/>
      <c r="F821" s="31"/>
      <c r="G821" s="31"/>
      <c r="H821" s="31"/>
      <c r="I821" s="31"/>
      <c r="J821" s="31"/>
      <c r="K821" s="31"/>
      <c r="L821" s="115"/>
      <c r="M821" s="31"/>
      <c r="N821" s="75"/>
      <c r="O821" s="31"/>
      <c r="P821" s="31"/>
      <c r="Q821" s="31"/>
      <c r="R821" s="75"/>
      <c r="S821" s="31"/>
      <c r="T821" s="31"/>
      <c r="U821" s="31"/>
      <c r="V821" s="31"/>
      <c r="W821" s="116"/>
      <c r="X821" s="31"/>
      <c r="Y821" s="116"/>
      <c r="Z821" s="75"/>
      <c r="AA821" s="31"/>
      <c r="AB821" s="31"/>
      <c r="AC821" s="31"/>
      <c r="AD821" s="31"/>
      <c r="AE821" s="31"/>
    </row>
    <row r="822" spans="1:31" ht="15.75" customHeight="1">
      <c r="A822" s="31"/>
      <c r="B822" s="31"/>
      <c r="C822" s="31"/>
      <c r="D822" s="31"/>
      <c r="E822" s="31"/>
      <c r="F822" s="31"/>
      <c r="G822" s="31"/>
      <c r="H822" s="31"/>
      <c r="I822" s="31"/>
      <c r="J822" s="31"/>
      <c r="K822" s="31"/>
      <c r="L822" s="115"/>
      <c r="M822" s="31"/>
      <c r="N822" s="75"/>
      <c r="O822" s="31"/>
      <c r="P822" s="31"/>
      <c r="Q822" s="31"/>
      <c r="R822" s="75"/>
      <c r="S822" s="31"/>
      <c r="T822" s="31"/>
      <c r="U822" s="31"/>
      <c r="V822" s="31"/>
      <c r="W822" s="116"/>
      <c r="X822" s="31"/>
      <c r="Y822" s="116"/>
      <c r="Z822" s="75"/>
      <c r="AA822" s="31"/>
      <c r="AB822" s="31"/>
      <c r="AC822" s="31"/>
      <c r="AD822" s="31"/>
      <c r="AE822" s="31"/>
    </row>
    <row r="823" spans="1:31" ht="15.75" customHeight="1">
      <c r="A823" s="31"/>
      <c r="B823" s="31"/>
      <c r="C823" s="31"/>
      <c r="D823" s="31"/>
      <c r="E823" s="31"/>
      <c r="F823" s="31"/>
      <c r="G823" s="31"/>
      <c r="H823" s="31"/>
      <c r="I823" s="31"/>
      <c r="J823" s="31"/>
      <c r="K823" s="31"/>
      <c r="L823" s="115"/>
      <c r="M823" s="31"/>
      <c r="N823" s="75"/>
      <c r="O823" s="31"/>
      <c r="P823" s="31"/>
      <c r="Q823" s="31"/>
      <c r="R823" s="75"/>
      <c r="S823" s="31"/>
      <c r="T823" s="31"/>
      <c r="U823" s="31"/>
      <c r="V823" s="31"/>
      <c r="W823" s="116"/>
      <c r="X823" s="31"/>
      <c r="Y823" s="116"/>
      <c r="Z823" s="75"/>
      <c r="AA823" s="31"/>
      <c r="AB823" s="31"/>
      <c r="AC823" s="31"/>
      <c r="AD823" s="31"/>
      <c r="AE823" s="31"/>
    </row>
    <row r="824" spans="1:31" ht="15.75" customHeight="1">
      <c r="A824" s="31"/>
      <c r="B824" s="31"/>
      <c r="C824" s="31"/>
      <c r="D824" s="31"/>
      <c r="E824" s="31"/>
      <c r="F824" s="31"/>
      <c r="G824" s="31"/>
      <c r="H824" s="31"/>
      <c r="I824" s="31"/>
      <c r="J824" s="31"/>
      <c r="K824" s="31"/>
      <c r="L824" s="115"/>
      <c r="M824" s="31"/>
      <c r="N824" s="75"/>
      <c r="O824" s="31"/>
      <c r="P824" s="31"/>
      <c r="Q824" s="31"/>
      <c r="R824" s="75"/>
      <c r="S824" s="31"/>
      <c r="T824" s="31"/>
      <c r="U824" s="31"/>
      <c r="V824" s="31"/>
      <c r="W824" s="116"/>
      <c r="X824" s="31"/>
      <c r="Y824" s="116"/>
      <c r="Z824" s="75"/>
      <c r="AA824" s="31"/>
      <c r="AB824" s="31"/>
      <c r="AC824" s="31"/>
      <c r="AD824" s="31"/>
      <c r="AE824" s="31"/>
    </row>
    <row r="825" spans="1:31" ht="15.75" customHeight="1">
      <c r="A825" s="31"/>
      <c r="B825" s="31"/>
      <c r="C825" s="31"/>
      <c r="D825" s="31"/>
      <c r="E825" s="31"/>
      <c r="F825" s="31"/>
      <c r="G825" s="31"/>
      <c r="H825" s="31"/>
      <c r="I825" s="31"/>
      <c r="J825" s="31"/>
      <c r="K825" s="31"/>
      <c r="L825" s="115"/>
      <c r="M825" s="31"/>
      <c r="N825" s="75"/>
      <c r="O825" s="31"/>
      <c r="P825" s="31"/>
      <c r="Q825" s="31"/>
      <c r="R825" s="75"/>
      <c r="S825" s="31"/>
      <c r="T825" s="31"/>
      <c r="U825" s="31"/>
      <c r="V825" s="31"/>
      <c r="W825" s="116"/>
      <c r="X825" s="31"/>
      <c r="Y825" s="116"/>
      <c r="Z825" s="75"/>
      <c r="AA825" s="31"/>
      <c r="AB825" s="31"/>
      <c r="AC825" s="31"/>
      <c r="AD825" s="31"/>
      <c r="AE825" s="31"/>
    </row>
    <row r="826" spans="1:31" ht="15.75" customHeight="1">
      <c r="A826" s="31"/>
      <c r="B826" s="31"/>
      <c r="C826" s="31"/>
      <c r="D826" s="31"/>
      <c r="E826" s="31"/>
      <c r="F826" s="31"/>
      <c r="G826" s="31"/>
      <c r="H826" s="31"/>
      <c r="I826" s="31"/>
      <c r="J826" s="31"/>
      <c r="K826" s="31"/>
      <c r="L826" s="115"/>
      <c r="M826" s="31"/>
      <c r="N826" s="75"/>
      <c r="O826" s="31"/>
      <c r="P826" s="31"/>
      <c r="Q826" s="31"/>
      <c r="R826" s="75"/>
      <c r="S826" s="31"/>
      <c r="T826" s="31"/>
      <c r="U826" s="31"/>
      <c r="V826" s="31"/>
      <c r="W826" s="116"/>
      <c r="X826" s="31"/>
      <c r="Y826" s="116"/>
      <c r="Z826" s="75"/>
      <c r="AA826" s="31"/>
      <c r="AB826" s="31"/>
      <c r="AC826" s="31"/>
      <c r="AD826" s="31"/>
      <c r="AE826" s="31"/>
    </row>
    <row r="827" spans="1:31" ht="15.75" customHeight="1">
      <c r="A827" s="31"/>
      <c r="B827" s="31"/>
      <c r="C827" s="31"/>
      <c r="D827" s="31"/>
      <c r="E827" s="31"/>
      <c r="F827" s="31"/>
      <c r="G827" s="31"/>
      <c r="H827" s="31"/>
      <c r="I827" s="31"/>
      <c r="J827" s="31"/>
      <c r="K827" s="31"/>
      <c r="L827" s="115"/>
      <c r="M827" s="31"/>
      <c r="N827" s="75"/>
      <c r="O827" s="31"/>
      <c r="P827" s="31"/>
      <c r="Q827" s="31"/>
      <c r="R827" s="75"/>
      <c r="S827" s="31"/>
      <c r="T827" s="31"/>
      <c r="U827" s="31"/>
      <c r="V827" s="31"/>
      <c r="W827" s="116"/>
      <c r="X827" s="31"/>
      <c r="Y827" s="116"/>
      <c r="Z827" s="75"/>
      <c r="AA827" s="31"/>
      <c r="AB827" s="31"/>
      <c r="AC827" s="31"/>
      <c r="AD827" s="31"/>
      <c r="AE827" s="31"/>
    </row>
    <row r="828" spans="1:31" ht="15.75" customHeight="1">
      <c r="A828" s="31"/>
      <c r="B828" s="31"/>
      <c r="C828" s="31"/>
      <c r="D828" s="31"/>
      <c r="E828" s="31"/>
      <c r="F828" s="31"/>
      <c r="G828" s="31"/>
      <c r="H828" s="31"/>
      <c r="I828" s="31"/>
      <c r="J828" s="31"/>
      <c r="K828" s="31"/>
      <c r="L828" s="115"/>
      <c r="M828" s="31"/>
      <c r="N828" s="75"/>
      <c r="O828" s="31"/>
      <c r="P828" s="31"/>
      <c r="Q828" s="31"/>
      <c r="R828" s="75"/>
      <c r="S828" s="31"/>
      <c r="T828" s="31"/>
      <c r="U828" s="31"/>
      <c r="V828" s="31"/>
      <c r="W828" s="116"/>
      <c r="X828" s="31"/>
      <c r="Y828" s="116"/>
      <c r="Z828" s="75"/>
      <c r="AA828" s="31"/>
      <c r="AB828" s="31"/>
      <c r="AC828" s="31"/>
      <c r="AD828" s="31"/>
      <c r="AE828" s="31"/>
    </row>
    <row r="829" spans="1:31" ht="15.75" customHeight="1">
      <c r="A829" s="31"/>
      <c r="B829" s="31"/>
      <c r="C829" s="31"/>
      <c r="D829" s="31"/>
      <c r="E829" s="31"/>
      <c r="F829" s="31"/>
      <c r="G829" s="31"/>
      <c r="H829" s="31"/>
      <c r="I829" s="31"/>
      <c r="J829" s="31"/>
      <c r="K829" s="31"/>
      <c r="L829" s="115"/>
      <c r="M829" s="31"/>
      <c r="N829" s="75"/>
      <c r="O829" s="31"/>
      <c r="P829" s="31"/>
      <c r="Q829" s="31"/>
      <c r="R829" s="75"/>
      <c r="S829" s="31"/>
      <c r="T829" s="31"/>
      <c r="U829" s="31"/>
      <c r="V829" s="31"/>
      <c r="W829" s="116"/>
      <c r="X829" s="31"/>
      <c r="Y829" s="116"/>
      <c r="Z829" s="75"/>
      <c r="AA829" s="31"/>
      <c r="AB829" s="31"/>
      <c r="AC829" s="31"/>
      <c r="AD829" s="31"/>
      <c r="AE829" s="31"/>
    </row>
    <row r="830" spans="1:31" ht="15.75" customHeight="1">
      <c r="A830" s="31"/>
      <c r="B830" s="31"/>
      <c r="C830" s="31"/>
      <c r="D830" s="31"/>
      <c r="E830" s="31"/>
      <c r="F830" s="31"/>
      <c r="G830" s="31"/>
      <c r="H830" s="31"/>
      <c r="I830" s="31"/>
      <c r="J830" s="31"/>
      <c r="K830" s="31"/>
      <c r="L830" s="115"/>
      <c r="M830" s="31"/>
      <c r="N830" s="75"/>
      <c r="O830" s="31"/>
      <c r="P830" s="31"/>
      <c r="Q830" s="31"/>
      <c r="R830" s="75"/>
      <c r="S830" s="31"/>
      <c r="T830" s="31"/>
      <c r="U830" s="31"/>
      <c r="V830" s="31"/>
      <c r="W830" s="116"/>
      <c r="X830" s="31"/>
      <c r="Y830" s="116"/>
      <c r="Z830" s="75"/>
      <c r="AA830" s="31"/>
      <c r="AB830" s="31"/>
      <c r="AC830" s="31"/>
      <c r="AD830" s="31"/>
      <c r="AE830" s="31"/>
    </row>
    <row r="831" spans="1:31" ht="15.75" customHeight="1">
      <c r="A831" s="31"/>
      <c r="B831" s="31"/>
      <c r="C831" s="31"/>
      <c r="D831" s="31"/>
      <c r="E831" s="31"/>
      <c r="F831" s="31"/>
      <c r="G831" s="31"/>
      <c r="H831" s="31"/>
      <c r="I831" s="31"/>
      <c r="J831" s="31"/>
      <c r="K831" s="31"/>
      <c r="L831" s="115"/>
      <c r="M831" s="31"/>
      <c r="N831" s="75"/>
      <c r="O831" s="31"/>
      <c r="P831" s="31"/>
      <c r="Q831" s="31"/>
      <c r="R831" s="75"/>
      <c r="S831" s="31"/>
      <c r="T831" s="31"/>
      <c r="U831" s="31"/>
      <c r="V831" s="31"/>
      <c r="W831" s="116"/>
      <c r="X831" s="31"/>
      <c r="Y831" s="116"/>
      <c r="Z831" s="75"/>
      <c r="AA831" s="31"/>
      <c r="AB831" s="31"/>
      <c r="AC831" s="31"/>
      <c r="AD831" s="31"/>
      <c r="AE831" s="31"/>
    </row>
    <row r="832" spans="1:31" ht="15.75" customHeight="1">
      <c r="A832" s="31"/>
      <c r="B832" s="31"/>
      <c r="C832" s="31"/>
      <c r="D832" s="31"/>
      <c r="E832" s="31"/>
      <c r="F832" s="31"/>
      <c r="G832" s="31"/>
      <c r="H832" s="31"/>
      <c r="I832" s="31"/>
      <c r="J832" s="31"/>
      <c r="K832" s="31"/>
      <c r="L832" s="115"/>
      <c r="M832" s="31"/>
      <c r="N832" s="75"/>
      <c r="O832" s="31"/>
      <c r="P832" s="31"/>
      <c r="Q832" s="31"/>
      <c r="R832" s="75"/>
      <c r="S832" s="31"/>
      <c r="T832" s="31"/>
      <c r="U832" s="31"/>
      <c r="V832" s="31"/>
      <c r="W832" s="116"/>
      <c r="X832" s="31"/>
      <c r="Y832" s="116"/>
      <c r="Z832" s="75"/>
      <c r="AA832" s="31"/>
      <c r="AB832" s="31"/>
      <c r="AC832" s="31"/>
      <c r="AD832" s="31"/>
      <c r="AE832" s="31"/>
    </row>
    <row r="833" spans="1:31" ht="15.75" customHeight="1">
      <c r="A833" s="31"/>
      <c r="B833" s="31"/>
      <c r="C833" s="31"/>
      <c r="D833" s="31"/>
      <c r="E833" s="31"/>
      <c r="F833" s="31"/>
      <c r="G833" s="31"/>
      <c r="H833" s="31"/>
      <c r="I833" s="31"/>
      <c r="J833" s="31"/>
      <c r="K833" s="31"/>
      <c r="L833" s="115"/>
      <c r="M833" s="31"/>
      <c r="N833" s="75"/>
      <c r="O833" s="31"/>
      <c r="P833" s="31"/>
      <c r="Q833" s="31"/>
      <c r="R833" s="75"/>
      <c r="S833" s="31"/>
      <c r="T833" s="31"/>
      <c r="U833" s="31"/>
      <c r="V833" s="31"/>
      <c r="W833" s="116"/>
      <c r="X833" s="31"/>
      <c r="Y833" s="116"/>
      <c r="Z833" s="75"/>
      <c r="AA833" s="31"/>
      <c r="AB833" s="31"/>
      <c r="AC833" s="31"/>
      <c r="AD833" s="31"/>
      <c r="AE833" s="31"/>
    </row>
    <row r="834" spans="1:31" ht="15.75" customHeight="1">
      <c r="A834" s="31"/>
      <c r="B834" s="31"/>
      <c r="C834" s="31"/>
      <c r="D834" s="31"/>
      <c r="E834" s="31"/>
      <c r="F834" s="31"/>
      <c r="G834" s="31"/>
      <c r="H834" s="31"/>
      <c r="I834" s="31"/>
      <c r="J834" s="31"/>
      <c r="K834" s="31"/>
      <c r="L834" s="115"/>
      <c r="M834" s="31"/>
      <c r="N834" s="75"/>
      <c r="O834" s="31"/>
      <c r="P834" s="31"/>
      <c r="Q834" s="31"/>
      <c r="R834" s="75"/>
      <c r="S834" s="31"/>
      <c r="T834" s="31"/>
      <c r="U834" s="31"/>
      <c r="V834" s="31"/>
      <c r="W834" s="116"/>
      <c r="X834" s="31"/>
      <c r="Y834" s="116"/>
      <c r="Z834" s="75"/>
      <c r="AA834" s="31"/>
      <c r="AB834" s="31"/>
      <c r="AC834" s="31"/>
      <c r="AD834" s="31"/>
      <c r="AE834" s="31"/>
    </row>
    <row r="835" spans="1:31" ht="15.75" customHeight="1">
      <c r="A835" s="31"/>
      <c r="B835" s="31"/>
      <c r="C835" s="31"/>
      <c r="D835" s="31"/>
      <c r="E835" s="31"/>
      <c r="F835" s="31"/>
      <c r="G835" s="31"/>
      <c r="H835" s="31"/>
      <c r="I835" s="31"/>
      <c r="J835" s="31"/>
      <c r="K835" s="31"/>
      <c r="L835" s="115"/>
      <c r="M835" s="31"/>
      <c r="N835" s="75"/>
      <c r="O835" s="31"/>
      <c r="P835" s="31"/>
      <c r="Q835" s="31"/>
      <c r="R835" s="75"/>
      <c r="S835" s="31"/>
      <c r="T835" s="31"/>
      <c r="U835" s="31"/>
      <c r="V835" s="31"/>
      <c r="W835" s="116"/>
      <c r="X835" s="31"/>
      <c r="Y835" s="116"/>
      <c r="Z835" s="75"/>
      <c r="AA835" s="31"/>
      <c r="AB835" s="31"/>
      <c r="AC835" s="31"/>
      <c r="AD835" s="31"/>
      <c r="AE835" s="31"/>
    </row>
    <row r="836" spans="1:31" ht="15.75" customHeight="1">
      <c r="A836" s="31"/>
      <c r="B836" s="31"/>
      <c r="C836" s="31"/>
      <c r="D836" s="31"/>
      <c r="E836" s="31"/>
      <c r="F836" s="31"/>
      <c r="G836" s="31"/>
      <c r="H836" s="31"/>
      <c r="I836" s="31"/>
      <c r="J836" s="31"/>
      <c r="K836" s="31"/>
      <c r="L836" s="115"/>
      <c r="M836" s="31"/>
      <c r="N836" s="75"/>
      <c r="O836" s="31"/>
      <c r="P836" s="31"/>
      <c r="Q836" s="31"/>
      <c r="R836" s="75"/>
      <c r="S836" s="31"/>
      <c r="T836" s="31"/>
      <c r="U836" s="31"/>
      <c r="V836" s="31"/>
      <c r="W836" s="116"/>
      <c r="X836" s="31"/>
      <c r="Y836" s="116"/>
      <c r="Z836" s="75"/>
      <c r="AA836" s="31"/>
      <c r="AB836" s="31"/>
      <c r="AC836" s="31"/>
      <c r="AD836" s="31"/>
      <c r="AE836" s="31"/>
    </row>
    <row r="837" spans="1:31" ht="15.75" customHeight="1">
      <c r="A837" s="31"/>
      <c r="B837" s="31"/>
      <c r="C837" s="31"/>
      <c r="D837" s="31"/>
      <c r="E837" s="31"/>
      <c r="F837" s="31"/>
      <c r="G837" s="31"/>
      <c r="H837" s="31"/>
      <c r="I837" s="31"/>
      <c r="J837" s="31"/>
      <c r="K837" s="31"/>
      <c r="L837" s="115"/>
      <c r="M837" s="31"/>
      <c r="N837" s="75"/>
      <c r="O837" s="31"/>
      <c r="P837" s="31"/>
      <c r="Q837" s="31"/>
      <c r="R837" s="75"/>
      <c r="S837" s="31"/>
      <c r="T837" s="31"/>
      <c r="U837" s="31"/>
      <c r="V837" s="31"/>
      <c r="W837" s="116"/>
      <c r="X837" s="31"/>
      <c r="Y837" s="116"/>
      <c r="Z837" s="75"/>
      <c r="AA837" s="31"/>
      <c r="AB837" s="31"/>
      <c r="AC837" s="31"/>
      <c r="AD837" s="31"/>
      <c r="AE837" s="31"/>
    </row>
    <row r="838" spans="1:31" ht="15.75" customHeight="1">
      <c r="A838" s="31"/>
      <c r="B838" s="31"/>
      <c r="C838" s="31"/>
      <c r="D838" s="31"/>
      <c r="E838" s="31"/>
      <c r="F838" s="31"/>
      <c r="G838" s="31"/>
      <c r="H838" s="31"/>
      <c r="I838" s="31"/>
      <c r="J838" s="31"/>
      <c r="K838" s="31"/>
      <c r="L838" s="115"/>
      <c r="M838" s="31"/>
      <c r="N838" s="75"/>
      <c r="O838" s="31"/>
      <c r="P838" s="31"/>
      <c r="Q838" s="31"/>
      <c r="R838" s="75"/>
      <c r="S838" s="31"/>
      <c r="T838" s="31"/>
      <c r="U838" s="31"/>
      <c r="V838" s="31"/>
      <c r="W838" s="116"/>
      <c r="X838" s="31"/>
      <c r="Y838" s="116"/>
      <c r="Z838" s="75"/>
      <c r="AA838" s="31"/>
      <c r="AB838" s="31"/>
      <c r="AC838" s="31"/>
      <c r="AD838" s="31"/>
      <c r="AE838" s="31"/>
    </row>
    <row r="839" spans="1:31" ht="15.75" customHeight="1">
      <c r="A839" s="31"/>
      <c r="B839" s="31"/>
      <c r="C839" s="31"/>
      <c r="D839" s="31"/>
      <c r="E839" s="31"/>
      <c r="F839" s="31"/>
      <c r="G839" s="31"/>
      <c r="H839" s="31"/>
      <c r="I839" s="31"/>
      <c r="J839" s="31"/>
      <c r="K839" s="31"/>
      <c r="L839" s="115"/>
      <c r="M839" s="31"/>
      <c r="N839" s="75"/>
      <c r="O839" s="31"/>
      <c r="P839" s="31"/>
      <c r="Q839" s="31"/>
      <c r="R839" s="75"/>
      <c r="S839" s="31"/>
      <c r="T839" s="31"/>
      <c r="U839" s="31"/>
      <c r="V839" s="31"/>
      <c r="W839" s="116"/>
      <c r="X839" s="31"/>
      <c r="Y839" s="116"/>
      <c r="Z839" s="75"/>
      <c r="AA839" s="31"/>
      <c r="AB839" s="31"/>
      <c r="AC839" s="31"/>
      <c r="AD839" s="31"/>
      <c r="AE839" s="31"/>
    </row>
    <row r="840" spans="1:31" ht="15.75" customHeight="1">
      <c r="A840" s="31"/>
      <c r="B840" s="31"/>
      <c r="C840" s="31"/>
      <c r="D840" s="31"/>
      <c r="E840" s="31"/>
      <c r="F840" s="31"/>
      <c r="G840" s="31"/>
      <c r="H840" s="31"/>
      <c r="I840" s="31"/>
      <c r="J840" s="31"/>
      <c r="K840" s="31"/>
      <c r="L840" s="115"/>
      <c r="M840" s="31"/>
      <c r="N840" s="75"/>
      <c r="O840" s="31"/>
      <c r="P840" s="31"/>
      <c r="Q840" s="31"/>
      <c r="R840" s="75"/>
      <c r="S840" s="31"/>
      <c r="T840" s="31"/>
      <c r="U840" s="31"/>
      <c r="V840" s="31"/>
      <c r="W840" s="116"/>
      <c r="X840" s="31"/>
      <c r="Y840" s="116"/>
      <c r="Z840" s="75"/>
      <c r="AA840" s="31"/>
      <c r="AB840" s="31"/>
      <c r="AC840" s="31"/>
      <c r="AD840" s="31"/>
      <c r="AE840" s="31"/>
    </row>
    <row r="841" spans="1:31" ht="15.75" customHeight="1">
      <c r="A841" s="31"/>
      <c r="B841" s="31"/>
      <c r="C841" s="31"/>
      <c r="D841" s="31"/>
      <c r="E841" s="31"/>
      <c r="F841" s="31"/>
      <c r="G841" s="31"/>
      <c r="H841" s="31"/>
      <c r="I841" s="31"/>
      <c r="J841" s="31"/>
      <c r="K841" s="31"/>
      <c r="L841" s="115"/>
      <c r="M841" s="31"/>
      <c r="N841" s="75"/>
      <c r="O841" s="31"/>
      <c r="P841" s="31"/>
      <c r="Q841" s="31"/>
      <c r="R841" s="75"/>
      <c r="S841" s="31"/>
      <c r="T841" s="31"/>
      <c r="U841" s="31"/>
      <c r="V841" s="31"/>
      <c r="W841" s="116"/>
      <c r="X841" s="31"/>
      <c r="Y841" s="116"/>
      <c r="Z841" s="75"/>
      <c r="AA841" s="31"/>
      <c r="AB841" s="31"/>
      <c r="AC841" s="31"/>
      <c r="AD841" s="31"/>
      <c r="AE841" s="31"/>
    </row>
    <row r="842" spans="1:31" ht="15.75" customHeight="1">
      <c r="A842" s="31"/>
      <c r="B842" s="31"/>
      <c r="C842" s="31"/>
      <c r="D842" s="31"/>
      <c r="E842" s="31"/>
      <c r="F842" s="31"/>
      <c r="G842" s="31"/>
      <c r="H842" s="31"/>
      <c r="I842" s="31"/>
      <c r="J842" s="31"/>
      <c r="K842" s="31"/>
      <c r="L842" s="115"/>
      <c r="M842" s="31"/>
      <c r="N842" s="75"/>
      <c r="O842" s="31"/>
      <c r="P842" s="31"/>
      <c r="Q842" s="31"/>
      <c r="R842" s="75"/>
      <c r="S842" s="31"/>
      <c r="T842" s="31"/>
      <c r="U842" s="31"/>
      <c r="V842" s="31"/>
      <c r="W842" s="116"/>
      <c r="X842" s="31"/>
      <c r="Y842" s="116"/>
      <c r="Z842" s="75"/>
      <c r="AA842" s="31"/>
      <c r="AB842" s="31"/>
      <c r="AC842" s="31"/>
      <c r="AD842" s="31"/>
      <c r="AE842" s="31"/>
    </row>
    <row r="843" spans="1:31" ht="15.75" customHeight="1">
      <c r="A843" s="31"/>
      <c r="B843" s="31"/>
      <c r="C843" s="31"/>
      <c r="D843" s="31"/>
      <c r="E843" s="31"/>
      <c r="F843" s="31"/>
      <c r="G843" s="31"/>
      <c r="H843" s="31"/>
      <c r="I843" s="31"/>
      <c r="J843" s="31"/>
      <c r="K843" s="31"/>
      <c r="L843" s="115"/>
      <c r="M843" s="31"/>
      <c r="N843" s="75"/>
      <c r="O843" s="31"/>
      <c r="P843" s="31"/>
      <c r="Q843" s="31"/>
      <c r="R843" s="75"/>
      <c r="S843" s="31"/>
      <c r="T843" s="31"/>
      <c r="U843" s="31"/>
      <c r="V843" s="31"/>
      <c r="W843" s="116"/>
      <c r="X843" s="31"/>
      <c r="Y843" s="116"/>
      <c r="Z843" s="75"/>
      <c r="AA843" s="31"/>
      <c r="AB843" s="31"/>
      <c r="AC843" s="31"/>
      <c r="AD843" s="31"/>
      <c r="AE843" s="31"/>
    </row>
    <row r="844" spans="1:31" ht="15.75" customHeight="1">
      <c r="A844" s="31"/>
      <c r="B844" s="31"/>
      <c r="C844" s="31"/>
      <c r="D844" s="31"/>
      <c r="E844" s="31"/>
      <c r="F844" s="31"/>
      <c r="G844" s="31"/>
      <c r="H844" s="31"/>
      <c r="I844" s="31"/>
      <c r="J844" s="31"/>
      <c r="K844" s="31"/>
      <c r="L844" s="115"/>
      <c r="M844" s="31"/>
      <c r="N844" s="75"/>
      <c r="O844" s="31"/>
      <c r="P844" s="31"/>
      <c r="Q844" s="31"/>
      <c r="R844" s="75"/>
      <c r="S844" s="31"/>
      <c r="T844" s="31"/>
      <c r="U844" s="31"/>
      <c r="V844" s="31"/>
      <c r="W844" s="116"/>
      <c r="X844" s="31"/>
      <c r="Y844" s="116"/>
      <c r="Z844" s="75"/>
      <c r="AA844" s="31"/>
      <c r="AB844" s="31"/>
      <c r="AC844" s="31"/>
      <c r="AD844" s="31"/>
      <c r="AE844" s="31"/>
    </row>
    <row r="845" spans="1:31" ht="15.75" customHeight="1">
      <c r="A845" s="31"/>
      <c r="B845" s="31"/>
      <c r="C845" s="31"/>
      <c r="D845" s="31"/>
      <c r="E845" s="31"/>
      <c r="F845" s="31"/>
      <c r="G845" s="31"/>
      <c r="H845" s="31"/>
      <c r="I845" s="31"/>
      <c r="J845" s="31"/>
      <c r="K845" s="31"/>
      <c r="L845" s="115"/>
      <c r="M845" s="31"/>
      <c r="N845" s="75"/>
      <c r="O845" s="31"/>
      <c r="P845" s="31"/>
      <c r="Q845" s="31"/>
      <c r="R845" s="75"/>
      <c r="S845" s="31"/>
      <c r="T845" s="31"/>
      <c r="U845" s="31"/>
      <c r="V845" s="31"/>
      <c r="W845" s="116"/>
      <c r="X845" s="31"/>
      <c r="Y845" s="116"/>
      <c r="Z845" s="75"/>
      <c r="AA845" s="31"/>
      <c r="AB845" s="31"/>
      <c r="AC845" s="31"/>
      <c r="AD845" s="31"/>
      <c r="AE845" s="31"/>
    </row>
    <row r="846" spans="1:31" ht="15.75" customHeight="1">
      <c r="A846" s="31"/>
      <c r="B846" s="31"/>
      <c r="C846" s="31"/>
      <c r="D846" s="31"/>
      <c r="E846" s="31"/>
      <c r="F846" s="31"/>
      <c r="G846" s="31"/>
      <c r="H846" s="31"/>
      <c r="I846" s="31"/>
      <c r="J846" s="31"/>
      <c r="K846" s="31"/>
      <c r="L846" s="115"/>
      <c r="M846" s="31"/>
      <c r="N846" s="75"/>
      <c r="O846" s="31"/>
      <c r="P846" s="31"/>
      <c r="Q846" s="31"/>
      <c r="R846" s="75"/>
      <c r="S846" s="31"/>
      <c r="T846" s="31"/>
      <c r="U846" s="31"/>
      <c r="V846" s="31"/>
      <c r="W846" s="116"/>
      <c r="X846" s="31"/>
      <c r="Y846" s="116"/>
      <c r="Z846" s="75"/>
      <c r="AA846" s="31"/>
      <c r="AB846" s="31"/>
      <c r="AC846" s="31"/>
      <c r="AD846" s="31"/>
      <c r="AE846" s="31"/>
    </row>
    <row r="847" spans="1:31" ht="15.75" customHeight="1">
      <c r="A847" s="31"/>
      <c r="B847" s="31"/>
      <c r="C847" s="31"/>
      <c r="D847" s="31"/>
      <c r="E847" s="31"/>
      <c r="F847" s="31"/>
      <c r="G847" s="31"/>
      <c r="H847" s="31"/>
      <c r="I847" s="31"/>
      <c r="J847" s="31"/>
      <c r="K847" s="31"/>
      <c r="L847" s="115"/>
      <c r="M847" s="31"/>
      <c r="N847" s="75"/>
      <c r="O847" s="31"/>
      <c r="P847" s="31"/>
      <c r="Q847" s="31"/>
      <c r="R847" s="75"/>
      <c r="S847" s="31"/>
      <c r="T847" s="31"/>
      <c r="U847" s="31"/>
      <c r="V847" s="31"/>
      <c r="W847" s="116"/>
      <c r="X847" s="31"/>
      <c r="Y847" s="116"/>
      <c r="Z847" s="75"/>
      <c r="AA847" s="31"/>
      <c r="AB847" s="31"/>
      <c r="AC847" s="31"/>
      <c r="AD847" s="31"/>
      <c r="AE847" s="31"/>
    </row>
    <row r="848" spans="1:31" ht="15.75" customHeight="1">
      <c r="A848" s="31"/>
      <c r="B848" s="31"/>
      <c r="C848" s="31"/>
      <c r="D848" s="31"/>
      <c r="E848" s="31"/>
      <c r="F848" s="31"/>
      <c r="G848" s="31"/>
      <c r="H848" s="31"/>
      <c r="I848" s="31"/>
      <c r="J848" s="31"/>
      <c r="K848" s="31"/>
      <c r="L848" s="115"/>
      <c r="M848" s="31"/>
      <c r="N848" s="75"/>
      <c r="O848" s="31"/>
      <c r="P848" s="31"/>
      <c r="Q848" s="31"/>
      <c r="R848" s="75"/>
      <c r="S848" s="31"/>
      <c r="T848" s="31"/>
      <c r="U848" s="31"/>
      <c r="V848" s="31"/>
      <c r="W848" s="116"/>
      <c r="X848" s="31"/>
      <c r="Y848" s="116"/>
      <c r="Z848" s="75"/>
      <c r="AA848" s="31"/>
      <c r="AB848" s="31"/>
      <c r="AC848" s="31"/>
      <c r="AD848" s="31"/>
      <c r="AE848" s="31"/>
    </row>
    <row r="849" spans="1:31" ht="15.75" customHeight="1">
      <c r="A849" s="31"/>
      <c r="B849" s="31"/>
      <c r="C849" s="31"/>
      <c r="D849" s="31"/>
      <c r="E849" s="31"/>
      <c r="F849" s="31"/>
      <c r="G849" s="31"/>
      <c r="H849" s="31"/>
      <c r="I849" s="31"/>
      <c r="J849" s="31"/>
      <c r="K849" s="31"/>
      <c r="L849" s="115"/>
      <c r="M849" s="31"/>
      <c r="N849" s="75"/>
      <c r="O849" s="31"/>
      <c r="P849" s="31"/>
      <c r="Q849" s="31"/>
      <c r="R849" s="75"/>
      <c r="S849" s="31"/>
      <c r="T849" s="31"/>
      <c r="U849" s="31"/>
      <c r="V849" s="31"/>
      <c r="W849" s="116"/>
      <c r="X849" s="31"/>
      <c r="Y849" s="116"/>
      <c r="Z849" s="75"/>
      <c r="AA849" s="31"/>
      <c r="AB849" s="31"/>
      <c r="AC849" s="31"/>
      <c r="AD849" s="31"/>
      <c r="AE849" s="31"/>
    </row>
    <row r="850" spans="1:31" ht="15.75" customHeight="1">
      <c r="A850" s="31"/>
      <c r="B850" s="31"/>
      <c r="C850" s="31"/>
      <c r="D850" s="31"/>
      <c r="E850" s="31"/>
      <c r="F850" s="31"/>
      <c r="G850" s="31"/>
      <c r="H850" s="31"/>
      <c r="I850" s="31"/>
      <c r="J850" s="31"/>
      <c r="K850" s="31"/>
      <c r="L850" s="115"/>
      <c r="M850" s="31"/>
      <c r="N850" s="75"/>
      <c r="O850" s="31"/>
      <c r="P850" s="31"/>
      <c r="Q850" s="31"/>
      <c r="R850" s="75"/>
      <c r="S850" s="31"/>
      <c r="T850" s="31"/>
      <c r="U850" s="31"/>
      <c r="V850" s="31"/>
      <c r="W850" s="116"/>
      <c r="X850" s="31"/>
      <c r="Y850" s="116"/>
      <c r="Z850" s="75"/>
      <c r="AA850" s="31"/>
      <c r="AB850" s="31"/>
      <c r="AC850" s="31"/>
      <c r="AD850" s="31"/>
      <c r="AE850" s="31"/>
    </row>
    <row r="851" spans="1:31" ht="15.75" customHeight="1">
      <c r="A851" s="31"/>
      <c r="B851" s="31"/>
      <c r="C851" s="31"/>
      <c r="D851" s="31"/>
      <c r="E851" s="31"/>
      <c r="F851" s="31"/>
      <c r="G851" s="31"/>
      <c r="H851" s="31"/>
      <c r="I851" s="31"/>
      <c r="J851" s="31"/>
      <c r="K851" s="31"/>
      <c r="L851" s="115"/>
      <c r="M851" s="31"/>
      <c r="N851" s="75"/>
      <c r="O851" s="31"/>
      <c r="P851" s="31"/>
      <c r="Q851" s="31"/>
      <c r="R851" s="75"/>
      <c r="S851" s="31"/>
      <c r="T851" s="31"/>
      <c r="U851" s="31"/>
      <c r="V851" s="31"/>
      <c r="W851" s="116"/>
      <c r="X851" s="31"/>
      <c r="Y851" s="116"/>
      <c r="Z851" s="75"/>
      <c r="AA851" s="31"/>
      <c r="AB851" s="31"/>
      <c r="AC851" s="31"/>
      <c r="AD851" s="31"/>
      <c r="AE851" s="31"/>
    </row>
    <row r="852" spans="1:31" ht="15.75" customHeight="1">
      <c r="A852" s="31"/>
      <c r="B852" s="31"/>
      <c r="C852" s="31"/>
      <c r="D852" s="31"/>
      <c r="E852" s="31"/>
      <c r="F852" s="31"/>
      <c r="G852" s="31"/>
      <c r="H852" s="31"/>
      <c r="I852" s="31"/>
      <c r="J852" s="31"/>
      <c r="K852" s="31"/>
      <c r="L852" s="115"/>
      <c r="M852" s="31"/>
      <c r="N852" s="75"/>
      <c r="O852" s="31"/>
      <c r="P852" s="31"/>
      <c r="Q852" s="31"/>
      <c r="R852" s="75"/>
      <c r="S852" s="31"/>
      <c r="T852" s="31"/>
      <c r="U852" s="31"/>
      <c r="V852" s="31"/>
      <c r="W852" s="116"/>
      <c r="X852" s="31"/>
      <c r="Y852" s="116"/>
      <c r="Z852" s="75"/>
      <c r="AA852" s="31"/>
      <c r="AB852" s="31"/>
      <c r="AC852" s="31"/>
      <c r="AD852" s="31"/>
      <c r="AE852" s="31"/>
    </row>
    <row r="853" spans="1:31" ht="15.75" customHeight="1">
      <c r="A853" s="31"/>
      <c r="B853" s="31"/>
      <c r="C853" s="31"/>
      <c r="D853" s="31"/>
      <c r="E853" s="31"/>
      <c r="F853" s="31"/>
      <c r="G853" s="31"/>
      <c r="H853" s="31"/>
      <c r="I853" s="31"/>
      <c r="J853" s="31"/>
      <c r="K853" s="31"/>
      <c r="L853" s="115"/>
      <c r="M853" s="31"/>
      <c r="N853" s="75"/>
      <c r="O853" s="31"/>
      <c r="P853" s="31"/>
      <c r="Q853" s="31"/>
      <c r="R853" s="75"/>
      <c r="S853" s="31"/>
      <c r="T853" s="31"/>
      <c r="U853" s="31"/>
      <c r="V853" s="31"/>
      <c r="W853" s="116"/>
      <c r="X853" s="31"/>
      <c r="Y853" s="116"/>
      <c r="Z853" s="75"/>
      <c r="AA853" s="31"/>
      <c r="AB853" s="31"/>
      <c r="AC853" s="31"/>
      <c r="AD853" s="31"/>
      <c r="AE853" s="31"/>
    </row>
    <row r="854" spans="1:31" ht="15.75" customHeight="1">
      <c r="A854" s="31"/>
      <c r="B854" s="31"/>
      <c r="C854" s="31"/>
      <c r="D854" s="31"/>
      <c r="E854" s="31"/>
      <c r="F854" s="31"/>
      <c r="G854" s="31"/>
      <c r="H854" s="31"/>
      <c r="I854" s="31"/>
      <c r="J854" s="31"/>
      <c r="K854" s="31"/>
      <c r="L854" s="115"/>
      <c r="M854" s="31"/>
      <c r="N854" s="75"/>
      <c r="O854" s="31"/>
      <c r="P854" s="31"/>
      <c r="Q854" s="31"/>
      <c r="R854" s="75"/>
      <c r="S854" s="31"/>
      <c r="T854" s="31"/>
      <c r="U854" s="31"/>
      <c r="V854" s="31"/>
      <c r="W854" s="116"/>
      <c r="X854" s="31"/>
      <c r="Y854" s="116"/>
      <c r="Z854" s="75"/>
      <c r="AA854" s="31"/>
      <c r="AB854" s="31"/>
      <c r="AC854" s="31"/>
      <c r="AD854" s="31"/>
      <c r="AE854" s="31"/>
    </row>
    <row r="855" spans="1:31" ht="15.75" customHeight="1">
      <c r="A855" s="31"/>
      <c r="B855" s="31"/>
      <c r="C855" s="31"/>
      <c r="D855" s="31"/>
      <c r="E855" s="31"/>
      <c r="F855" s="31"/>
      <c r="G855" s="31"/>
      <c r="H855" s="31"/>
      <c r="I855" s="31"/>
      <c r="J855" s="31"/>
      <c r="K855" s="31"/>
      <c r="L855" s="115"/>
      <c r="M855" s="31"/>
      <c r="N855" s="75"/>
      <c r="O855" s="31"/>
      <c r="P855" s="31"/>
      <c r="Q855" s="31"/>
      <c r="R855" s="75"/>
      <c r="S855" s="31"/>
      <c r="T855" s="31"/>
      <c r="U855" s="31"/>
      <c r="V855" s="31"/>
      <c r="W855" s="116"/>
      <c r="X855" s="31"/>
      <c r="Y855" s="116"/>
      <c r="Z855" s="75"/>
      <c r="AA855" s="31"/>
      <c r="AB855" s="31"/>
      <c r="AC855" s="31"/>
      <c r="AD855" s="31"/>
      <c r="AE855" s="31"/>
    </row>
    <row r="856" spans="1:31" ht="15.75" customHeight="1">
      <c r="A856" s="31"/>
      <c r="B856" s="31"/>
      <c r="C856" s="31"/>
      <c r="D856" s="31"/>
      <c r="E856" s="31"/>
      <c r="F856" s="31"/>
      <c r="G856" s="31"/>
      <c r="H856" s="31"/>
      <c r="I856" s="31"/>
      <c r="J856" s="31"/>
      <c r="K856" s="31"/>
      <c r="L856" s="115"/>
      <c r="M856" s="31"/>
      <c r="N856" s="75"/>
      <c r="O856" s="31"/>
      <c r="P856" s="31"/>
      <c r="Q856" s="31"/>
      <c r="R856" s="75"/>
      <c r="S856" s="31"/>
      <c r="T856" s="31"/>
      <c r="U856" s="31"/>
      <c r="V856" s="31"/>
      <c r="W856" s="116"/>
      <c r="X856" s="31"/>
      <c r="Y856" s="116"/>
      <c r="Z856" s="75"/>
      <c r="AA856" s="31"/>
      <c r="AB856" s="31"/>
      <c r="AC856" s="31"/>
      <c r="AD856" s="31"/>
      <c r="AE856" s="31"/>
    </row>
    <row r="857" spans="1:31" ht="15.75" customHeight="1">
      <c r="A857" s="31"/>
      <c r="B857" s="31"/>
      <c r="C857" s="31"/>
      <c r="D857" s="31"/>
      <c r="E857" s="31"/>
      <c r="F857" s="31"/>
      <c r="G857" s="31"/>
      <c r="H857" s="31"/>
      <c r="I857" s="31"/>
      <c r="J857" s="31"/>
      <c r="K857" s="31"/>
      <c r="L857" s="115"/>
      <c r="M857" s="31"/>
      <c r="N857" s="75"/>
      <c r="O857" s="31"/>
      <c r="P857" s="31"/>
      <c r="Q857" s="31"/>
      <c r="R857" s="75"/>
      <c r="S857" s="31"/>
      <c r="T857" s="31"/>
      <c r="U857" s="31"/>
      <c r="V857" s="31"/>
      <c r="W857" s="116"/>
      <c r="X857" s="31"/>
      <c r="Y857" s="116"/>
      <c r="Z857" s="75"/>
      <c r="AA857" s="31"/>
      <c r="AB857" s="31"/>
      <c r="AC857" s="31"/>
      <c r="AD857" s="31"/>
      <c r="AE857" s="31"/>
    </row>
    <row r="858" spans="1:31" ht="15.75" customHeight="1">
      <c r="A858" s="31"/>
      <c r="B858" s="31"/>
      <c r="C858" s="31"/>
      <c r="D858" s="31"/>
      <c r="E858" s="31"/>
      <c r="F858" s="31"/>
      <c r="G858" s="31"/>
      <c r="H858" s="31"/>
      <c r="I858" s="31"/>
      <c r="J858" s="31"/>
      <c r="K858" s="31"/>
      <c r="L858" s="115"/>
      <c r="M858" s="31"/>
      <c r="N858" s="75"/>
      <c r="O858" s="31"/>
      <c r="P858" s="31"/>
      <c r="Q858" s="31"/>
      <c r="R858" s="75"/>
      <c r="S858" s="31"/>
      <c r="T858" s="31"/>
      <c r="U858" s="31"/>
      <c r="V858" s="31"/>
      <c r="W858" s="116"/>
      <c r="X858" s="31"/>
      <c r="Y858" s="116"/>
      <c r="Z858" s="75"/>
      <c r="AA858" s="31"/>
      <c r="AB858" s="31"/>
      <c r="AC858" s="31"/>
      <c r="AD858" s="31"/>
      <c r="AE858" s="31"/>
    </row>
    <row r="859" spans="1:31" ht="15.75" customHeight="1">
      <c r="A859" s="31"/>
      <c r="B859" s="31"/>
      <c r="C859" s="31"/>
      <c r="D859" s="31"/>
      <c r="E859" s="31"/>
      <c r="F859" s="31"/>
      <c r="G859" s="31"/>
      <c r="H859" s="31"/>
      <c r="I859" s="31"/>
      <c r="J859" s="31"/>
      <c r="K859" s="31"/>
      <c r="L859" s="115"/>
      <c r="M859" s="31"/>
      <c r="N859" s="75"/>
      <c r="O859" s="31"/>
      <c r="P859" s="31"/>
      <c r="Q859" s="31"/>
      <c r="R859" s="75"/>
      <c r="S859" s="31"/>
      <c r="T859" s="31"/>
      <c r="U859" s="31"/>
      <c r="V859" s="31"/>
      <c r="W859" s="116"/>
      <c r="X859" s="31"/>
      <c r="Y859" s="116"/>
      <c r="Z859" s="75"/>
      <c r="AA859" s="31"/>
      <c r="AB859" s="31"/>
      <c r="AC859" s="31"/>
      <c r="AD859" s="31"/>
      <c r="AE859" s="31"/>
    </row>
    <row r="860" spans="1:31" ht="15.75" customHeight="1">
      <c r="A860" s="31"/>
      <c r="B860" s="31"/>
      <c r="C860" s="31"/>
      <c r="D860" s="31"/>
      <c r="E860" s="31"/>
      <c r="F860" s="31"/>
      <c r="G860" s="31"/>
      <c r="H860" s="31"/>
      <c r="I860" s="31"/>
      <c r="J860" s="31"/>
      <c r="K860" s="31"/>
      <c r="L860" s="115"/>
      <c r="M860" s="31"/>
      <c r="N860" s="75"/>
      <c r="O860" s="31"/>
      <c r="P860" s="31"/>
      <c r="Q860" s="31"/>
      <c r="R860" s="75"/>
      <c r="S860" s="31"/>
      <c r="T860" s="31"/>
      <c r="U860" s="31"/>
      <c r="V860" s="31"/>
      <c r="W860" s="116"/>
      <c r="X860" s="31"/>
      <c r="Y860" s="116"/>
      <c r="Z860" s="75"/>
      <c r="AA860" s="31"/>
      <c r="AB860" s="31"/>
      <c r="AC860" s="31"/>
      <c r="AD860" s="31"/>
      <c r="AE860" s="31"/>
    </row>
    <row r="861" spans="1:31" ht="15.75" customHeight="1">
      <c r="A861" s="31"/>
      <c r="B861" s="31"/>
      <c r="C861" s="31"/>
      <c r="D861" s="31"/>
      <c r="E861" s="31"/>
      <c r="F861" s="31"/>
      <c r="G861" s="31"/>
      <c r="H861" s="31"/>
      <c r="I861" s="31"/>
      <c r="J861" s="31"/>
      <c r="K861" s="31"/>
      <c r="L861" s="115"/>
      <c r="M861" s="31"/>
      <c r="N861" s="75"/>
      <c r="O861" s="31"/>
      <c r="P861" s="31"/>
      <c r="Q861" s="31"/>
      <c r="R861" s="75"/>
      <c r="S861" s="31"/>
      <c r="T861" s="31"/>
      <c r="U861" s="31"/>
      <c r="V861" s="31"/>
      <c r="W861" s="116"/>
      <c r="X861" s="31"/>
      <c r="Y861" s="116"/>
      <c r="Z861" s="75"/>
      <c r="AA861" s="31"/>
      <c r="AB861" s="31"/>
      <c r="AC861" s="31"/>
      <c r="AD861" s="31"/>
      <c r="AE861" s="31"/>
    </row>
    <row r="862" spans="1:31" ht="15.75" customHeight="1">
      <c r="A862" s="31"/>
      <c r="B862" s="31"/>
      <c r="C862" s="31"/>
      <c r="D862" s="31"/>
      <c r="E862" s="31"/>
      <c r="F862" s="31"/>
      <c r="G862" s="31"/>
      <c r="H862" s="31"/>
      <c r="I862" s="31"/>
      <c r="J862" s="31"/>
      <c r="K862" s="31"/>
      <c r="L862" s="115"/>
      <c r="M862" s="31"/>
      <c r="N862" s="75"/>
      <c r="O862" s="31"/>
      <c r="P862" s="31"/>
      <c r="Q862" s="31"/>
      <c r="R862" s="75"/>
      <c r="S862" s="31"/>
      <c r="T862" s="31"/>
      <c r="U862" s="31"/>
      <c r="V862" s="31"/>
      <c r="W862" s="116"/>
      <c r="X862" s="31"/>
      <c r="Y862" s="116"/>
      <c r="Z862" s="75"/>
      <c r="AA862" s="31"/>
      <c r="AB862" s="31"/>
      <c r="AC862" s="31"/>
      <c r="AD862" s="31"/>
      <c r="AE862" s="31"/>
    </row>
    <row r="863" spans="1:31" ht="15.75" customHeight="1">
      <c r="A863" s="31"/>
      <c r="B863" s="31"/>
      <c r="C863" s="31"/>
      <c r="D863" s="31"/>
      <c r="E863" s="31"/>
      <c r="F863" s="31"/>
      <c r="G863" s="31"/>
      <c r="H863" s="31"/>
      <c r="I863" s="31"/>
      <c r="J863" s="31"/>
      <c r="K863" s="31"/>
      <c r="L863" s="115"/>
      <c r="M863" s="31"/>
      <c r="N863" s="75"/>
      <c r="O863" s="31"/>
      <c r="P863" s="31"/>
      <c r="Q863" s="31"/>
      <c r="R863" s="75"/>
      <c r="S863" s="31"/>
      <c r="T863" s="31"/>
      <c r="U863" s="31"/>
      <c r="V863" s="31"/>
      <c r="W863" s="116"/>
      <c r="X863" s="31"/>
      <c r="Y863" s="116"/>
      <c r="Z863" s="75"/>
      <c r="AA863" s="31"/>
      <c r="AB863" s="31"/>
      <c r="AC863" s="31"/>
      <c r="AD863" s="31"/>
      <c r="AE863" s="31"/>
    </row>
    <row r="864" spans="1:31" ht="15.75" customHeight="1">
      <c r="A864" s="31"/>
      <c r="B864" s="31"/>
      <c r="C864" s="31"/>
      <c r="D864" s="31"/>
      <c r="E864" s="31"/>
      <c r="F864" s="31"/>
      <c r="G864" s="31"/>
      <c r="H864" s="31"/>
      <c r="I864" s="31"/>
      <c r="J864" s="31"/>
      <c r="K864" s="31"/>
      <c r="L864" s="115"/>
      <c r="M864" s="31"/>
      <c r="N864" s="75"/>
      <c r="O864" s="31"/>
      <c r="P864" s="31"/>
      <c r="Q864" s="31"/>
      <c r="R864" s="75"/>
      <c r="S864" s="31"/>
      <c r="T864" s="31"/>
      <c r="U864" s="31"/>
      <c r="V864" s="31"/>
      <c r="W864" s="116"/>
      <c r="X864" s="31"/>
      <c r="Y864" s="116"/>
      <c r="Z864" s="75"/>
      <c r="AA864" s="31"/>
      <c r="AB864" s="31"/>
      <c r="AC864" s="31"/>
      <c r="AD864" s="31"/>
      <c r="AE864" s="31"/>
    </row>
    <row r="865" spans="1:31" ht="15.75" customHeight="1">
      <c r="A865" s="31"/>
      <c r="B865" s="31"/>
      <c r="C865" s="31"/>
      <c r="D865" s="31"/>
      <c r="E865" s="31"/>
      <c r="F865" s="31"/>
      <c r="G865" s="31"/>
      <c r="H865" s="31"/>
      <c r="I865" s="31"/>
      <c r="J865" s="31"/>
      <c r="K865" s="31"/>
      <c r="L865" s="115"/>
      <c r="M865" s="31"/>
      <c r="N865" s="75"/>
      <c r="O865" s="31"/>
      <c r="P865" s="31"/>
      <c r="Q865" s="31"/>
      <c r="R865" s="75"/>
      <c r="S865" s="31"/>
      <c r="T865" s="31"/>
      <c r="U865" s="31"/>
      <c r="V865" s="31"/>
      <c r="W865" s="116"/>
      <c r="X865" s="31"/>
      <c r="Y865" s="116"/>
      <c r="Z865" s="75"/>
      <c r="AA865" s="31"/>
      <c r="AB865" s="31"/>
      <c r="AC865" s="31"/>
      <c r="AD865" s="31"/>
      <c r="AE865" s="31"/>
    </row>
    <row r="866" spans="1:31" ht="15.75" customHeight="1">
      <c r="A866" s="31"/>
      <c r="B866" s="31"/>
      <c r="C866" s="31"/>
      <c r="D866" s="31"/>
      <c r="E866" s="31"/>
      <c r="F866" s="31"/>
      <c r="G866" s="31"/>
      <c r="H866" s="31"/>
      <c r="I866" s="31"/>
      <c r="J866" s="31"/>
      <c r="K866" s="31"/>
      <c r="L866" s="115"/>
      <c r="M866" s="31"/>
      <c r="N866" s="75"/>
      <c r="O866" s="31"/>
      <c r="P866" s="31"/>
      <c r="Q866" s="31"/>
      <c r="R866" s="75"/>
      <c r="S866" s="31"/>
      <c r="T866" s="31"/>
      <c r="U866" s="31"/>
      <c r="V866" s="31"/>
      <c r="W866" s="116"/>
      <c r="X866" s="31"/>
      <c r="Y866" s="116"/>
      <c r="Z866" s="75"/>
      <c r="AA866" s="31"/>
      <c r="AB866" s="31"/>
      <c r="AC866" s="31"/>
      <c r="AD866" s="31"/>
      <c r="AE866" s="31"/>
    </row>
    <row r="867" spans="1:31" ht="15.75" customHeight="1">
      <c r="A867" s="31"/>
      <c r="B867" s="31"/>
      <c r="C867" s="31"/>
      <c r="D867" s="31"/>
      <c r="E867" s="31"/>
      <c r="F867" s="31"/>
      <c r="G867" s="31"/>
      <c r="H867" s="31"/>
      <c r="I867" s="31"/>
      <c r="J867" s="31"/>
      <c r="K867" s="31"/>
      <c r="L867" s="115"/>
      <c r="M867" s="31"/>
      <c r="N867" s="75"/>
      <c r="O867" s="31"/>
      <c r="P867" s="31"/>
      <c r="Q867" s="31"/>
      <c r="R867" s="75"/>
      <c r="S867" s="31"/>
      <c r="T867" s="31"/>
      <c r="U867" s="31"/>
      <c r="V867" s="31"/>
      <c r="W867" s="116"/>
      <c r="X867" s="31"/>
      <c r="Y867" s="116"/>
      <c r="Z867" s="75"/>
      <c r="AA867" s="31"/>
      <c r="AB867" s="31"/>
      <c r="AC867" s="31"/>
      <c r="AD867" s="31"/>
      <c r="AE867" s="31"/>
    </row>
    <row r="868" spans="1:31" ht="15.75" customHeight="1">
      <c r="A868" s="31"/>
      <c r="B868" s="31"/>
      <c r="C868" s="31"/>
      <c r="D868" s="31"/>
      <c r="E868" s="31"/>
      <c r="F868" s="31"/>
      <c r="G868" s="31"/>
      <c r="H868" s="31"/>
      <c r="I868" s="31"/>
      <c r="J868" s="31"/>
      <c r="K868" s="31"/>
      <c r="L868" s="115"/>
      <c r="M868" s="31"/>
      <c r="N868" s="75"/>
      <c r="O868" s="31"/>
      <c r="P868" s="31"/>
      <c r="Q868" s="31"/>
      <c r="R868" s="75"/>
      <c r="S868" s="31"/>
      <c r="T868" s="31"/>
      <c r="U868" s="31"/>
      <c r="V868" s="31"/>
      <c r="W868" s="116"/>
      <c r="X868" s="31"/>
      <c r="Y868" s="116"/>
      <c r="Z868" s="75"/>
      <c r="AA868" s="31"/>
      <c r="AB868" s="31"/>
      <c r="AC868" s="31"/>
      <c r="AD868" s="31"/>
      <c r="AE868" s="31"/>
    </row>
    <row r="869" spans="1:31" ht="15.75" customHeight="1">
      <c r="A869" s="31"/>
      <c r="B869" s="31"/>
      <c r="C869" s="31"/>
      <c r="D869" s="31"/>
      <c r="E869" s="31"/>
      <c r="F869" s="31"/>
      <c r="G869" s="31"/>
      <c r="H869" s="31"/>
      <c r="I869" s="31"/>
      <c r="J869" s="31"/>
      <c r="K869" s="31"/>
      <c r="L869" s="115"/>
      <c r="M869" s="31"/>
      <c r="N869" s="75"/>
      <c r="O869" s="31"/>
      <c r="P869" s="31"/>
      <c r="Q869" s="31"/>
      <c r="R869" s="75"/>
      <c r="S869" s="31"/>
      <c r="T869" s="31"/>
      <c r="U869" s="31"/>
      <c r="V869" s="31"/>
      <c r="W869" s="116"/>
      <c r="X869" s="31"/>
      <c r="Y869" s="116"/>
      <c r="Z869" s="75"/>
      <c r="AA869" s="31"/>
      <c r="AB869" s="31"/>
      <c r="AC869" s="31"/>
      <c r="AD869" s="31"/>
      <c r="AE869" s="31"/>
    </row>
    <row r="870" spans="1:31" ht="15.75" customHeight="1">
      <c r="A870" s="31"/>
      <c r="B870" s="31"/>
      <c r="C870" s="31"/>
      <c r="D870" s="31"/>
      <c r="E870" s="31"/>
      <c r="F870" s="31"/>
      <c r="G870" s="31"/>
      <c r="H870" s="31"/>
      <c r="I870" s="31"/>
      <c r="J870" s="31"/>
      <c r="K870" s="31"/>
      <c r="L870" s="115"/>
      <c r="M870" s="31"/>
      <c r="N870" s="75"/>
      <c r="O870" s="31"/>
      <c r="P870" s="31"/>
      <c r="Q870" s="31"/>
      <c r="R870" s="75"/>
      <c r="S870" s="31"/>
      <c r="T870" s="31"/>
      <c r="U870" s="31"/>
      <c r="V870" s="31"/>
      <c r="W870" s="116"/>
      <c r="X870" s="31"/>
      <c r="Y870" s="116"/>
      <c r="Z870" s="75"/>
      <c r="AA870" s="31"/>
      <c r="AB870" s="31"/>
      <c r="AC870" s="31"/>
      <c r="AD870" s="31"/>
      <c r="AE870" s="31"/>
    </row>
    <row r="871" spans="1:31" ht="15.75" customHeight="1">
      <c r="A871" s="31"/>
      <c r="B871" s="31"/>
      <c r="C871" s="31"/>
      <c r="D871" s="31"/>
      <c r="E871" s="31"/>
      <c r="F871" s="31"/>
      <c r="G871" s="31"/>
      <c r="H871" s="31"/>
      <c r="I871" s="31"/>
      <c r="J871" s="31"/>
      <c r="K871" s="31"/>
      <c r="L871" s="115"/>
      <c r="M871" s="31"/>
      <c r="N871" s="75"/>
      <c r="O871" s="31"/>
      <c r="P871" s="31"/>
      <c r="Q871" s="31"/>
      <c r="R871" s="75"/>
      <c r="S871" s="31"/>
      <c r="T871" s="31"/>
      <c r="U871" s="31"/>
      <c r="V871" s="31"/>
      <c r="W871" s="116"/>
      <c r="X871" s="31"/>
      <c r="Y871" s="116"/>
      <c r="Z871" s="75"/>
      <c r="AA871" s="31"/>
      <c r="AB871" s="31"/>
      <c r="AC871" s="31"/>
      <c r="AD871" s="31"/>
      <c r="AE871" s="31"/>
    </row>
    <row r="872" spans="1:31" ht="15.75" customHeight="1">
      <c r="A872" s="31"/>
      <c r="B872" s="31"/>
      <c r="C872" s="31"/>
      <c r="D872" s="31"/>
      <c r="E872" s="31"/>
      <c r="F872" s="31"/>
      <c r="G872" s="31"/>
      <c r="H872" s="31"/>
      <c r="I872" s="31"/>
      <c r="J872" s="31"/>
      <c r="K872" s="31"/>
      <c r="L872" s="115"/>
      <c r="M872" s="31"/>
      <c r="N872" s="75"/>
      <c r="O872" s="31"/>
      <c r="P872" s="31"/>
      <c r="Q872" s="31"/>
      <c r="R872" s="75"/>
      <c r="S872" s="31"/>
      <c r="T872" s="31"/>
      <c r="U872" s="31"/>
      <c r="V872" s="31"/>
      <c r="W872" s="116"/>
      <c r="X872" s="31"/>
      <c r="Y872" s="116"/>
      <c r="Z872" s="75"/>
      <c r="AA872" s="31"/>
      <c r="AB872" s="31"/>
      <c r="AC872" s="31"/>
      <c r="AD872" s="31"/>
      <c r="AE872" s="31"/>
    </row>
    <row r="873" spans="1:31" ht="15.75" customHeight="1">
      <c r="A873" s="31"/>
      <c r="B873" s="31"/>
      <c r="C873" s="31"/>
      <c r="D873" s="31"/>
      <c r="E873" s="31"/>
      <c r="F873" s="31"/>
      <c r="G873" s="31"/>
      <c r="H873" s="31"/>
      <c r="I873" s="31"/>
      <c r="J873" s="31"/>
      <c r="K873" s="31"/>
      <c r="L873" s="115"/>
      <c r="M873" s="31"/>
      <c r="N873" s="75"/>
      <c r="O873" s="31"/>
      <c r="P873" s="31"/>
      <c r="Q873" s="31"/>
      <c r="R873" s="75"/>
      <c r="S873" s="31"/>
      <c r="T873" s="31"/>
      <c r="U873" s="31"/>
      <c r="V873" s="31"/>
      <c r="W873" s="116"/>
      <c r="X873" s="31"/>
      <c r="Y873" s="116"/>
      <c r="Z873" s="75"/>
      <c r="AA873" s="31"/>
      <c r="AB873" s="31"/>
      <c r="AC873" s="31"/>
      <c r="AD873" s="31"/>
      <c r="AE873" s="31"/>
    </row>
    <row r="874" spans="1:31" ht="15.75" customHeight="1">
      <c r="A874" s="31"/>
      <c r="B874" s="31"/>
      <c r="C874" s="31"/>
      <c r="D874" s="31"/>
      <c r="E874" s="31"/>
      <c r="F874" s="31"/>
      <c r="G874" s="31"/>
      <c r="H874" s="31"/>
      <c r="I874" s="31"/>
      <c r="J874" s="31"/>
      <c r="K874" s="31"/>
      <c r="L874" s="115"/>
      <c r="M874" s="31"/>
      <c r="N874" s="75"/>
      <c r="O874" s="31"/>
      <c r="P874" s="31"/>
      <c r="Q874" s="31"/>
      <c r="R874" s="75"/>
      <c r="S874" s="31"/>
      <c r="T874" s="31"/>
      <c r="U874" s="31"/>
      <c r="V874" s="31"/>
      <c r="W874" s="116"/>
      <c r="X874" s="31"/>
      <c r="Y874" s="116"/>
      <c r="Z874" s="75"/>
      <c r="AA874" s="31"/>
      <c r="AB874" s="31"/>
      <c r="AC874" s="31"/>
      <c r="AD874" s="31"/>
      <c r="AE874" s="31"/>
    </row>
    <row r="875" spans="1:31" ht="15.75" customHeight="1">
      <c r="A875" s="31"/>
      <c r="B875" s="31"/>
      <c r="C875" s="31"/>
      <c r="D875" s="31"/>
      <c r="E875" s="31"/>
      <c r="F875" s="31"/>
      <c r="G875" s="31"/>
      <c r="H875" s="31"/>
      <c r="I875" s="31"/>
      <c r="J875" s="31"/>
      <c r="K875" s="31"/>
      <c r="L875" s="115"/>
      <c r="M875" s="31"/>
      <c r="N875" s="75"/>
      <c r="O875" s="31"/>
      <c r="P875" s="31"/>
      <c r="Q875" s="31"/>
      <c r="R875" s="75"/>
      <c r="S875" s="31"/>
      <c r="T875" s="31"/>
      <c r="U875" s="31"/>
      <c r="V875" s="31"/>
      <c r="W875" s="116"/>
      <c r="X875" s="31"/>
      <c r="Y875" s="116"/>
      <c r="Z875" s="75"/>
      <c r="AA875" s="31"/>
      <c r="AB875" s="31"/>
      <c r="AC875" s="31"/>
      <c r="AD875" s="31"/>
      <c r="AE875" s="31"/>
    </row>
    <row r="876" spans="1:31" ht="15.75" customHeight="1">
      <c r="A876" s="31"/>
      <c r="B876" s="31"/>
      <c r="C876" s="31"/>
      <c r="D876" s="31"/>
      <c r="E876" s="31"/>
      <c r="F876" s="31"/>
      <c r="G876" s="31"/>
      <c r="H876" s="31"/>
      <c r="I876" s="31"/>
      <c r="J876" s="31"/>
      <c r="K876" s="31"/>
      <c r="L876" s="115"/>
      <c r="M876" s="31"/>
      <c r="N876" s="75"/>
      <c r="O876" s="31"/>
      <c r="P876" s="31"/>
      <c r="Q876" s="31"/>
      <c r="R876" s="75"/>
      <c r="S876" s="31"/>
      <c r="T876" s="31"/>
      <c r="U876" s="31"/>
      <c r="V876" s="31"/>
      <c r="W876" s="116"/>
      <c r="X876" s="31"/>
      <c r="Y876" s="116"/>
      <c r="Z876" s="75"/>
      <c r="AA876" s="31"/>
      <c r="AB876" s="31"/>
      <c r="AC876" s="31"/>
      <c r="AD876" s="31"/>
      <c r="AE876" s="31"/>
    </row>
    <row r="877" spans="1:31" ht="15.75" customHeight="1">
      <c r="A877" s="31"/>
      <c r="B877" s="31"/>
      <c r="C877" s="31"/>
      <c r="D877" s="31"/>
      <c r="E877" s="31"/>
      <c r="F877" s="31"/>
      <c r="G877" s="31"/>
      <c r="H877" s="31"/>
      <c r="I877" s="31"/>
      <c r="J877" s="31"/>
      <c r="K877" s="31"/>
      <c r="L877" s="115"/>
      <c r="M877" s="31"/>
      <c r="N877" s="75"/>
      <c r="O877" s="31"/>
      <c r="P877" s="31"/>
      <c r="Q877" s="31"/>
      <c r="R877" s="75"/>
      <c r="S877" s="31"/>
      <c r="T877" s="31"/>
      <c r="U877" s="31"/>
      <c r="V877" s="31"/>
      <c r="W877" s="116"/>
      <c r="X877" s="31"/>
      <c r="Y877" s="116"/>
      <c r="Z877" s="75"/>
      <c r="AA877" s="31"/>
      <c r="AB877" s="31"/>
      <c r="AC877" s="31"/>
      <c r="AD877" s="31"/>
      <c r="AE877" s="31"/>
    </row>
    <row r="878" spans="1:31" ht="15.75" customHeight="1">
      <c r="A878" s="31"/>
      <c r="B878" s="31"/>
      <c r="C878" s="31"/>
      <c r="D878" s="31"/>
      <c r="E878" s="31"/>
      <c r="F878" s="31"/>
      <c r="G878" s="31"/>
      <c r="H878" s="31"/>
      <c r="I878" s="31"/>
      <c r="J878" s="31"/>
      <c r="K878" s="31"/>
      <c r="L878" s="115"/>
      <c r="M878" s="31"/>
      <c r="N878" s="75"/>
      <c r="O878" s="31"/>
      <c r="P878" s="31"/>
      <c r="Q878" s="31"/>
      <c r="R878" s="75"/>
      <c r="S878" s="31"/>
      <c r="T878" s="31"/>
      <c r="U878" s="31"/>
      <c r="V878" s="31"/>
      <c r="W878" s="116"/>
      <c r="X878" s="31"/>
      <c r="Y878" s="116"/>
      <c r="Z878" s="75"/>
      <c r="AA878" s="31"/>
      <c r="AB878" s="31"/>
      <c r="AC878" s="31"/>
      <c r="AD878" s="31"/>
      <c r="AE878" s="31"/>
    </row>
    <row r="879" spans="1:31" ht="15.75" customHeight="1">
      <c r="A879" s="31"/>
      <c r="B879" s="31"/>
      <c r="C879" s="31"/>
      <c r="D879" s="31"/>
      <c r="E879" s="31"/>
      <c r="F879" s="31"/>
      <c r="G879" s="31"/>
      <c r="H879" s="31"/>
      <c r="I879" s="31"/>
      <c r="J879" s="31"/>
      <c r="K879" s="31"/>
      <c r="L879" s="115"/>
      <c r="M879" s="31"/>
      <c r="N879" s="75"/>
      <c r="O879" s="31"/>
      <c r="P879" s="31"/>
      <c r="Q879" s="31"/>
      <c r="R879" s="75"/>
      <c r="S879" s="31"/>
      <c r="T879" s="31"/>
      <c r="U879" s="31"/>
      <c r="V879" s="31"/>
      <c r="W879" s="116"/>
      <c r="X879" s="31"/>
      <c r="Y879" s="116"/>
      <c r="Z879" s="75"/>
      <c r="AA879" s="31"/>
      <c r="AB879" s="31"/>
      <c r="AC879" s="31"/>
      <c r="AD879" s="31"/>
      <c r="AE879" s="31"/>
    </row>
    <row r="880" spans="1:31" ht="15.75" customHeight="1">
      <c r="A880" s="31"/>
      <c r="B880" s="31"/>
      <c r="C880" s="31"/>
      <c r="D880" s="31"/>
      <c r="E880" s="31"/>
      <c r="F880" s="31"/>
      <c r="G880" s="31"/>
      <c r="H880" s="31"/>
      <c r="I880" s="31"/>
      <c r="J880" s="31"/>
      <c r="K880" s="31"/>
      <c r="L880" s="115"/>
      <c r="M880" s="31"/>
      <c r="N880" s="75"/>
      <c r="O880" s="31"/>
      <c r="P880" s="31"/>
      <c r="Q880" s="31"/>
      <c r="R880" s="75"/>
      <c r="S880" s="31"/>
      <c r="T880" s="31"/>
      <c r="U880" s="31"/>
      <c r="V880" s="31"/>
      <c r="W880" s="116"/>
      <c r="X880" s="31"/>
      <c r="Y880" s="116"/>
      <c r="Z880" s="75"/>
      <c r="AA880" s="31"/>
      <c r="AB880" s="31"/>
      <c r="AC880" s="31"/>
      <c r="AD880" s="31"/>
      <c r="AE880" s="31"/>
    </row>
    <row r="881" spans="1:31" ht="15.75" customHeight="1">
      <c r="A881" s="31"/>
      <c r="B881" s="31"/>
      <c r="C881" s="31"/>
      <c r="D881" s="31"/>
      <c r="E881" s="31"/>
      <c r="F881" s="31"/>
      <c r="G881" s="31"/>
      <c r="H881" s="31"/>
      <c r="I881" s="31"/>
      <c r="J881" s="31"/>
      <c r="K881" s="31"/>
      <c r="L881" s="115"/>
      <c r="M881" s="31"/>
      <c r="N881" s="75"/>
      <c r="O881" s="31"/>
      <c r="P881" s="31"/>
      <c r="Q881" s="31"/>
      <c r="R881" s="75"/>
      <c r="S881" s="31"/>
      <c r="T881" s="31"/>
      <c r="U881" s="31"/>
      <c r="V881" s="31"/>
      <c r="W881" s="116"/>
      <c r="X881" s="31"/>
      <c r="Y881" s="116"/>
      <c r="Z881" s="75"/>
      <c r="AA881" s="31"/>
      <c r="AB881" s="31"/>
      <c r="AC881" s="31"/>
      <c r="AD881" s="31"/>
      <c r="AE881" s="31"/>
    </row>
    <row r="882" spans="1:31" ht="15.75" customHeight="1">
      <c r="A882" s="31"/>
      <c r="B882" s="31"/>
      <c r="C882" s="31"/>
      <c r="D882" s="31"/>
      <c r="E882" s="31"/>
      <c r="F882" s="31"/>
      <c r="G882" s="31"/>
      <c r="H882" s="31"/>
      <c r="I882" s="31"/>
      <c r="J882" s="31"/>
      <c r="K882" s="31"/>
      <c r="L882" s="115"/>
      <c r="M882" s="31"/>
      <c r="N882" s="75"/>
      <c r="O882" s="31"/>
      <c r="P882" s="31"/>
      <c r="Q882" s="31"/>
      <c r="R882" s="75"/>
      <c r="S882" s="31"/>
      <c r="T882" s="31"/>
      <c r="U882" s="31"/>
      <c r="V882" s="31"/>
      <c r="W882" s="116"/>
      <c r="X882" s="31"/>
      <c r="Y882" s="116"/>
      <c r="Z882" s="75"/>
      <c r="AA882" s="31"/>
      <c r="AB882" s="31"/>
      <c r="AC882" s="31"/>
      <c r="AD882" s="31"/>
      <c r="AE882" s="31"/>
    </row>
    <row r="883" spans="1:31" ht="15.75" customHeight="1">
      <c r="A883" s="31"/>
      <c r="B883" s="31"/>
      <c r="C883" s="31"/>
      <c r="D883" s="31"/>
      <c r="E883" s="31"/>
      <c r="F883" s="31"/>
      <c r="G883" s="31"/>
      <c r="H883" s="31"/>
      <c r="I883" s="31"/>
      <c r="J883" s="31"/>
      <c r="K883" s="31"/>
      <c r="L883" s="115"/>
      <c r="M883" s="31"/>
      <c r="N883" s="75"/>
      <c r="O883" s="31"/>
      <c r="P883" s="31"/>
      <c r="Q883" s="31"/>
      <c r="R883" s="75"/>
      <c r="S883" s="31"/>
      <c r="T883" s="31"/>
      <c r="U883" s="31"/>
      <c r="V883" s="31"/>
      <c r="W883" s="116"/>
      <c r="X883" s="31"/>
      <c r="Y883" s="116"/>
      <c r="Z883" s="75"/>
      <c r="AA883" s="31"/>
      <c r="AB883" s="31"/>
      <c r="AC883" s="31"/>
      <c r="AD883" s="31"/>
      <c r="AE883" s="31"/>
    </row>
    <row r="884" spans="1:31" ht="15.75" customHeight="1">
      <c r="A884" s="31"/>
      <c r="B884" s="31"/>
      <c r="C884" s="31"/>
      <c r="D884" s="31"/>
      <c r="E884" s="31"/>
      <c r="F884" s="31"/>
      <c r="G884" s="31"/>
      <c r="H884" s="31"/>
      <c r="I884" s="31"/>
      <c r="J884" s="31"/>
      <c r="K884" s="31"/>
      <c r="L884" s="115"/>
      <c r="M884" s="31"/>
      <c r="N884" s="75"/>
      <c r="O884" s="31"/>
      <c r="P884" s="31"/>
      <c r="Q884" s="31"/>
      <c r="R884" s="75"/>
      <c r="S884" s="31"/>
      <c r="T884" s="31"/>
      <c r="U884" s="31"/>
      <c r="V884" s="31"/>
      <c r="W884" s="116"/>
      <c r="X884" s="31"/>
      <c r="Y884" s="116"/>
      <c r="Z884" s="75"/>
      <c r="AA884" s="31"/>
      <c r="AB884" s="31"/>
      <c r="AC884" s="31"/>
      <c r="AD884" s="31"/>
      <c r="AE884" s="31"/>
    </row>
    <row r="885" spans="1:31" ht="15.75" customHeight="1">
      <c r="A885" s="31"/>
      <c r="B885" s="31"/>
      <c r="C885" s="31"/>
      <c r="D885" s="31"/>
      <c r="E885" s="31"/>
      <c r="F885" s="31"/>
      <c r="G885" s="31"/>
      <c r="H885" s="31"/>
      <c r="I885" s="31"/>
      <c r="J885" s="31"/>
      <c r="K885" s="31"/>
      <c r="L885" s="115"/>
      <c r="M885" s="31"/>
      <c r="N885" s="75"/>
      <c r="O885" s="31"/>
      <c r="P885" s="31"/>
      <c r="Q885" s="31"/>
      <c r="R885" s="75"/>
      <c r="S885" s="31"/>
      <c r="T885" s="31"/>
      <c r="U885" s="31"/>
      <c r="V885" s="31"/>
      <c r="W885" s="116"/>
      <c r="X885" s="31"/>
      <c r="Y885" s="116"/>
      <c r="Z885" s="75"/>
      <c r="AA885" s="31"/>
      <c r="AB885" s="31"/>
      <c r="AC885" s="31"/>
      <c r="AD885" s="31"/>
      <c r="AE885" s="31"/>
    </row>
    <row r="886" spans="1:31" ht="15.75" customHeight="1">
      <c r="A886" s="31"/>
      <c r="B886" s="31"/>
      <c r="C886" s="31"/>
      <c r="D886" s="31"/>
      <c r="E886" s="31"/>
      <c r="F886" s="31"/>
      <c r="G886" s="31"/>
      <c r="H886" s="31"/>
      <c r="I886" s="31"/>
      <c r="J886" s="31"/>
      <c r="K886" s="31"/>
      <c r="L886" s="115"/>
      <c r="M886" s="31"/>
      <c r="N886" s="75"/>
      <c r="O886" s="31"/>
      <c r="P886" s="31"/>
      <c r="Q886" s="31"/>
      <c r="R886" s="75"/>
      <c r="S886" s="31"/>
      <c r="T886" s="31"/>
      <c r="U886" s="31"/>
      <c r="V886" s="31"/>
      <c r="W886" s="116"/>
      <c r="X886" s="31"/>
      <c r="Y886" s="116"/>
      <c r="Z886" s="75"/>
      <c r="AA886" s="31"/>
      <c r="AB886" s="31"/>
      <c r="AC886" s="31"/>
      <c r="AD886" s="31"/>
      <c r="AE886" s="31"/>
    </row>
    <row r="887" spans="1:31" ht="15.75" customHeight="1">
      <c r="A887" s="31"/>
      <c r="B887" s="31"/>
      <c r="C887" s="31"/>
      <c r="D887" s="31"/>
      <c r="E887" s="31"/>
      <c r="F887" s="31"/>
      <c r="G887" s="31"/>
      <c r="H887" s="31"/>
      <c r="I887" s="31"/>
      <c r="J887" s="31"/>
      <c r="K887" s="31"/>
      <c r="L887" s="115"/>
      <c r="M887" s="31"/>
      <c r="N887" s="75"/>
      <c r="O887" s="31"/>
      <c r="P887" s="31"/>
      <c r="Q887" s="31"/>
      <c r="R887" s="75"/>
      <c r="S887" s="31"/>
      <c r="T887" s="31"/>
      <c r="U887" s="31"/>
      <c r="V887" s="31"/>
      <c r="W887" s="116"/>
      <c r="X887" s="31"/>
      <c r="Y887" s="116"/>
      <c r="Z887" s="75"/>
      <c r="AA887" s="31"/>
      <c r="AB887" s="31"/>
      <c r="AC887" s="31"/>
      <c r="AD887" s="31"/>
      <c r="AE887" s="31"/>
    </row>
    <row r="888" spans="1:31" ht="15.75" customHeight="1">
      <c r="A888" s="31"/>
      <c r="B888" s="31"/>
      <c r="C888" s="31"/>
      <c r="D888" s="31"/>
      <c r="E888" s="31"/>
      <c r="F888" s="31"/>
      <c r="G888" s="31"/>
      <c r="H888" s="31"/>
      <c r="I888" s="31"/>
      <c r="J888" s="31"/>
      <c r="K888" s="31"/>
      <c r="L888" s="115"/>
      <c r="M888" s="31"/>
      <c r="N888" s="75"/>
      <c r="O888" s="31"/>
      <c r="P888" s="31"/>
      <c r="Q888" s="31"/>
      <c r="R888" s="75"/>
      <c r="S888" s="31"/>
      <c r="T888" s="31"/>
      <c r="U888" s="31"/>
      <c r="V888" s="31"/>
      <c r="W888" s="116"/>
      <c r="X888" s="31"/>
      <c r="Y888" s="116"/>
      <c r="Z888" s="75"/>
      <c r="AA888" s="31"/>
      <c r="AB888" s="31"/>
      <c r="AC888" s="31"/>
      <c r="AD888" s="31"/>
      <c r="AE888" s="31"/>
    </row>
    <row r="889" spans="1:31" ht="15.75" customHeight="1">
      <c r="A889" s="31"/>
      <c r="B889" s="31"/>
      <c r="C889" s="31"/>
      <c r="D889" s="31"/>
      <c r="E889" s="31"/>
      <c r="F889" s="31"/>
      <c r="G889" s="31"/>
      <c r="H889" s="31"/>
      <c r="I889" s="31"/>
      <c r="J889" s="31"/>
      <c r="K889" s="31"/>
      <c r="L889" s="115"/>
      <c r="M889" s="31"/>
      <c r="N889" s="75"/>
      <c r="O889" s="31"/>
      <c r="P889" s="31"/>
      <c r="Q889" s="31"/>
      <c r="R889" s="75"/>
      <c r="S889" s="31"/>
      <c r="T889" s="31"/>
      <c r="U889" s="31"/>
      <c r="V889" s="31"/>
      <c r="W889" s="116"/>
      <c r="X889" s="31"/>
      <c r="Y889" s="116"/>
      <c r="Z889" s="75"/>
      <c r="AA889" s="31"/>
      <c r="AB889" s="31"/>
      <c r="AC889" s="31"/>
      <c r="AD889" s="31"/>
      <c r="AE889" s="31"/>
    </row>
    <row r="890" spans="1:31" ht="15.75" customHeight="1">
      <c r="A890" s="31"/>
      <c r="B890" s="31"/>
      <c r="C890" s="31"/>
      <c r="D890" s="31"/>
      <c r="E890" s="31"/>
      <c r="F890" s="31"/>
      <c r="G890" s="31"/>
      <c r="H890" s="31"/>
      <c r="I890" s="31"/>
      <c r="J890" s="31"/>
      <c r="K890" s="31"/>
      <c r="L890" s="115"/>
      <c r="M890" s="31"/>
      <c r="N890" s="75"/>
      <c r="O890" s="31"/>
      <c r="P890" s="31"/>
      <c r="Q890" s="31"/>
      <c r="R890" s="75"/>
      <c r="S890" s="31"/>
      <c r="T890" s="31"/>
      <c r="U890" s="31"/>
      <c r="V890" s="31"/>
      <c r="W890" s="116"/>
      <c r="X890" s="31"/>
      <c r="Y890" s="116"/>
      <c r="Z890" s="75"/>
      <c r="AA890" s="31"/>
      <c r="AB890" s="31"/>
      <c r="AC890" s="31"/>
      <c r="AD890" s="31"/>
      <c r="AE890" s="31"/>
    </row>
    <row r="891" spans="1:31" ht="15.75" customHeight="1">
      <c r="A891" s="31"/>
      <c r="B891" s="31"/>
      <c r="C891" s="31"/>
      <c r="D891" s="31"/>
      <c r="E891" s="31"/>
      <c r="F891" s="31"/>
      <c r="G891" s="31"/>
      <c r="H891" s="31"/>
      <c r="I891" s="31"/>
      <c r="J891" s="31"/>
      <c r="K891" s="31"/>
      <c r="L891" s="115"/>
      <c r="M891" s="31"/>
      <c r="N891" s="75"/>
      <c r="O891" s="31"/>
      <c r="P891" s="31"/>
      <c r="Q891" s="31"/>
      <c r="R891" s="75"/>
      <c r="S891" s="31"/>
      <c r="T891" s="31"/>
      <c r="U891" s="31"/>
      <c r="V891" s="31"/>
      <c r="W891" s="116"/>
      <c r="X891" s="31"/>
      <c r="Y891" s="116"/>
      <c r="Z891" s="75"/>
      <c r="AA891" s="31"/>
      <c r="AB891" s="31"/>
      <c r="AC891" s="31"/>
      <c r="AD891" s="31"/>
      <c r="AE891" s="31"/>
    </row>
    <row r="892" spans="1:31" ht="15.75" customHeight="1">
      <c r="A892" s="31"/>
      <c r="B892" s="31"/>
      <c r="C892" s="31"/>
      <c r="D892" s="31"/>
      <c r="E892" s="31"/>
      <c r="F892" s="31"/>
      <c r="G892" s="31"/>
      <c r="H892" s="31"/>
      <c r="I892" s="31"/>
      <c r="J892" s="31"/>
      <c r="K892" s="31"/>
      <c r="L892" s="115"/>
      <c r="M892" s="31"/>
      <c r="N892" s="75"/>
      <c r="O892" s="31"/>
      <c r="P892" s="31"/>
      <c r="Q892" s="31"/>
      <c r="R892" s="75"/>
      <c r="S892" s="31"/>
      <c r="T892" s="31"/>
      <c r="U892" s="31"/>
      <c r="V892" s="31"/>
      <c r="W892" s="116"/>
      <c r="X892" s="31"/>
      <c r="Y892" s="116"/>
      <c r="Z892" s="75"/>
      <c r="AA892" s="31"/>
      <c r="AB892" s="31"/>
      <c r="AC892" s="31"/>
      <c r="AD892" s="31"/>
      <c r="AE892" s="31"/>
    </row>
    <row r="893" spans="1:31" ht="15.75" customHeight="1">
      <c r="A893" s="31"/>
      <c r="B893" s="31"/>
      <c r="C893" s="31"/>
      <c r="D893" s="31"/>
      <c r="E893" s="31"/>
      <c r="F893" s="31"/>
      <c r="G893" s="31"/>
      <c r="H893" s="31"/>
      <c r="I893" s="31"/>
      <c r="J893" s="31"/>
      <c r="K893" s="31"/>
      <c r="L893" s="115"/>
      <c r="M893" s="31"/>
      <c r="N893" s="75"/>
      <c r="O893" s="31"/>
      <c r="P893" s="31"/>
      <c r="Q893" s="31"/>
      <c r="R893" s="75"/>
      <c r="S893" s="31"/>
      <c r="T893" s="31"/>
      <c r="U893" s="31"/>
      <c r="V893" s="31"/>
      <c r="W893" s="116"/>
      <c r="X893" s="31"/>
      <c r="Y893" s="116"/>
      <c r="Z893" s="75"/>
      <c r="AA893" s="31"/>
      <c r="AB893" s="31"/>
      <c r="AC893" s="31"/>
      <c r="AD893" s="31"/>
      <c r="AE893" s="31"/>
    </row>
    <row r="894" spans="1:31" ht="15.75" customHeight="1">
      <c r="A894" s="31"/>
      <c r="B894" s="31"/>
      <c r="C894" s="31"/>
      <c r="D894" s="31"/>
      <c r="E894" s="31"/>
      <c r="F894" s="31"/>
      <c r="G894" s="31"/>
      <c r="H894" s="31"/>
      <c r="I894" s="31"/>
      <c r="J894" s="31"/>
      <c r="K894" s="31"/>
      <c r="L894" s="115"/>
      <c r="M894" s="31"/>
      <c r="N894" s="75"/>
      <c r="O894" s="31"/>
      <c r="P894" s="31"/>
      <c r="Q894" s="31"/>
      <c r="R894" s="75"/>
      <c r="S894" s="31"/>
      <c r="T894" s="31"/>
      <c r="U894" s="31"/>
      <c r="V894" s="31"/>
      <c r="W894" s="116"/>
      <c r="X894" s="31"/>
      <c r="Y894" s="116"/>
      <c r="Z894" s="75"/>
      <c r="AA894" s="31"/>
      <c r="AB894" s="31"/>
      <c r="AC894" s="31"/>
      <c r="AD894" s="31"/>
      <c r="AE894" s="31"/>
    </row>
    <row r="895" spans="1:31" ht="15.75" customHeight="1">
      <c r="A895" s="31"/>
      <c r="B895" s="31"/>
      <c r="C895" s="31"/>
      <c r="D895" s="31"/>
      <c r="E895" s="31"/>
      <c r="F895" s="31"/>
      <c r="G895" s="31"/>
      <c r="H895" s="31"/>
      <c r="I895" s="31"/>
      <c r="J895" s="31"/>
      <c r="K895" s="31"/>
      <c r="L895" s="115"/>
      <c r="M895" s="31"/>
      <c r="N895" s="75"/>
      <c r="O895" s="31"/>
      <c r="P895" s="31"/>
      <c r="Q895" s="31"/>
      <c r="R895" s="75"/>
      <c r="S895" s="31"/>
      <c r="T895" s="31"/>
      <c r="U895" s="31"/>
      <c r="V895" s="31"/>
      <c r="W895" s="116"/>
      <c r="X895" s="31"/>
      <c r="Y895" s="116"/>
      <c r="Z895" s="75"/>
      <c r="AA895" s="31"/>
      <c r="AB895" s="31"/>
      <c r="AC895" s="31"/>
      <c r="AD895" s="31"/>
      <c r="AE895" s="31"/>
    </row>
    <row r="896" spans="1:31" ht="15.75" customHeight="1">
      <c r="A896" s="31"/>
      <c r="B896" s="31"/>
      <c r="C896" s="31"/>
      <c r="D896" s="31"/>
      <c r="E896" s="31"/>
      <c r="F896" s="31"/>
      <c r="G896" s="31"/>
      <c r="H896" s="31"/>
      <c r="I896" s="31"/>
      <c r="J896" s="31"/>
      <c r="K896" s="31"/>
      <c r="L896" s="115"/>
      <c r="M896" s="31"/>
      <c r="N896" s="75"/>
      <c r="O896" s="31"/>
      <c r="P896" s="31"/>
      <c r="Q896" s="31"/>
      <c r="R896" s="75"/>
      <c r="S896" s="31"/>
      <c r="T896" s="31"/>
      <c r="U896" s="31"/>
      <c r="V896" s="31"/>
      <c r="W896" s="116"/>
      <c r="X896" s="31"/>
      <c r="Y896" s="116"/>
      <c r="Z896" s="75"/>
      <c r="AA896" s="31"/>
      <c r="AB896" s="31"/>
      <c r="AC896" s="31"/>
      <c r="AD896" s="31"/>
      <c r="AE896" s="31"/>
    </row>
    <row r="897" spans="1:31" ht="15.75" customHeight="1">
      <c r="A897" s="31"/>
      <c r="B897" s="31"/>
      <c r="C897" s="31"/>
      <c r="D897" s="31"/>
      <c r="E897" s="31"/>
      <c r="F897" s="31"/>
      <c r="G897" s="31"/>
      <c r="H897" s="31"/>
      <c r="I897" s="31"/>
      <c r="J897" s="31"/>
      <c r="K897" s="31"/>
      <c r="L897" s="115"/>
      <c r="M897" s="31"/>
      <c r="N897" s="75"/>
      <c r="O897" s="31"/>
      <c r="P897" s="31"/>
      <c r="Q897" s="31"/>
      <c r="R897" s="75"/>
      <c r="S897" s="31"/>
      <c r="T897" s="31"/>
      <c r="U897" s="31"/>
      <c r="V897" s="31"/>
      <c r="W897" s="116"/>
      <c r="X897" s="31"/>
      <c r="Y897" s="116"/>
      <c r="Z897" s="75"/>
      <c r="AA897" s="31"/>
      <c r="AB897" s="31"/>
      <c r="AC897" s="31"/>
      <c r="AD897" s="31"/>
      <c r="AE897" s="31"/>
    </row>
    <row r="898" spans="1:31" ht="15.75" customHeight="1">
      <c r="A898" s="31"/>
      <c r="B898" s="31"/>
      <c r="C898" s="31"/>
      <c r="D898" s="31"/>
      <c r="E898" s="31"/>
      <c r="F898" s="31"/>
      <c r="G898" s="31"/>
      <c r="H898" s="31"/>
      <c r="I898" s="31"/>
      <c r="J898" s="31"/>
      <c r="K898" s="31"/>
      <c r="L898" s="115"/>
      <c r="M898" s="31"/>
      <c r="N898" s="75"/>
      <c r="O898" s="31"/>
      <c r="P898" s="31"/>
      <c r="Q898" s="31"/>
      <c r="R898" s="75"/>
      <c r="S898" s="31"/>
      <c r="T898" s="31"/>
      <c r="U898" s="31"/>
      <c r="V898" s="31"/>
      <c r="W898" s="116"/>
      <c r="X898" s="31"/>
      <c r="Y898" s="116"/>
      <c r="Z898" s="75"/>
      <c r="AA898" s="31"/>
      <c r="AB898" s="31"/>
      <c r="AC898" s="31"/>
      <c r="AD898" s="31"/>
      <c r="AE898" s="31"/>
    </row>
    <row r="899" spans="1:31" ht="15.75" customHeight="1">
      <c r="A899" s="31"/>
      <c r="B899" s="31"/>
      <c r="C899" s="31"/>
      <c r="D899" s="31"/>
      <c r="E899" s="31"/>
      <c r="F899" s="31"/>
      <c r="G899" s="31"/>
      <c r="H899" s="31"/>
      <c r="I899" s="31"/>
      <c r="J899" s="31"/>
      <c r="K899" s="31"/>
      <c r="L899" s="115"/>
      <c r="M899" s="31"/>
      <c r="N899" s="75"/>
      <c r="O899" s="31"/>
      <c r="P899" s="31"/>
      <c r="Q899" s="31"/>
      <c r="R899" s="75"/>
      <c r="S899" s="31"/>
      <c r="T899" s="31"/>
      <c r="U899" s="31"/>
      <c r="V899" s="31"/>
      <c r="W899" s="116"/>
      <c r="X899" s="31"/>
      <c r="Y899" s="116"/>
      <c r="Z899" s="75"/>
      <c r="AA899" s="31"/>
      <c r="AB899" s="31"/>
      <c r="AC899" s="31"/>
      <c r="AD899" s="31"/>
      <c r="AE899" s="31"/>
    </row>
    <row r="900" spans="1:31" ht="15.75" customHeight="1">
      <c r="A900" s="31"/>
      <c r="B900" s="31"/>
      <c r="C900" s="31"/>
      <c r="D900" s="31"/>
      <c r="E900" s="31"/>
      <c r="F900" s="31"/>
      <c r="G900" s="31"/>
      <c r="H900" s="31"/>
      <c r="I900" s="31"/>
      <c r="J900" s="31"/>
      <c r="K900" s="31"/>
      <c r="L900" s="115"/>
      <c r="M900" s="31"/>
      <c r="N900" s="75"/>
      <c r="O900" s="31"/>
      <c r="P900" s="31"/>
      <c r="Q900" s="31"/>
      <c r="R900" s="75"/>
      <c r="S900" s="31"/>
      <c r="T900" s="31"/>
      <c r="U900" s="31"/>
      <c r="V900" s="31"/>
      <c r="W900" s="116"/>
      <c r="X900" s="31"/>
      <c r="Y900" s="116"/>
      <c r="Z900" s="75"/>
      <c r="AA900" s="31"/>
      <c r="AB900" s="31"/>
      <c r="AC900" s="31"/>
      <c r="AD900" s="31"/>
      <c r="AE900" s="31"/>
    </row>
    <row r="901" spans="1:31" ht="15.75" customHeight="1">
      <c r="A901" s="31"/>
      <c r="B901" s="31"/>
      <c r="C901" s="31"/>
      <c r="D901" s="31"/>
      <c r="E901" s="31"/>
      <c r="F901" s="31"/>
      <c r="G901" s="31"/>
      <c r="H901" s="31"/>
      <c r="I901" s="31"/>
      <c r="J901" s="31"/>
      <c r="K901" s="31"/>
      <c r="L901" s="115"/>
      <c r="M901" s="31"/>
      <c r="N901" s="75"/>
      <c r="O901" s="31"/>
      <c r="P901" s="31"/>
      <c r="Q901" s="31"/>
      <c r="R901" s="75"/>
      <c r="S901" s="31"/>
      <c r="T901" s="31"/>
      <c r="U901" s="31"/>
      <c r="V901" s="31"/>
      <c r="W901" s="116"/>
      <c r="X901" s="31"/>
      <c r="Y901" s="116"/>
      <c r="Z901" s="75"/>
      <c r="AA901" s="31"/>
      <c r="AB901" s="31"/>
      <c r="AC901" s="31"/>
      <c r="AD901" s="31"/>
      <c r="AE901" s="31"/>
    </row>
    <row r="902" spans="1:31" ht="15.75" customHeight="1">
      <c r="A902" s="31"/>
      <c r="B902" s="31"/>
      <c r="C902" s="31"/>
      <c r="D902" s="31"/>
      <c r="E902" s="31"/>
      <c r="F902" s="31"/>
      <c r="G902" s="31"/>
      <c r="H902" s="31"/>
      <c r="I902" s="31"/>
      <c r="J902" s="31"/>
      <c r="K902" s="31"/>
      <c r="L902" s="115"/>
      <c r="M902" s="31"/>
      <c r="N902" s="75"/>
      <c r="O902" s="31"/>
      <c r="P902" s="31"/>
      <c r="Q902" s="31"/>
      <c r="R902" s="75"/>
      <c r="S902" s="31"/>
      <c r="T902" s="31"/>
      <c r="U902" s="31"/>
      <c r="V902" s="31"/>
      <c r="W902" s="116"/>
      <c r="X902" s="31"/>
      <c r="Y902" s="116"/>
      <c r="Z902" s="75"/>
      <c r="AA902" s="31"/>
      <c r="AB902" s="31"/>
      <c r="AC902" s="31"/>
      <c r="AD902" s="31"/>
      <c r="AE902" s="31"/>
    </row>
    <row r="903" spans="1:31" ht="15.75" customHeight="1">
      <c r="A903" s="31"/>
      <c r="B903" s="31"/>
      <c r="C903" s="31"/>
      <c r="D903" s="31"/>
      <c r="E903" s="31"/>
      <c r="F903" s="31"/>
      <c r="G903" s="31"/>
      <c r="H903" s="31"/>
      <c r="I903" s="31"/>
      <c r="J903" s="31"/>
      <c r="K903" s="31"/>
      <c r="L903" s="115"/>
      <c r="M903" s="31"/>
      <c r="N903" s="75"/>
      <c r="O903" s="31"/>
      <c r="P903" s="31"/>
      <c r="Q903" s="31"/>
      <c r="R903" s="75"/>
      <c r="S903" s="31"/>
      <c r="T903" s="31"/>
      <c r="U903" s="31"/>
      <c r="V903" s="31"/>
      <c r="W903" s="116"/>
      <c r="X903" s="31"/>
      <c r="Y903" s="116"/>
      <c r="Z903" s="75"/>
      <c r="AA903" s="31"/>
      <c r="AB903" s="31"/>
      <c r="AC903" s="31"/>
      <c r="AD903" s="31"/>
      <c r="AE903" s="31"/>
    </row>
    <row r="904" spans="1:31" ht="15.75" customHeight="1">
      <c r="A904" s="31"/>
      <c r="B904" s="31"/>
      <c r="C904" s="31"/>
      <c r="D904" s="31"/>
      <c r="E904" s="31"/>
      <c r="F904" s="31"/>
      <c r="G904" s="31"/>
      <c r="H904" s="31"/>
      <c r="I904" s="31"/>
      <c r="J904" s="31"/>
      <c r="K904" s="31"/>
      <c r="L904" s="115"/>
      <c r="M904" s="31"/>
      <c r="N904" s="75"/>
      <c r="O904" s="31"/>
      <c r="P904" s="31"/>
      <c r="Q904" s="31"/>
      <c r="R904" s="75"/>
      <c r="S904" s="31"/>
      <c r="T904" s="31"/>
      <c r="U904" s="31"/>
      <c r="V904" s="31"/>
      <c r="W904" s="116"/>
      <c r="X904" s="31"/>
      <c r="Y904" s="116"/>
      <c r="Z904" s="75"/>
      <c r="AA904" s="31"/>
      <c r="AB904" s="31"/>
      <c r="AC904" s="31"/>
      <c r="AD904" s="31"/>
      <c r="AE904" s="31"/>
    </row>
    <row r="905" spans="1:31" ht="15.75" customHeight="1">
      <c r="A905" s="31"/>
      <c r="B905" s="31"/>
      <c r="C905" s="31"/>
      <c r="D905" s="31"/>
      <c r="E905" s="31"/>
      <c r="F905" s="31"/>
      <c r="G905" s="31"/>
      <c r="H905" s="31"/>
      <c r="I905" s="31"/>
      <c r="J905" s="31"/>
      <c r="K905" s="31"/>
      <c r="L905" s="115"/>
      <c r="M905" s="31"/>
      <c r="N905" s="75"/>
      <c r="O905" s="31"/>
      <c r="P905" s="31"/>
      <c r="Q905" s="31"/>
      <c r="R905" s="75"/>
      <c r="S905" s="31"/>
      <c r="T905" s="31"/>
      <c r="U905" s="31"/>
      <c r="V905" s="31"/>
      <c r="W905" s="116"/>
      <c r="X905" s="31"/>
      <c r="Y905" s="116"/>
      <c r="Z905" s="75"/>
      <c r="AA905" s="31"/>
      <c r="AB905" s="31"/>
      <c r="AC905" s="31"/>
      <c r="AD905" s="31"/>
      <c r="AE905" s="31"/>
    </row>
    <row r="906" spans="1:31" ht="15.75" customHeight="1">
      <c r="A906" s="31"/>
      <c r="B906" s="31"/>
      <c r="C906" s="31"/>
      <c r="D906" s="31"/>
      <c r="E906" s="31"/>
      <c r="F906" s="31"/>
      <c r="G906" s="31"/>
      <c r="H906" s="31"/>
      <c r="I906" s="31"/>
      <c r="J906" s="31"/>
      <c r="K906" s="31"/>
      <c r="L906" s="115"/>
      <c r="M906" s="31"/>
      <c r="N906" s="75"/>
      <c r="O906" s="31"/>
      <c r="P906" s="31"/>
      <c r="Q906" s="31"/>
      <c r="R906" s="75"/>
      <c r="S906" s="31"/>
      <c r="T906" s="31"/>
      <c r="U906" s="31"/>
      <c r="V906" s="31"/>
      <c r="W906" s="116"/>
      <c r="X906" s="31"/>
      <c r="Y906" s="116"/>
      <c r="Z906" s="75"/>
      <c r="AA906" s="31"/>
      <c r="AB906" s="31"/>
      <c r="AC906" s="31"/>
      <c r="AD906" s="31"/>
      <c r="AE906" s="31"/>
    </row>
    <row r="907" spans="1:31" ht="15.75" customHeight="1">
      <c r="A907" s="31"/>
      <c r="B907" s="31"/>
      <c r="C907" s="31"/>
      <c r="D907" s="31"/>
      <c r="E907" s="31"/>
      <c r="F907" s="31"/>
      <c r="G907" s="31"/>
      <c r="H907" s="31"/>
      <c r="I907" s="31"/>
      <c r="J907" s="31"/>
      <c r="K907" s="31"/>
      <c r="L907" s="115"/>
      <c r="M907" s="31"/>
      <c r="N907" s="75"/>
      <c r="O907" s="31"/>
      <c r="P907" s="31"/>
      <c r="Q907" s="31"/>
      <c r="R907" s="75"/>
      <c r="S907" s="31"/>
      <c r="T907" s="31"/>
      <c r="U907" s="31"/>
      <c r="V907" s="31"/>
      <c r="W907" s="116"/>
      <c r="X907" s="31"/>
      <c r="Y907" s="116"/>
      <c r="Z907" s="75"/>
      <c r="AA907" s="31"/>
      <c r="AB907" s="31"/>
      <c r="AC907" s="31"/>
      <c r="AD907" s="31"/>
      <c r="AE907" s="31"/>
    </row>
    <row r="908" spans="1:31" ht="15.75" customHeight="1">
      <c r="A908" s="31"/>
      <c r="B908" s="31"/>
      <c r="C908" s="31"/>
      <c r="D908" s="31"/>
      <c r="E908" s="31"/>
      <c r="F908" s="31"/>
      <c r="G908" s="31"/>
      <c r="H908" s="31"/>
      <c r="I908" s="31"/>
      <c r="J908" s="31"/>
      <c r="K908" s="31"/>
      <c r="L908" s="115"/>
      <c r="M908" s="31"/>
      <c r="N908" s="75"/>
      <c r="O908" s="31"/>
      <c r="P908" s="31"/>
      <c r="Q908" s="31"/>
      <c r="R908" s="75"/>
      <c r="S908" s="31"/>
      <c r="T908" s="31"/>
      <c r="U908" s="31"/>
      <c r="V908" s="31"/>
      <c r="W908" s="116"/>
      <c r="X908" s="31"/>
      <c r="Y908" s="116"/>
      <c r="Z908" s="75"/>
      <c r="AA908" s="31"/>
      <c r="AB908" s="31"/>
      <c r="AC908" s="31"/>
      <c r="AD908" s="31"/>
      <c r="AE908" s="31"/>
    </row>
    <row r="909" spans="1:31" ht="15.75" customHeight="1">
      <c r="A909" s="31"/>
      <c r="B909" s="31"/>
      <c r="C909" s="31"/>
      <c r="D909" s="31"/>
      <c r="E909" s="31"/>
      <c r="F909" s="31"/>
      <c r="G909" s="31"/>
      <c r="H909" s="31"/>
      <c r="I909" s="31"/>
      <c r="J909" s="31"/>
      <c r="K909" s="31"/>
      <c r="L909" s="115"/>
      <c r="M909" s="31"/>
      <c r="N909" s="75"/>
      <c r="O909" s="31"/>
      <c r="P909" s="31"/>
      <c r="Q909" s="31"/>
      <c r="R909" s="75"/>
      <c r="S909" s="31"/>
      <c r="T909" s="31"/>
      <c r="U909" s="31"/>
      <c r="V909" s="31"/>
      <c r="W909" s="116"/>
      <c r="X909" s="31"/>
      <c r="Y909" s="116"/>
      <c r="Z909" s="75"/>
      <c r="AA909" s="31"/>
      <c r="AB909" s="31"/>
      <c r="AC909" s="31"/>
      <c r="AD909" s="31"/>
      <c r="AE909" s="31"/>
    </row>
    <row r="910" spans="1:31" ht="15.75" customHeight="1">
      <c r="A910" s="31"/>
      <c r="B910" s="31"/>
      <c r="C910" s="31"/>
      <c r="D910" s="31"/>
      <c r="E910" s="31"/>
      <c r="F910" s="31"/>
      <c r="G910" s="31"/>
      <c r="H910" s="31"/>
      <c r="I910" s="31"/>
      <c r="J910" s="31"/>
      <c r="K910" s="31"/>
      <c r="L910" s="115"/>
      <c r="M910" s="31"/>
      <c r="N910" s="75"/>
      <c r="O910" s="31"/>
      <c r="P910" s="31"/>
      <c r="Q910" s="31"/>
      <c r="R910" s="75"/>
      <c r="S910" s="31"/>
      <c r="T910" s="31"/>
      <c r="U910" s="31"/>
      <c r="V910" s="31"/>
      <c r="W910" s="116"/>
      <c r="X910" s="31"/>
      <c r="Y910" s="116"/>
      <c r="Z910" s="75"/>
      <c r="AA910" s="31"/>
      <c r="AB910" s="31"/>
      <c r="AC910" s="31"/>
      <c r="AD910" s="31"/>
      <c r="AE910" s="31"/>
    </row>
    <row r="911" spans="1:31" ht="15.75" customHeight="1">
      <c r="A911" s="31"/>
      <c r="B911" s="31"/>
      <c r="C911" s="31"/>
      <c r="D911" s="31"/>
      <c r="E911" s="31"/>
      <c r="F911" s="31"/>
      <c r="G911" s="31"/>
      <c r="H911" s="31"/>
      <c r="I911" s="31"/>
      <c r="J911" s="31"/>
      <c r="K911" s="31"/>
      <c r="L911" s="115"/>
      <c r="M911" s="31"/>
      <c r="N911" s="75"/>
      <c r="O911" s="31"/>
      <c r="P911" s="31"/>
      <c r="Q911" s="31"/>
      <c r="R911" s="75"/>
      <c r="S911" s="31"/>
      <c r="T911" s="31"/>
      <c r="U911" s="31"/>
      <c r="V911" s="31"/>
      <c r="W911" s="116"/>
      <c r="X911" s="31"/>
      <c r="Y911" s="116"/>
      <c r="Z911" s="75"/>
      <c r="AA911" s="31"/>
      <c r="AB911" s="31"/>
      <c r="AC911" s="31"/>
      <c r="AD911" s="31"/>
      <c r="AE911" s="31"/>
    </row>
    <row r="912" spans="1:31" ht="15.75" customHeight="1">
      <c r="A912" s="31"/>
      <c r="B912" s="31"/>
      <c r="C912" s="31"/>
      <c r="D912" s="31"/>
      <c r="E912" s="31"/>
      <c r="F912" s="31"/>
      <c r="G912" s="31"/>
      <c r="H912" s="31"/>
      <c r="I912" s="31"/>
      <c r="J912" s="31"/>
      <c r="K912" s="31"/>
      <c r="L912" s="115"/>
      <c r="M912" s="31"/>
      <c r="N912" s="75"/>
      <c r="O912" s="31"/>
      <c r="P912" s="31"/>
      <c r="Q912" s="31"/>
      <c r="R912" s="75"/>
      <c r="S912" s="31"/>
      <c r="T912" s="31"/>
      <c r="U912" s="31"/>
      <c r="V912" s="31"/>
      <c r="W912" s="116"/>
      <c r="X912" s="31"/>
      <c r="Y912" s="116"/>
      <c r="Z912" s="75"/>
      <c r="AA912" s="31"/>
      <c r="AB912" s="31"/>
      <c r="AC912" s="31"/>
      <c r="AD912" s="31"/>
      <c r="AE912" s="31"/>
    </row>
    <row r="913" spans="1:31" ht="15.75" customHeight="1">
      <c r="A913" s="31"/>
      <c r="B913" s="31"/>
      <c r="C913" s="31"/>
      <c r="D913" s="31"/>
      <c r="E913" s="31"/>
      <c r="F913" s="31"/>
      <c r="G913" s="31"/>
      <c r="H913" s="31"/>
      <c r="I913" s="31"/>
      <c r="J913" s="31"/>
      <c r="K913" s="31"/>
      <c r="L913" s="115"/>
      <c r="M913" s="31"/>
      <c r="N913" s="75"/>
      <c r="O913" s="31"/>
      <c r="P913" s="31"/>
      <c r="Q913" s="31"/>
      <c r="R913" s="75"/>
      <c r="S913" s="31"/>
      <c r="T913" s="31"/>
      <c r="U913" s="31"/>
      <c r="V913" s="31"/>
      <c r="W913" s="116"/>
      <c r="X913" s="31"/>
      <c r="Y913" s="116"/>
      <c r="Z913" s="75"/>
      <c r="AA913" s="31"/>
      <c r="AB913" s="31"/>
      <c r="AC913" s="31"/>
      <c r="AD913" s="31"/>
      <c r="AE913" s="31"/>
    </row>
    <row r="914" spans="1:31" ht="15.75" customHeight="1">
      <c r="A914" s="31"/>
      <c r="B914" s="31"/>
      <c r="C914" s="31"/>
      <c r="D914" s="31"/>
      <c r="E914" s="31"/>
      <c r="F914" s="31"/>
      <c r="G914" s="31"/>
      <c r="H914" s="31"/>
      <c r="I914" s="31"/>
      <c r="J914" s="31"/>
      <c r="K914" s="31"/>
      <c r="L914" s="115"/>
      <c r="M914" s="31"/>
      <c r="N914" s="75"/>
      <c r="O914" s="31"/>
      <c r="P914" s="31"/>
      <c r="Q914" s="31"/>
      <c r="R914" s="75"/>
      <c r="S914" s="31"/>
      <c r="T914" s="31"/>
      <c r="U914" s="31"/>
      <c r="V914" s="31"/>
      <c r="W914" s="116"/>
      <c r="X914" s="31"/>
      <c r="Y914" s="116"/>
      <c r="Z914" s="75"/>
      <c r="AA914" s="31"/>
      <c r="AB914" s="31"/>
      <c r="AC914" s="31"/>
      <c r="AD914" s="31"/>
      <c r="AE914" s="31"/>
    </row>
    <row r="915" spans="1:31" ht="15.75" customHeight="1">
      <c r="A915" s="31"/>
      <c r="B915" s="31"/>
      <c r="C915" s="31"/>
      <c r="D915" s="31"/>
      <c r="E915" s="31"/>
      <c r="F915" s="31"/>
      <c r="G915" s="31"/>
      <c r="H915" s="31"/>
      <c r="I915" s="31"/>
      <c r="J915" s="31"/>
      <c r="K915" s="31"/>
      <c r="L915" s="115"/>
      <c r="M915" s="31"/>
      <c r="N915" s="75"/>
      <c r="O915" s="31"/>
      <c r="P915" s="31"/>
      <c r="Q915" s="31"/>
      <c r="R915" s="75"/>
      <c r="S915" s="31"/>
      <c r="T915" s="31"/>
      <c r="U915" s="31"/>
      <c r="V915" s="31"/>
      <c r="W915" s="116"/>
      <c r="X915" s="31"/>
      <c r="Y915" s="116"/>
      <c r="Z915" s="75"/>
      <c r="AA915" s="31"/>
      <c r="AB915" s="31"/>
      <c r="AC915" s="31"/>
      <c r="AD915" s="31"/>
      <c r="AE915" s="31"/>
    </row>
    <row r="916" spans="1:31" ht="15.75" customHeight="1">
      <c r="A916" s="31"/>
      <c r="B916" s="31"/>
      <c r="C916" s="31"/>
      <c r="D916" s="31"/>
      <c r="E916" s="31"/>
      <c r="F916" s="31"/>
      <c r="G916" s="31"/>
      <c r="H916" s="31"/>
      <c r="I916" s="31"/>
      <c r="J916" s="31"/>
      <c r="K916" s="31"/>
      <c r="L916" s="115"/>
      <c r="M916" s="31"/>
      <c r="N916" s="75"/>
      <c r="O916" s="31"/>
      <c r="P916" s="31"/>
      <c r="Q916" s="31"/>
      <c r="R916" s="75"/>
      <c r="S916" s="31"/>
      <c r="T916" s="31"/>
      <c r="U916" s="31"/>
      <c r="V916" s="31"/>
      <c r="W916" s="116"/>
      <c r="X916" s="31"/>
      <c r="Y916" s="116"/>
      <c r="Z916" s="75"/>
      <c r="AA916" s="31"/>
      <c r="AB916" s="31"/>
      <c r="AC916" s="31"/>
      <c r="AD916" s="31"/>
      <c r="AE916" s="31"/>
    </row>
    <row r="917" spans="1:31" ht="15.75" customHeight="1">
      <c r="A917" s="31"/>
      <c r="B917" s="31"/>
      <c r="C917" s="31"/>
      <c r="D917" s="31"/>
      <c r="E917" s="31"/>
      <c r="F917" s="31"/>
      <c r="G917" s="31"/>
      <c r="H917" s="31"/>
      <c r="I917" s="31"/>
      <c r="J917" s="31"/>
      <c r="K917" s="31"/>
      <c r="L917" s="115"/>
      <c r="M917" s="31"/>
      <c r="N917" s="75"/>
      <c r="O917" s="31"/>
      <c r="P917" s="31"/>
      <c r="Q917" s="31"/>
      <c r="R917" s="75"/>
      <c r="S917" s="31"/>
      <c r="T917" s="31"/>
      <c r="U917" s="31"/>
      <c r="V917" s="31"/>
      <c r="W917" s="116"/>
      <c r="X917" s="31"/>
      <c r="Y917" s="116"/>
      <c r="Z917" s="75"/>
      <c r="AA917" s="31"/>
      <c r="AB917" s="31"/>
      <c r="AC917" s="31"/>
      <c r="AD917" s="31"/>
      <c r="AE917" s="31"/>
    </row>
    <row r="918" spans="1:31" ht="15.75" customHeight="1">
      <c r="A918" s="31"/>
      <c r="B918" s="31"/>
      <c r="C918" s="31"/>
      <c r="D918" s="31"/>
      <c r="E918" s="31"/>
      <c r="F918" s="31"/>
      <c r="G918" s="31"/>
      <c r="H918" s="31"/>
      <c r="I918" s="31"/>
      <c r="J918" s="31"/>
      <c r="K918" s="31"/>
      <c r="L918" s="115"/>
      <c r="M918" s="31"/>
      <c r="N918" s="75"/>
      <c r="O918" s="31"/>
      <c r="P918" s="31"/>
      <c r="Q918" s="31"/>
      <c r="R918" s="75"/>
      <c r="S918" s="31"/>
      <c r="T918" s="31"/>
      <c r="U918" s="31"/>
      <c r="V918" s="31"/>
      <c r="W918" s="116"/>
      <c r="X918" s="31"/>
      <c r="Y918" s="116"/>
      <c r="Z918" s="75"/>
      <c r="AA918" s="31"/>
      <c r="AB918" s="31"/>
      <c r="AC918" s="31"/>
      <c r="AD918" s="31"/>
      <c r="AE918" s="31"/>
    </row>
    <row r="919" spans="1:31" ht="15.75" customHeight="1">
      <c r="A919" s="31"/>
      <c r="B919" s="31"/>
      <c r="C919" s="31"/>
      <c r="D919" s="31"/>
      <c r="E919" s="31"/>
      <c r="F919" s="31"/>
      <c r="G919" s="31"/>
      <c r="H919" s="31"/>
      <c r="I919" s="31"/>
      <c r="J919" s="31"/>
      <c r="K919" s="31"/>
      <c r="L919" s="115"/>
      <c r="M919" s="31"/>
      <c r="N919" s="75"/>
      <c r="O919" s="31"/>
      <c r="P919" s="31"/>
      <c r="Q919" s="31"/>
      <c r="R919" s="75"/>
      <c r="S919" s="31"/>
      <c r="T919" s="31"/>
      <c r="U919" s="31"/>
      <c r="V919" s="31"/>
      <c r="W919" s="116"/>
      <c r="X919" s="31"/>
      <c r="Y919" s="116"/>
      <c r="Z919" s="75"/>
      <c r="AA919" s="31"/>
      <c r="AB919" s="31"/>
      <c r="AC919" s="31"/>
      <c r="AD919" s="31"/>
      <c r="AE919" s="31"/>
    </row>
    <row r="920" spans="1:31" ht="15.75" customHeight="1">
      <c r="A920" s="31"/>
      <c r="B920" s="31"/>
      <c r="C920" s="31"/>
      <c r="D920" s="31"/>
      <c r="E920" s="31"/>
      <c r="F920" s="31"/>
      <c r="G920" s="31"/>
      <c r="H920" s="31"/>
      <c r="I920" s="31"/>
      <c r="J920" s="31"/>
      <c r="K920" s="31"/>
      <c r="L920" s="115"/>
      <c r="M920" s="31"/>
      <c r="N920" s="75"/>
      <c r="O920" s="31"/>
      <c r="P920" s="31"/>
      <c r="Q920" s="31"/>
      <c r="R920" s="75"/>
      <c r="S920" s="31"/>
      <c r="T920" s="31"/>
      <c r="U920" s="31"/>
      <c r="V920" s="31"/>
      <c r="W920" s="116"/>
      <c r="X920" s="31"/>
      <c r="Y920" s="116"/>
      <c r="Z920" s="75"/>
      <c r="AA920" s="31"/>
      <c r="AB920" s="31"/>
      <c r="AC920" s="31"/>
      <c r="AD920" s="31"/>
      <c r="AE920" s="31"/>
    </row>
    <row r="921" spans="1:31" ht="15.75" customHeight="1">
      <c r="A921" s="31"/>
      <c r="B921" s="31"/>
      <c r="C921" s="31"/>
      <c r="D921" s="31"/>
      <c r="E921" s="31"/>
      <c r="F921" s="31"/>
      <c r="G921" s="31"/>
      <c r="H921" s="31"/>
      <c r="I921" s="31"/>
      <c r="J921" s="31"/>
      <c r="K921" s="31"/>
      <c r="L921" s="115"/>
      <c r="M921" s="31"/>
      <c r="N921" s="75"/>
      <c r="O921" s="31"/>
      <c r="P921" s="31"/>
      <c r="Q921" s="31"/>
      <c r="R921" s="75"/>
      <c r="S921" s="31"/>
      <c r="T921" s="31"/>
      <c r="U921" s="31"/>
      <c r="V921" s="31"/>
      <c r="W921" s="116"/>
      <c r="X921" s="31"/>
      <c r="Y921" s="116"/>
      <c r="Z921" s="75"/>
      <c r="AA921" s="31"/>
      <c r="AB921" s="31"/>
      <c r="AC921" s="31"/>
      <c r="AD921" s="31"/>
      <c r="AE921" s="31"/>
    </row>
    <row r="922" spans="1:31" ht="15.75" customHeight="1">
      <c r="A922" s="31"/>
      <c r="B922" s="31"/>
      <c r="C922" s="31"/>
      <c r="D922" s="31"/>
      <c r="E922" s="31"/>
      <c r="F922" s="31"/>
      <c r="G922" s="31"/>
      <c r="H922" s="31"/>
      <c r="I922" s="31"/>
      <c r="J922" s="31"/>
      <c r="K922" s="31"/>
      <c r="L922" s="115"/>
      <c r="M922" s="31"/>
      <c r="N922" s="75"/>
      <c r="O922" s="31"/>
      <c r="P922" s="31"/>
      <c r="Q922" s="31"/>
      <c r="R922" s="75"/>
      <c r="S922" s="31"/>
      <c r="T922" s="31"/>
      <c r="U922" s="31"/>
      <c r="V922" s="31"/>
      <c r="W922" s="116"/>
      <c r="X922" s="31"/>
      <c r="Y922" s="116"/>
      <c r="Z922" s="75"/>
      <c r="AA922" s="31"/>
      <c r="AB922" s="31"/>
      <c r="AC922" s="31"/>
      <c r="AD922" s="31"/>
      <c r="AE922" s="31"/>
    </row>
    <row r="923" spans="1:31" ht="15.75" customHeight="1">
      <c r="A923" s="31"/>
      <c r="B923" s="31"/>
      <c r="C923" s="31"/>
      <c r="D923" s="31"/>
      <c r="E923" s="31"/>
      <c r="F923" s="31"/>
      <c r="G923" s="31"/>
      <c r="H923" s="31"/>
      <c r="I923" s="31"/>
      <c r="J923" s="31"/>
      <c r="K923" s="31"/>
      <c r="L923" s="115"/>
      <c r="M923" s="31"/>
      <c r="N923" s="75"/>
      <c r="O923" s="31"/>
      <c r="P923" s="31"/>
      <c r="Q923" s="31"/>
      <c r="R923" s="75"/>
      <c r="S923" s="31"/>
      <c r="T923" s="31"/>
      <c r="U923" s="31"/>
      <c r="V923" s="31"/>
      <c r="W923" s="116"/>
      <c r="X923" s="31"/>
      <c r="Y923" s="116"/>
      <c r="Z923" s="75"/>
      <c r="AA923" s="31"/>
      <c r="AB923" s="31"/>
      <c r="AC923" s="31"/>
      <c r="AD923" s="31"/>
      <c r="AE923" s="31"/>
    </row>
    <row r="924" spans="1:31" ht="15.75" customHeight="1">
      <c r="A924" s="31"/>
      <c r="B924" s="31"/>
      <c r="C924" s="31"/>
      <c r="D924" s="31"/>
      <c r="E924" s="31"/>
      <c r="F924" s="31"/>
      <c r="G924" s="31"/>
      <c r="H924" s="31"/>
      <c r="I924" s="31"/>
      <c r="J924" s="31"/>
      <c r="K924" s="31"/>
      <c r="L924" s="115"/>
      <c r="M924" s="31"/>
      <c r="N924" s="75"/>
      <c r="O924" s="31"/>
      <c r="P924" s="31"/>
      <c r="Q924" s="31"/>
      <c r="R924" s="75"/>
      <c r="S924" s="31"/>
      <c r="T924" s="31"/>
      <c r="U924" s="31"/>
      <c r="V924" s="31"/>
      <c r="W924" s="116"/>
      <c r="X924" s="31"/>
      <c r="Y924" s="116"/>
      <c r="Z924" s="75"/>
      <c r="AA924" s="31"/>
      <c r="AB924" s="31"/>
      <c r="AC924" s="31"/>
      <c r="AD924" s="31"/>
      <c r="AE924" s="31"/>
    </row>
    <row r="925" spans="1:31" ht="15.75" customHeight="1">
      <c r="A925" s="31"/>
      <c r="B925" s="31"/>
      <c r="C925" s="31"/>
      <c r="D925" s="31"/>
      <c r="E925" s="31"/>
      <c r="F925" s="31"/>
      <c r="G925" s="31"/>
      <c r="H925" s="31"/>
      <c r="I925" s="31"/>
      <c r="J925" s="31"/>
      <c r="K925" s="31"/>
      <c r="L925" s="115"/>
      <c r="M925" s="31"/>
      <c r="N925" s="75"/>
      <c r="O925" s="31"/>
      <c r="P925" s="31"/>
      <c r="Q925" s="31"/>
      <c r="R925" s="75"/>
      <c r="S925" s="31"/>
      <c r="T925" s="31"/>
      <c r="U925" s="31"/>
      <c r="V925" s="31"/>
      <c r="W925" s="116"/>
      <c r="X925" s="31"/>
      <c r="Y925" s="116"/>
      <c r="Z925" s="75"/>
      <c r="AA925" s="31"/>
      <c r="AB925" s="31"/>
      <c r="AC925" s="31"/>
      <c r="AD925" s="31"/>
      <c r="AE925" s="31"/>
    </row>
    <row r="926" spans="1:31" ht="15.75" customHeight="1">
      <c r="A926" s="31"/>
      <c r="B926" s="31"/>
      <c r="C926" s="31"/>
      <c r="D926" s="31"/>
      <c r="E926" s="31"/>
      <c r="F926" s="31"/>
      <c r="G926" s="31"/>
      <c r="H926" s="31"/>
      <c r="I926" s="31"/>
      <c r="J926" s="31"/>
      <c r="K926" s="31"/>
      <c r="L926" s="115"/>
      <c r="M926" s="31"/>
      <c r="N926" s="75"/>
      <c r="O926" s="31"/>
      <c r="P926" s="31"/>
      <c r="Q926" s="31"/>
      <c r="R926" s="75"/>
      <c r="S926" s="31"/>
      <c r="T926" s="31"/>
      <c r="U926" s="31"/>
      <c r="V926" s="31"/>
      <c r="W926" s="116"/>
      <c r="X926" s="31"/>
      <c r="Y926" s="116"/>
      <c r="Z926" s="75"/>
      <c r="AA926" s="31"/>
      <c r="AB926" s="31"/>
      <c r="AC926" s="31"/>
      <c r="AD926" s="31"/>
      <c r="AE926" s="31"/>
    </row>
    <row r="927" spans="1:31" ht="15.75" customHeight="1">
      <c r="A927" s="31"/>
      <c r="B927" s="31"/>
      <c r="C927" s="31"/>
      <c r="D927" s="31"/>
      <c r="E927" s="31"/>
      <c r="F927" s="31"/>
      <c r="G927" s="31"/>
      <c r="H927" s="31"/>
      <c r="I927" s="31"/>
      <c r="J927" s="31"/>
      <c r="K927" s="31"/>
      <c r="L927" s="115"/>
      <c r="M927" s="31"/>
      <c r="N927" s="75"/>
      <c r="O927" s="31"/>
      <c r="P927" s="31"/>
      <c r="Q927" s="31"/>
      <c r="R927" s="75"/>
      <c r="S927" s="31"/>
      <c r="T927" s="31"/>
      <c r="U927" s="31"/>
      <c r="V927" s="31"/>
      <c r="W927" s="116"/>
      <c r="X927" s="31"/>
      <c r="Y927" s="116"/>
      <c r="Z927" s="75"/>
      <c r="AA927" s="31"/>
      <c r="AB927" s="31"/>
      <c r="AC927" s="31"/>
      <c r="AD927" s="31"/>
      <c r="AE927" s="31"/>
    </row>
    <row r="928" spans="1:31" ht="15.75" customHeight="1">
      <c r="A928" s="31"/>
      <c r="B928" s="31"/>
      <c r="C928" s="31"/>
      <c r="D928" s="31"/>
      <c r="E928" s="31"/>
      <c r="F928" s="31"/>
      <c r="G928" s="31"/>
      <c r="H928" s="31"/>
      <c r="I928" s="31"/>
      <c r="J928" s="31"/>
      <c r="K928" s="31"/>
      <c r="L928" s="115"/>
      <c r="M928" s="31"/>
      <c r="N928" s="75"/>
      <c r="O928" s="31"/>
      <c r="P928" s="31"/>
      <c r="Q928" s="31"/>
      <c r="R928" s="75"/>
      <c r="S928" s="31"/>
      <c r="T928" s="31"/>
      <c r="U928" s="31"/>
      <c r="V928" s="31"/>
      <c r="W928" s="116"/>
      <c r="X928" s="31"/>
      <c r="Y928" s="116"/>
      <c r="Z928" s="75"/>
      <c r="AA928" s="31"/>
      <c r="AB928" s="31"/>
      <c r="AC928" s="31"/>
      <c r="AD928" s="31"/>
      <c r="AE928" s="31"/>
    </row>
    <row r="929" spans="1:31" ht="15.75" customHeight="1">
      <c r="A929" s="31"/>
      <c r="B929" s="31"/>
      <c r="C929" s="31"/>
      <c r="D929" s="31"/>
      <c r="E929" s="31"/>
      <c r="F929" s="31"/>
      <c r="G929" s="31"/>
      <c r="H929" s="31"/>
      <c r="I929" s="31"/>
      <c r="J929" s="31"/>
      <c r="K929" s="31"/>
      <c r="L929" s="115"/>
      <c r="M929" s="31"/>
      <c r="N929" s="75"/>
      <c r="O929" s="31"/>
      <c r="P929" s="31"/>
      <c r="Q929" s="31"/>
      <c r="R929" s="75"/>
      <c r="S929" s="31"/>
      <c r="T929" s="31"/>
      <c r="U929" s="31"/>
      <c r="V929" s="31"/>
      <c r="W929" s="116"/>
      <c r="X929" s="31"/>
      <c r="Y929" s="116"/>
      <c r="Z929" s="75"/>
      <c r="AA929" s="31"/>
      <c r="AB929" s="31"/>
      <c r="AC929" s="31"/>
      <c r="AD929" s="31"/>
      <c r="AE929" s="31"/>
    </row>
    <row r="930" spans="1:31" ht="15.75" customHeight="1">
      <c r="A930" s="31"/>
      <c r="B930" s="31"/>
      <c r="C930" s="31"/>
      <c r="D930" s="31"/>
      <c r="E930" s="31"/>
      <c r="F930" s="31"/>
      <c r="G930" s="31"/>
      <c r="H930" s="31"/>
      <c r="I930" s="31"/>
      <c r="J930" s="31"/>
      <c r="K930" s="31"/>
      <c r="L930" s="115"/>
      <c r="M930" s="31"/>
      <c r="N930" s="75"/>
      <c r="O930" s="31"/>
      <c r="P930" s="31"/>
      <c r="Q930" s="31"/>
      <c r="R930" s="75"/>
      <c r="S930" s="31"/>
      <c r="T930" s="31"/>
      <c r="U930" s="31"/>
      <c r="V930" s="31"/>
      <c r="W930" s="116"/>
      <c r="X930" s="31"/>
      <c r="Y930" s="116"/>
      <c r="Z930" s="75"/>
      <c r="AA930" s="31"/>
      <c r="AB930" s="31"/>
      <c r="AC930" s="31"/>
      <c r="AD930" s="31"/>
      <c r="AE930" s="31"/>
    </row>
    <row r="931" spans="1:31" ht="15.75" customHeight="1">
      <c r="A931" s="31"/>
      <c r="B931" s="31"/>
      <c r="C931" s="31"/>
      <c r="D931" s="31"/>
      <c r="E931" s="31"/>
      <c r="F931" s="31"/>
      <c r="G931" s="31"/>
      <c r="H931" s="31"/>
      <c r="I931" s="31"/>
      <c r="J931" s="31"/>
      <c r="K931" s="31"/>
      <c r="L931" s="115"/>
      <c r="M931" s="31"/>
      <c r="N931" s="75"/>
      <c r="O931" s="31"/>
      <c r="P931" s="31"/>
      <c r="Q931" s="31"/>
      <c r="R931" s="75"/>
      <c r="S931" s="31"/>
      <c r="T931" s="31"/>
      <c r="U931" s="31"/>
      <c r="V931" s="31"/>
      <c r="W931" s="116"/>
      <c r="X931" s="31"/>
      <c r="Y931" s="116"/>
      <c r="Z931" s="75"/>
      <c r="AA931" s="31"/>
      <c r="AB931" s="31"/>
      <c r="AC931" s="31"/>
      <c r="AD931" s="31"/>
      <c r="AE931" s="31"/>
    </row>
    <row r="932" spans="1:31" ht="15.75" customHeight="1">
      <c r="A932" s="31"/>
      <c r="B932" s="31"/>
      <c r="C932" s="31"/>
      <c r="D932" s="31"/>
      <c r="E932" s="31"/>
      <c r="F932" s="31"/>
      <c r="G932" s="31"/>
      <c r="H932" s="31"/>
      <c r="I932" s="31"/>
      <c r="J932" s="31"/>
      <c r="K932" s="31"/>
      <c r="L932" s="115"/>
      <c r="M932" s="31"/>
      <c r="N932" s="75"/>
      <c r="O932" s="31"/>
      <c r="P932" s="31"/>
      <c r="Q932" s="31"/>
      <c r="R932" s="75"/>
      <c r="S932" s="31"/>
      <c r="T932" s="31"/>
      <c r="U932" s="31"/>
      <c r="V932" s="31"/>
      <c r="W932" s="116"/>
      <c r="X932" s="31"/>
      <c r="Y932" s="116"/>
      <c r="Z932" s="75"/>
      <c r="AA932" s="31"/>
      <c r="AB932" s="31"/>
      <c r="AC932" s="31"/>
      <c r="AD932" s="31"/>
      <c r="AE932" s="31"/>
    </row>
    <row r="933" spans="1:31" ht="15.75" customHeight="1">
      <c r="A933" s="31"/>
      <c r="B933" s="31"/>
      <c r="C933" s="31"/>
      <c r="D933" s="31"/>
      <c r="E933" s="31"/>
      <c r="F933" s="31"/>
      <c r="G933" s="31"/>
      <c r="H933" s="31"/>
      <c r="I933" s="31"/>
      <c r="J933" s="31"/>
      <c r="K933" s="31"/>
      <c r="L933" s="115"/>
      <c r="M933" s="31"/>
      <c r="N933" s="75"/>
      <c r="O933" s="31"/>
      <c r="P933" s="31"/>
      <c r="Q933" s="31"/>
      <c r="R933" s="75"/>
      <c r="S933" s="31"/>
      <c r="T933" s="31"/>
      <c r="U933" s="31"/>
      <c r="V933" s="31"/>
      <c r="W933" s="116"/>
      <c r="X933" s="31"/>
      <c r="Y933" s="116"/>
      <c r="Z933" s="75"/>
      <c r="AA933" s="31"/>
      <c r="AB933" s="31"/>
      <c r="AC933" s="31"/>
      <c r="AD933" s="31"/>
      <c r="AE933" s="31"/>
    </row>
    <row r="934" spans="1:31" ht="15.75" customHeight="1">
      <c r="A934" s="31"/>
      <c r="B934" s="31"/>
      <c r="C934" s="31"/>
      <c r="D934" s="31"/>
      <c r="E934" s="31"/>
      <c r="F934" s="31"/>
      <c r="G934" s="31"/>
      <c r="H934" s="31"/>
      <c r="I934" s="31"/>
      <c r="J934" s="31"/>
      <c r="K934" s="31"/>
      <c r="L934" s="115"/>
      <c r="M934" s="31"/>
      <c r="N934" s="75"/>
      <c r="O934" s="31"/>
      <c r="P934" s="31"/>
      <c r="Q934" s="31"/>
      <c r="R934" s="75"/>
      <c r="S934" s="31"/>
      <c r="T934" s="31"/>
      <c r="U934" s="31"/>
      <c r="V934" s="31"/>
      <c r="W934" s="116"/>
      <c r="X934" s="31"/>
      <c r="Y934" s="116"/>
      <c r="Z934" s="75"/>
      <c r="AA934" s="31"/>
      <c r="AB934" s="31"/>
      <c r="AC934" s="31"/>
      <c r="AD934" s="31"/>
      <c r="AE934" s="31"/>
    </row>
    <row r="935" spans="1:31" ht="15.75" customHeight="1">
      <c r="A935" s="31"/>
      <c r="B935" s="31"/>
      <c r="C935" s="31"/>
      <c r="D935" s="31"/>
      <c r="E935" s="31"/>
      <c r="F935" s="31"/>
      <c r="G935" s="31"/>
      <c r="H935" s="31"/>
      <c r="I935" s="31"/>
      <c r="J935" s="31"/>
      <c r="K935" s="31"/>
      <c r="L935" s="115"/>
      <c r="M935" s="31"/>
      <c r="N935" s="75"/>
      <c r="O935" s="31"/>
      <c r="P935" s="31"/>
      <c r="Q935" s="31"/>
      <c r="R935" s="75"/>
      <c r="S935" s="31"/>
      <c r="T935" s="31"/>
      <c r="U935" s="31"/>
      <c r="V935" s="31"/>
      <c r="W935" s="116"/>
      <c r="X935" s="31"/>
      <c r="Y935" s="116"/>
      <c r="Z935" s="75"/>
      <c r="AA935" s="31"/>
      <c r="AB935" s="31"/>
      <c r="AC935" s="31"/>
      <c r="AD935" s="31"/>
      <c r="AE935" s="31"/>
    </row>
    <row r="936" spans="1:31" ht="15.75" customHeight="1">
      <c r="A936" s="31"/>
      <c r="B936" s="31"/>
      <c r="C936" s="31"/>
      <c r="D936" s="31"/>
      <c r="E936" s="31"/>
      <c r="F936" s="31"/>
      <c r="G936" s="31"/>
      <c r="H936" s="31"/>
      <c r="I936" s="31"/>
      <c r="J936" s="31"/>
      <c r="K936" s="31"/>
      <c r="L936" s="115"/>
      <c r="M936" s="31"/>
      <c r="N936" s="75"/>
      <c r="O936" s="31"/>
      <c r="P936" s="31"/>
      <c r="Q936" s="31"/>
      <c r="R936" s="75"/>
      <c r="S936" s="31"/>
      <c r="T936" s="31"/>
      <c r="U936" s="31"/>
      <c r="V936" s="31"/>
      <c r="W936" s="116"/>
      <c r="X936" s="31"/>
      <c r="Y936" s="116"/>
      <c r="Z936" s="75"/>
      <c r="AA936" s="31"/>
      <c r="AB936" s="31"/>
      <c r="AC936" s="31"/>
      <c r="AD936" s="31"/>
      <c r="AE936" s="31"/>
    </row>
    <row r="937" spans="1:31" ht="15.75" customHeight="1">
      <c r="A937" s="31"/>
      <c r="B937" s="31"/>
      <c r="C937" s="31"/>
      <c r="D937" s="31"/>
      <c r="E937" s="31"/>
      <c r="F937" s="31"/>
      <c r="G937" s="31"/>
      <c r="H937" s="31"/>
      <c r="I937" s="31"/>
      <c r="J937" s="31"/>
      <c r="K937" s="31"/>
      <c r="L937" s="115"/>
      <c r="M937" s="31"/>
      <c r="N937" s="75"/>
      <c r="O937" s="31"/>
      <c r="P937" s="31"/>
      <c r="Q937" s="31"/>
      <c r="R937" s="75"/>
      <c r="S937" s="31"/>
      <c r="T937" s="31"/>
      <c r="U937" s="31"/>
      <c r="V937" s="31"/>
      <c r="W937" s="116"/>
      <c r="X937" s="31"/>
      <c r="Y937" s="116"/>
      <c r="Z937" s="75"/>
      <c r="AA937" s="31"/>
      <c r="AB937" s="31"/>
      <c r="AC937" s="31"/>
      <c r="AD937" s="31"/>
      <c r="AE937" s="31"/>
    </row>
    <row r="938" spans="1:31" ht="15.75" customHeight="1">
      <c r="A938" s="31"/>
      <c r="B938" s="31"/>
      <c r="C938" s="31"/>
      <c r="D938" s="31"/>
      <c r="E938" s="31"/>
      <c r="F938" s="31"/>
      <c r="G938" s="31"/>
      <c r="H938" s="31"/>
      <c r="I938" s="31"/>
      <c r="J938" s="31"/>
      <c r="K938" s="31"/>
      <c r="L938" s="115"/>
      <c r="M938" s="31"/>
      <c r="N938" s="75"/>
      <c r="O938" s="31"/>
      <c r="P938" s="31"/>
      <c r="Q938" s="31"/>
      <c r="R938" s="75"/>
      <c r="S938" s="31"/>
      <c r="T938" s="31"/>
      <c r="U938" s="31"/>
      <c r="V938" s="31"/>
      <c r="W938" s="116"/>
      <c r="X938" s="31"/>
      <c r="Y938" s="116"/>
      <c r="Z938" s="75"/>
      <c r="AA938" s="31"/>
      <c r="AB938" s="31"/>
      <c r="AC938" s="31"/>
      <c r="AD938" s="31"/>
      <c r="AE938" s="31"/>
    </row>
    <row r="939" spans="1:31" ht="15.75" customHeight="1">
      <c r="A939" s="31"/>
      <c r="B939" s="31"/>
      <c r="C939" s="31"/>
      <c r="D939" s="31"/>
      <c r="E939" s="31"/>
      <c r="F939" s="31"/>
      <c r="G939" s="31"/>
      <c r="H939" s="31"/>
      <c r="I939" s="31"/>
      <c r="J939" s="31"/>
      <c r="K939" s="31"/>
      <c r="L939" s="115"/>
      <c r="M939" s="31"/>
      <c r="N939" s="75"/>
      <c r="O939" s="31"/>
      <c r="P939" s="31"/>
      <c r="Q939" s="31"/>
      <c r="R939" s="75"/>
      <c r="S939" s="31"/>
      <c r="T939" s="31"/>
      <c r="U939" s="31"/>
      <c r="V939" s="31"/>
      <c r="W939" s="116"/>
      <c r="X939" s="31"/>
      <c r="Y939" s="116"/>
      <c r="Z939" s="75"/>
      <c r="AA939" s="31"/>
      <c r="AB939" s="31"/>
      <c r="AC939" s="31"/>
      <c r="AD939" s="31"/>
      <c r="AE939" s="31"/>
    </row>
    <row r="940" spans="1:31" ht="15.75" customHeight="1">
      <c r="A940" s="31"/>
      <c r="B940" s="31"/>
      <c r="C940" s="31"/>
      <c r="D940" s="31"/>
      <c r="E940" s="31"/>
      <c r="F940" s="31"/>
      <c r="G940" s="31"/>
      <c r="H940" s="31"/>
      <c r="I940" s="31"/>
      <c r="J940" s="31"/>
      <c r="K940" s="31"/>
      <c r="L940" s="115"/>
      <c r="M940" s="31"/>
      <c r="N940" s="75"/>
      <c r="O940" s="31"/>
      <c r="P940" s="31"/>
      <c r="Q940" s="31"/>
      <c r="R940" s="75"/>
      <c r="S940" s="31"/>
      <c r="T940" s="31"/>
      <c r="U940" s="31"/>
      <c r="V940" s="31"/>
      <c r="W940" s="116"/>
      <c r="X940" s="31"/>
      <c r="Y940" s="116"/>
      <c r="Z940" s="75"/>
      <c r="AA940" s="31"/>
      <c r="AB940" s="31"/>
      <c r="AC940" s="31"/>
      <c r="AD940" s="31"/>
      <c r="AE940" s="31"/>
    </row>
    <row r="941" spans="1:31" ht="15.75" customHeight="1">
      <c r="A941" s="31"/>
      <c r="B941" s="31"/>
      <c r="C941" s="31"/>
      <c r="D941" s="31"/>
      <c r="E941" s="31"/>
      <c r="F941" s="31"/>
      <c r="G941" s="31"/>
      <c r="H941" s="31"/>
      <c r="I941" s="31"/>
      <c r="J941" s="31"/>
      <c r="K941" s="31"/>
      <c r="L941" s="115"/>
      <c r="M941" s="31"/>
      <c r="N941" s="75"/>
      <c r="O941" s="31"/>
      <c r="P941" s="31"/>
      <c r="Q941" s="31"/>
      <c r="R941" s="75"/>
      <c r="S941" s="31"/>
      <c r="T941" s="31"/>
      <c r="U941" s="31"/>
      <c r="V941" s="31"/>
      <c r="W941" s="116"/>
      <c r="X941" s="31"/>
      <c r="Y941" s="116"/>
      <c r="Z941" s="75"/>
      <c r="AA941" s="31"/>
      <c r="AB941" s="31"/>
      <c r="AC941" s="31"/>
      <c r="AD941" s="31"/>
      <c r="AE941" s="31"/>
    </row>
    <row r="942" spans="1:31" ht="15.75" customHeight="1">
      <c r="A942" s="31"/>
      <c r="B942" s="31"/>
      <c r="C942" s="31"/>
      <c r="D942" s="31"/>
      <c r="E942" s="31"/>
      <c r="F942" s="31"/>
      <c r="G942" s="31"/>
      <c r="H942" s="31"/>
      <c r="I942" s="31"/>
      <c r="J942" s="31"/>
      <c r="K942" s="31"/>
      <c r="L942" s="115"/>
      <c r="M942" s="31"/>
      <c r="N942" s="75"/>
      <c r="O942" s="31"/>
      <c r="P942" s="31"/>
      <c r="Q942" s="31"/>
      <c r="R942" s="75"/>
      <c r="S942" s="31"/>
      <c r="T942" s="31"/>
      <c r="U942" s="31"/>
      <c r="V942" s="31"/>
      <c r="W942" s="116"/>
      <c r="X942" s="31"/>
      <c r="Y942" s="116"/>
      <c r="Z942" s="75"/>
      <c r="AA942" s="31"/>
      <c r="AB942" s="31"/>
      <c r="AC942" s="31"/>
      <c r="AD942" s="31"/>
      <c r="AE942" s="31"/>
    </row>
    <row r="943" spans="1:31" ht="15.75" customHeight="1">
      <c r="A943" s="31"/>
      <c r="B943" s="31"/>
      <c r="C943" s="31"/>
      <c r="D943" s="31"/>
      <c r="E943" s="31"/>
      <c r="F943" s="31"/>
      <c r="G943" s="31"/>
      <c r="H943" s="31"/>
      <c r="I943" s="31"/>
      <c r="J943" s="31"/>
      <c r="K943" s="31"/>
      <c r="L943" s="115"/>
      <c r="M943" s="31"/>
      <c r="N943" s="75"/>
      <c r="O943" s="31"/>
      <c r="P943" s="31"/>
      <c r="Q943" s="31"/>
      <c r="R943" s="75"/>
      <c r="S943" s="31"/>
      <c r="T943" s="31"/>
      <c r="U943" s="31"/>
      <c r="V943" s="31"/>
      <c r="W943" s="116"/>
      <c r="X943" s="31"/>
      <c r="Y943" s="116"/>
      <c r="Z943" s="75"/>
      <c r="AA943" s="31"/>
      <c r="AB943" s="31"/>
      <c r="AC943" s="31"/>
      <c r="AD943" s="31"/>
      <c r="AE943" s="31"/>
    </row>
    <row r="944" spans="1:31" ht="15.75" customHeight="1">
      <c r="A944" s="31"/>
      <c r="B944" s="31"/>
      <c r="C944" s="31"/>
      <c r="D944" s="31"/>
      <c r="E944" s="31"/>
      <c r="F944" s="31"/>
      <c r="G944" s="31"/>
      <c r="H944" s="31"/>
      <c r="I944" s="31"/>
      <c r="J944" s="31"/>
      <c r="K944" s="31"/>
      <c r="L944" s="115"/>
      <c r="M944" s="31"/>
      <c r="N944" s="75"/>
      <c r="O944" s="31"/>
      <c r="P944" s="31"/>
      <c r="Q944" s="31"/>
      <c r="R944" s="75"/>
      <c r="S944" s="31"/>
      <c r="T944" s="31"/>
      <c r="U944" s="31"/>
      <c r="V944" s="31"/>
      <c r="W944" s="116"/>
      <c r="X944" s="31"/>
      <c r="Y944" s="116"/>
      <c r="Z944" s="75"/>
      <c r="AA944" s="31"/>
      <c r="AB944" s="31"/>
      <c r="AC944" s="31"/>
      <c r="AD944" s="31"/>
      <c r="AE944" s="31"/>
    </row>
    <row r="945" spans="1:31" ht="15.75" customHeight="1">
      <c r="A945" s="31"/>
      <c r="B945" s="31"/>
      <c r="C945" s="31"/>
      <c r="D945" s="31"/>
      <c r="E945" s="31"/>
      <c r="F945" s="31"/>
      <c r="G945" s="31"/>
      <c r="H945" s="31"/>
      <c r="I945" s="31"/>
      <c r="J945" s="31"/>
      <c r="K945" s="31"/>
      <c r="L945" s="115"/>
      <c r="M945" s="31"/>
      <c r="N945" s="75"/>
      <c r="O945" s="31"/>
      <c r="P945" s="31"/>
      <c r="Q945" s="31"/>
      <c r="R945" s="75"/>
      <c r="S945" s="31"/>
      <c r="T945" s="31"/>
      <c r="U945" s="31"/>
      <c r="V945" s="31"/>
      <c r="W945" s="116"/>
      <c r="X945" s="31"/>
      <c r="Y945" s="116"/>
      <c r="Z945" s="75"/>
      <c r="AA945" s="31"/>
      <c r="AB945" s="31"/>
      <c r="AC945" s="31"/>
      <c r="AD945" s="31"/>
      <c r="AE945" s="31"/>
    </row>
    <row r="946" spans="1:31" ht="15.75" customHeight="1">
      <c r="A946" s="31"/>
      <c r="B946" s="31"/>
      <c r="C946" s="31"/>
      <c r="D946" s="31"/>
      <c r="E946" s="31"/>
      <c r="F946" s="31"/>
      <c r="G946" s="31"/>
      <c r="H946" s="31"/>
      <c r="I946" s="31"/>
      <c r="J946" s="31"/>
      <c r="K946" s="31"/>
      <c r="L946" s="115"/>
      <c r="M946" s="31"/>
      <c r="N946" s="75"/>
      <c r="O946" s="31"/>
      <c r="P946" s="31"/>
      <c r="Q946" s="31"/>
      <c r="R946" s="75"/>
      <c r="S946" s="31"/>
      <c r="T946" s="31"/>
      <c r="U946" s="31"/>
      <c r="V946" s="31"/>
      <c r="W946" s="116"/>
      <c r="X946" s="31"/>
      <c r="Y946" s="116"/>
      <c r="Z946" s="75"/>
      <c r="AA946" s="31"/>
      <c r="AB946" s="31"/>
      <c r="AC946" s="31"/>
      <c r="AD946" s="31"/>
      <c r="AE946" s="31"/>
    </row>
    <row r="947" spans="1:31" ht="15.75" customHeight="1">
      <c r="A947" s="31"/>
      <c r="B947" s="31"/>
      <c r="C947" s="31"/>
      <c r="D947" s="31"/>
      <c r="E947" s="31"/>
      <c r="F947" s="31"/>
      <c r="G947" s="31"/>
      <c r="H947" s="31"/>
      <c r="I947" s="31"/>
      <c r="J947" s="31"/>
      <c r="K947" s="31"/>
      <c r="L947" s="115"/>
      <c r="M947" s="31"/>
      <c r="N947" s="75"/>
      <c r="O947" s="31"/>
      <c r="P947" s="31"/>
      <c r="Q947" s="31"/>
      <c r="R947" s="75"/>
      <c r="S947" s="31"/>
      <c r="T947" s="31"/>
      <c r="U947" s="31"/>
      <c r="V947" s="31"/>
      <c r="W947" s="116"/>
      <c r="X947" s="31"/>
      <c r="Y947" s="116"/>
      <c r="Z947" s="75"/>
      <c r="AA947" s="31"/>
      <c r="AB947" s="31"/>
      <c r="AC947" s="31"/>
      <c r="AD947" s="31"/>
      <c r="AE947" s="31"/>
    </row>
    <row r="948" spans="1:31" ht="15.75" customHeight="1">
      <c r="A948" s="31"/>
      <c r="B948" s="31"/>
      <c r="C948" s="31"/>
      <c r="D948" s="31"/>
      <c r="E948" s="31"/>
      <c r="F948" s="31"/>
      <c r="G948" s="31"/>
      <c r="H948" s="31"/>
      <c r="I948" s="31"/>
      <c r="J948" s="31"/>
      <c r="K948" s="31"/>
      <c r="L948" s="115"/>
      <c r="M948" s="31"/>
      <c r="N948" s="75"/>
      <c r="O948" s="31"/>
      <c r="P948" s="31"/>
      <c r="Q948" s="31"/>
      <c r="R948" s="75"/>
      <c r="S948" s="31"/>
      <c r="T948" s="31"/>
      <c r="U948" s="31"/>
      <c r="V948" s="31"/>
      <c r="W948" s="116"/>
      <c r="X948" s="31"/>
      <c r="Y948" s="116"/>
      <c r="Z948" s="75"/>
      <c r="AA948" s="31"/>
      <c r="AB948" s="31"/>
      <c r="AC948" s="31"/>
      <c r="AD948" s="31"/>
      <c r="AE948" s="31"/>
    </row>
    <row r="949" spans="1:31" ht="15.75" customHeight="1">
      <c r="A949" s="31"/>
      <c r="B949" s="31"/>
      <c r="C949" s="31"/>
      <c r="D949" s="31"/>
      <c r="E949" s="31"/>
      <c r="F949" s="31"/>
      <c r="G949" s="31"/>
      <c r="H949" s="31"/>
      <c r="I949" s="31"/>
      <c r="J949" s="31"/>
      <c r="K949" s="31"/>
      <c r="L949" s="115"/>
      <c r="M949" s="31"/>
      <c r="N949" s="75"/>
      <c r="O949" s="31"/>
      <c r="P949" s="31"/>
      <c r="Q949" s="31"/>
      <c r="R949" s="75"/>
      <c r="S949" s="31"/>
      <c r="T949" s="31"/>
      <c r="U949" s="31"/>
      <c r="V949" s="31"/>
      <c r="W949" s="116"/>
      <c r="X949" s="31"/>
      <c r="Y949" s="116"/>
      <c r="Z949" s="75"/>
      <c r="AA949" s="31"/>
      <c r="AB949" s="31"/>
      <c r="AC949" s="31"/>
      <c r="AD949" s="31"/>
      <c r="AE949" s="31"/>
    </row>
    <row r="950" spans="1:31" ht="15.75" customHeight="1">
      <c r="A950" s="31"/>
      <c r="B950" s="31"/>
      <c r="C950" s="31"/>
      <c r="D950" s="31"/>
      <c r="E950" s="31"/>
      <c r="F950" s="31"/>
      <c r="G950" s="31"/>
      <c r="H950" s="31"/>
      <c r="I950" s="31"/>
      <c r="J950" s="31"/>
      <c r="K950" s="31"/>
      <c r="L950" s="115"/>
      <c r="M950" s="31"/>
      <c r="N950" s="75"/>
      <c r="O950" s="31"/>
      <c r="P950" s="31"/>
      <c r="Q950" s="31"/>
      <c r="R950" s="75"/>
      <c r="S950" s="31"/>
      <c r="T950" s="31"/>
      <c r="U950" s="31"/>
      <c r="V950" s="31"/>
      <c r="W950" s="116"/>
      <c r="X950" s="31"/>
      <c r="Y950" s="116"/>
      <c r="Z950" s="75"/>
      <c r="AA950" s="31"/>
      <c r="AB950" s="31"/>
      <c r="AC950" s="31"/>
      <c r="AD950" s="31"/>
      <c r="AE950" s="31"/>
    </row>
    <row r="951" spans="1:31" ht="15.75" customHeight="1">
      <c r="A951" s="31"/>
      <c r="B951" s="31"/>
      <c r="C951" s="31"/>
      <c r="D951" s="31"/>
      <c r="E951" s="31"/>
      <c r="F951" s="31"/>
      <c r="G951" s="31"/>
      <c r="H951" s="31"/>
      <c r="I951" s="31"/>
      <c r="J951" s="31"/>
      <c r="K951" s="31"/>
      <c r="L951" s="115"/>
      <c r="M951" s="31"/>
      <c r="N951" s="75"/>
      <c r="O951" s="31"/>
      <c r="P951" s="31"/>
      <c r="Q951" s="31"/>
      <c r="R951" s="75"/>
      <c r="S951" s="31"/>
      <c r="T951" s="31"/>
      <c r="U951" s="31"/>
      <c r="V951" s="31"/>
      <c r="W951" s="116"/>
      <c r="X951" s="31"/>
      <c r="Y951" s="116"/>
      <c r="Z951" s="75"/>
      <c r="AA951" s="31"/>
      <c r="AB951" s="31"/>
      <c r="AC951" s="31"/>
      <c r="AD951" s="31"/>
      <c r="AE951" s="31"/>
    </row>
    <row r="952" spans="1:31" ht="15.75" customHeight="1">
      <c r="A952" s="31"/>
      <c r="B952" s="31"/>
      <c r="C952" s="31"/>
      <c r="D952" s="31"/>
      <c r="E952" s="31"/>
      <c r="F952" s="31"/>
      <c r="G952" s="31"/>
      <c r="H952" s="31"/>
      <c r="I952" s="31"/>
      <c r="J952" s="31"/>
      <c r="K952" s="31"/>
      <c r="L952" s="115"/>
      <c r="M952" s="31"/>
      <c r="N952" s="75"/>
      <c r="O952" s="31"/>
      <c r="P952" s="31"/>
      <c r="Q952" s="31"/>
      <c r="R952" s="75"/>
      <c r="S952" s="31"/>
      <c r="T952" s="31"/>
      <c r="U952" s="31"/>
      <c r="V952" s="31"/>
      <c r="W952" s="116"/>
      <c r="X952" s="31"/>
      <c r="Y952" s="116"/>
      <c r="Z952" s="75"/>
      <c r="AA952" s="31"/>
      <c r="AB952" s="31"/>
      <c r="AC952" s="31"/>
      <c r="AD952" s="31"/>
      <c r="AE952" s="31"/>
    </row>
    <row r="953" spans="1:31" ht="15.75" customHeight="1">
      <c r="A953" s="31"/>
      <c r="B953" s="31"/>
      <c r="C953" s="31"/>
      <c r="D953" s="31"/>
      <c r="E953" s="31"/>
      <c r="F953" s="31"/>
      <c r="G953" s="31"/>
      <c r="H953" s="31"/>
      <c r="I953" s="31"/>
      <c r="J953" s="31"/>
      <c r="K953" s="31"/>
      <c r="L953" s="115"/>
      <c r="M953" s="31"/>
      <c r="N953" s="75"/>
      <c r="O953" s="31"/>
      <c r="P953" s="31"/>
      <c r="Q953" s="31"/>
      <c r="R953" s="75"/>
      <c r="S953" s="31"/>
      <c r="T953" s="31"/>
      <c r="U953" s="31"/>
      <c r="V953" s="31"/>
      <c r="W953" s="116"/>
      <c r="X953" s="31"/>
      <c r="Y953" s="116"/>
      <c r="Z953" s="75"/>
      <c r="AA953" s="31"/>
      <c r="AB953" s="31"/>
      <c r="AC953" s="31"/>
      <c r="AD953" s="31"/>
      <c r="AE953" s="31"/>
    </row>
    <row r="954" spans="1:31" ht="15.75" customHeight="1">
      <c r="A954" s="31"/>
      <c r="B954" s="31"/>
      <c r="C954" s="31"/>
      <c r="D954" s="31"/>
      <c r="E954" s="31"/>
      <c r="F954" s="31"/>
      <c r="G954" s="31"/>
      <c r="H954" s="31"/>
      <c r="I954" s="31"/>
      <c r="J954" s="31"/>
      <c r="K954" s="31"/>
      <c r="L954" s="115"/>
      <c r="M954" s="31"/>
      <c r="N954" s="75"/>
      <c r="O954" s="31"/>
      <c r="P954" s="31"/>
      <c r="Q954" s="31"/>
      <c r="R954" s="75"/>
      <c r="S954" s="31"/>
      <c r="T954" s="31"/>
      <c r="U954" s="31"/>
      <c r="V954" s="31"/>
      <c r="W954" s="116"/>
      <c r="X954" s="31"/>
      <c r="Y954" s="116"/>
      <c r="Z954" s="75"/>
      <c r="AA954" s="31"/>
      <c r="AB954" s="31"/>
      <c r="AC954" s="31"/>
      <c r="AD954" s="31"/>
      <c r="AE954" s="31"/>
    </row>
    <row r="955" spans="1:31" ht="15.75" customHeight="1">
      <c r="A955" s="31"/>
      <c r="B955" s="31"/>
      <c r="C955" s="31"/>
      <c r="D955" s="31"/>
      <c r="E955" s="31"/>
      <c r="F955" s="31"/>
      <c r="G955" s="31"/>
      <c r="H955" s="31"/>
      <c r="I955" s="31"/>
      <c r="J955" s="31"/>
      <c r="K955" s="31"/>
      <c r="L955" s="115"/>
      <c r="M955" s="31"/>
      <c r="N955" s="75"/>
      <c r="O955" s="31"/>
      <c r="P955" s="31"/>
      <c r="Q955" s="31"/>
      <c r="R955" s="75"/>
      <c r="S955" s="31"/>
      <c r="T955" s="31"/>
      <c r="U955" s="31"/>
      <c r="V955" s="31"/>
      <c r="W955" s="116"/>
      <c r="X955" s="31"/>
      <c r="Y955" s="116"/>
      <c r="Z955" s="75"/>
      <c r="AA955" s="31"/>
      <c r="AB955" s="31"/>
      <c r="AC955" s="31"/>
      <c r="AD955" s="31"/>
      <c r="AE955" s="31"/>
    </row>
    <row r="956" spans="1:31" ht="15.75" customHeight="1">
      <c r="A956" s="31"/>
      <c r="B956" s="31"/>
      <c r="C956" s="31"/>
      <c r="D956" s="31"/>
      <c r="E956" s="31"/>
      <c r="F956" s="31"/>
      <c r="G956" s="31"/>
      <c r="H956" s="31"/>
      <c r="I956" s="31"/>
      <c r="J956" s="31"/>
      <c r="K956" s="31"/>
      <c r="L956" s="115"/>
      <c r="M956" s="31"/>
      <c r="N956" s="75"/>
      <c r="O956" s="31"/>
      <c r="P956" s="31"/>
      <c r="Q956" s="31"/>
      <c r="R956" s="75"/>
      <c r="S956" s="31"/>
      <c r="T956" s="31"/>
      <c r="U956" s="31"/>
      <c r="V956" s="31"/>
      <c r="W956" s="116"/>
      <c r="X956" s="31"/>
      <c r="Y956" s="116"/>
      <c r="Z956" s="75"/>
      <c r="AA956" s="31"/>
      <c r="AB956" s="31"/>
      <c r="AC956" s="31"/>
      <c r="AD956" s="31"/>
      <c r="AE956" s="31"/>
    </row>
    <row r="957" spans="1:31" ht="15.75" customHeight="1">
      <c r="A957" s="31"/>
      <c r="B957" s="31"/>
      <c r="C957" s="31"/>
      <c r="D957" s="31"/>
      <c r="E957" s="31"/>
      <c r="F957" s="31"/>
      <c r="G957" s="31"/>
      <c r="H957" s="31"/>
      <c r="I957" s="31"/>
      <c r="J957" s="31"/>
      <c r="K957" s="31"/>
      <c r="L957" s="115"/>
      <c r="M957" s="31"/>
      <c r="N957" s="75"/>
      <c r="O957" s="31"/>
      <c r="P957" s="31"/>
      <c r="Q957" s="31"/>
      <c r="R957" s="75"/>
      <c r="S957" s="31"/>
      <c r="T957" s="31"/>
      <c r="U957" s="31"/>
      <c r="V957" s="31"/>
      <c r="W957" s="116"/>
      <c r="X957" s="31"/>
      <c r="Y957" s="116"/>
      <c r="Z957" s="75"/>
      <c r="AA957" s="31"/>
      <c r="AB957" s="31"/>
      <c r="AC957" s="31"/>
      <c r="AD957" s="31"/>
      <c r="AE957" s="31"/>
    </row>
    <row r="958" spans="1:31" ht="15.75" customHeight="1">
      <c r="A958" s="31"/>
      <c r="B958" s="31"/>
      <c r="C958" s="31"/>
      <c r="D958" s="31"/>
      <c r="E958" s="31"/>
      <c r="F958" s="31"/>
      <c r="G958" s="31"/>
      <c r="H958" s="31"/>
      <c r="I958" s="31"/>
      <c r="J958" s="31"/>
      <c r="K958" s="31"/>
      <c r="L958" s="115"/>
      <c r="M958" s="31"/>
      <c r="N958" s="75"/>
      <c r="O958" s="31"/>
      <c r="P958" s="31"/>
      <c r="Q958" s="31"/>
      <c r="R958" s="75"/>
      <c r="S958" s="31"/>
      <c r="T958" s="31"/>
      <c r="U958" s="31"/>
      <c r="V958" s="31"/>
      <c r="W958" s="116"/>
      <c r="X958" s="31"/>
      <c r="Y958" s="116"/>
      <c r="Z958" s="75"/>
      <c r="AA958" s="31"/>
      <c r="AB958" s="31"/>
      <c r="AC958" s="31"/>
      <c r="AD958" s="31"/>
      <c r="AE958" s="31"/>
    </row>
    <row r="959" spans="1:31" ht="15.75" customHeight="1">
      <c r="A959" s="31"/>
      <c r="B959" s="31"/>
      <c r="C959" s="31"/>
      <c r="D959" s="31"/>
      <c r="E959" s="31"/>
      <c r="F959" s="31"/>
      <c r="G959" s="31"/>
      <c r="H959" s="31"/>
      <c r="I959" s="31"/>
      <c r="J959" s="31"/>
      <c r="K959" s="31"/>
      <c r="L959" s="115"/>
      <c r="M959" s="31"/>
      <c r="N959" s="75"/>
      <c r="O959" s="31"/>
      <c r="P959" s="31"/>
      <c r="Q959" s="31"/>
      <c r="R959" s="75"/>
      <c r="S959" s="31"/>
      <c r="T959" s="31"/>
      <c r="U959" s="31"/>
      <c r="V959" s="31"/>
      <c r="W959" s="116"/>
      <c r="X959" s="31"/>
      <c r="Y959" s="116"/>
      <c r="Z959" s="75"/>
      <c r="AA959" s="31"/>
      <c r="AB959" s="31"/>
      <c r="AC959" s="31"/>
      <c r="AD959" s="31"/>
      <c r="AE959" s="31"/>
    </row>
    <row r="960" spans="1:31" ht="15.75" customHeight="1">
      <c r="A960" s="31"/>
      <c r="B960" s="31"/>
      <c r="C960" s="31"/>
      <c r="D960" s="31"/>
      <c r="E960" s="31"/>
      <c r="F960" s="31"/>
      <c r="G960" s="31"/>
      <c r="H960" s="31"/>
      <c r="I960" s="31"/>
      <c r="J960" s="31"/>
      <c r="K960" s="31"/>
      <c r="L960" s="115"/>
      <c r="M960" s="31"/>
      <c r="N960" s="75"/>
      <c r="O960" s="31"/>
      <c r="P960" s="31"/>
      <c r="Q960" s="31"/>
      <c r="R960" s="75"/>
      <c r="S960" s="31"/>
      <c r="T960" s="31"/>
      <c r="U960" s="31"/>
      <c r="V960" s="31"/>
      <c r="W960" s="116"/>
      <c r="X960" s="31"/>
      <c r="Y960" s="116"/>
      <c r="Z960" s="75"/>
      <c r="AA960" s="31"/>
      <c r="AB960" s="31"/>
      <c r="AC960" s="31"/>
      <c r="AD960" s="31"/>
      <c r="AE960" s="31"/>
    </row>
    <row r="961" spans="1:31" ht="15.75" customHeight="1">
      <c r="A961" s="31"/>
      <c r="B961" s="31"/>
      <c r="C961" s="31"/>
      <c r="D961" s="31"/>
      <c r="E961" s="31"/>
      <c r="F961" s="31"/>
      <c r="G961" s="31"/>
      <c r="H961" s="31"/>
      <c r="I961" s="31"/>
      <c r="J961" s="31"/>
      <c r="K961" s="31"/>
      <c r="L961" s="115"/>
      <c r="M961" s="31"/>
      <c r="N961" s="75"/>
      <c r="O961" s="31"/>
      <c r="P961" s="31"/>
      <c r="Q961" s="31"/>
      <c r="R961" s="75"/>
      <c r="S961" s="31"/>
      <c r="T961" s="31"/>
      <c r="U961" s="31"/>
      <c r="V961" s="31"/>
      <c r="W961" s="116"/>
      <c r="X961" s="31"/>
      <c r="Y961" s="116"/>
      <c r="Z961" s="75"/>
      <c r="AA961" s="31"/>
      <c r="AB961" s="31"/>
      <c r="AC961" s="31"/>
      <c r="AD961" s="31"/>
      <c r="AE961" s="31"/>
    </row>
    <row r="962" spans="1:31" ht="15.75" customHeight="1">
      <c r="A962" s="31"/>
      <c r="B962" s="31"/>
      <c r="C962" s="31"/>
      <c r="D962" s="31"/>
      <c r="E962" s="31"/>
      <c r="F962" s="31"/>
      <c r="G962" s="31"/>
      <c r="H962" s="31"/>
      <c r="I962" s="31"/>
      <c r="J962" s="31"/>
      <c r="K962" s="31"/>
      <c r="L962" s="115"/>
      <c r="M962" s="31"/>
      <c r="N962" s="75"/>
      <c r="O962" s="31"/>
      <c r="P962" s="31"/>
      <c r="Q962" s="31"/>
      <c r="R962" s="75"/>
      <c r="S962" s="31"/>
      <c r="T962" s="31"/>
      <c r="U962" s="31"/>
      <c r="V962" s="31"/>
      <c r="W962" s="116"/>
      <c r="X962" s="31"/>
      <c r="Y962" s="116"/>
      <c r="Z962" s="75"/>
      <c r="AA962" s="31"/>
      <c r="AB962" s="31"/>
      <c r="AC962" s="31"/>
      <c r="AD962" s="31"/>
      <c r="AE962" s="31"/>
    </row>
    <row r="963" spans="1:31" ht="15.75" customHeight="1">
      <c r="A963" s="31"/>
      <c r="B963" s="31"/>
      <c r="C963" s="31"/>
      <c r="D963" s="31"/>
      <c r="E963" s="31"/>
      <c r="F963" s="31"/>
      <c r="G963" s="31"/>
      <c r="H963" s="31"/>
      <c r="I963" s="31"/>
      <c r="J963" s="31"/>
      <c r="K963" s="31"/>
      <c r="L963" s="115"/>
      <c r="M963" s="31"/>
      <c r="N963" s="75"/>
      <c r="O963" s="31"/>
      <c r="P963" s="31"/>
      <c r="Q963" s="31"/>
      <c r="R963" s="75"/>
      <c r="S963" s="31"/>
      <c r="T963" s="31"/>
      <c r="U963" s="31"/>
      <c r="V963" s="31"/>
      <c r="W963" s="116"/>
      <c r="X963" s="31"/>
      <c r="Y963" s="116"/>
      <c r="Z963" s="75"/>
      <c r="AA963" s="31"/>
      <c r="AB963" s="31"/>
      <c r="AC963" s="31"/>
      <c r="AD963" s="31"/>
      <c r="AE963" s="31"/>
    </row>
    <row r="964" spans="1:31" ht="15.75" customHeight="1">
      <c r="A964" s="31"/>
      <c r="B964" s="31"/>
      <c r="C964" s="31"/>
      <c r="D964" s="31"/>
      <c r="E964" s="31"/>
      <c r="F964" s="31"/>
      <c r="G964" s="31"/>
      <c r="H964" s="31"/>
      <c r="I964" s="31"/>
      <c r="J964" s="31"/>
      <c r="K964" s="31"/>
      <c r="L964" s="115"/>
      <c r="M964" s="31"/>
      <c r="N964" s="75"/>
      <c r="O964" s="31"/>
      <c r="P964" s="31"/>
      <c r="Q964" s="31"/>
      <c r="R964" s="75"/>
      <c r="S964" s="31"/>
      <c r="T964" s="31"/>
      <c r="U964" s="31"/>
      <c r="V964" s="31"/>
      <c r="W964" s="116"/>
      <c r="X964" s="31"/>
      <c r="Y964" s="116"/>
      <c r="Z964" s="75"/>
      <c r="AA964" s="31"/>
      <c r="AB964" s="31"/>
      <c r="AC964" s="31"/>
      <c r="AD964" s="31"/>
      <c r="AE964" s="31"/>
    </row>
    <row r="965" spans="1:31" ht="15.75" customHeight="1">
      <c r="A965" s="31"/>
      <c r="B965" s="31"/>
      <c r="C965" s="31"/>
      <c r="D965" s="31"/>
      <c r="E965" s="31"/>
      <c r="F965" s="31"/>
      <c r="G965" s="31"/>
      <c r="H965" s="31"/>
      <c r="I965" s="31"/>
      <c r="J965" s="31"/>
      <c r="K965" s="31"/>
      <c r="L965" s="115"/>
      <c r="M965" s="31"/>
      <c r="N965" s="75"/>
      <c r="O965" s="31"/>
      <c r="P965" s="31"/>
      <c r="Q965" s="31"/>
      <c r="R965" s="75"/>
      <c r="S965" s="31"/>
      <c r="T965" s="31"/>
      <c r="U965" s="31"/>
      <c r="V965" s="31"/>
      <c r="W965" s="116"/>
      <c r="X965" s="31"/>
      <c r="Y965" s="116"/>
      <c r="Z965" s="75"/>
      <c r="AA965" s="31"/>
      <c r="AB965" s="31"/>
      <c r="AC965" s="31"/>
      <c r="AD965" s="31"/>
      <c r="AE965" s="31"/>
    </row>
    <row r="966" spans="1:31" ht="15.75" customHeight="1">
      <c r="A966" s="31"/>
      <c r="B966" s="31"/>
      <c r="C966" s="31"/>
      <c r="D966" s="31"/>
      <c r="E966" s="31"/>
      <c r="F966" s="31"/>
      <c r="G966" s="31"/>
      <c r="H966" s="31"/>
      <c r="I966" s="31"/>
      <c r="J966" s="31"/>
      <c r="K966" s="31"/>
      <c r="L966" s="115"/>
      <c r="M966" s="31"/>
      <c r="N966" s="75"/>
      <c r="O966" s="31"/>
      <c r="P966" s="31"/>
      <c r="Q966" s="31"/>
      <c r="R966" s="75"/>
      <c r="S966" s="31"/>
      <c r="T966" s="31"/>
      <c r="U966" s="31"/>
      <c r="V966" s="31"/>
      <c r="W966" s="116"/>
      <c r="X966" s="31"/>
      <c r="Y966" s="116"/>
      <c r="Z966" s="75"/>
      <c r="AA966" s="31"/>
      <c r="AB966" s="31"/>
      <c r="AC966" s="31"/>
      <c r="AD966" s="31"/>
      <c r="AE966" s="31"/>
    </row>
    <row r="967" spans="1:31" ht="15.75" customHeight="1">
      <c r="A967" s="31"/>
      <c r="B967" s="31"/>
      <c r="C967" s="31"/>
      <c r="D967" s="31"/>
      <c r="E967" s="31"/>
      <c r="F967" s="31"/>
      <c r="G967" s="31"/>
      <c r="H967" s="31"/>
      <c r="I967" s="31"/>
      <c r="J967" s="31"/>
      <c r="K967" s="31"/>
      <c r="L967" s="115"/>
      <c r="M967" s="31"/>
      <c r="N967" s="75"/>
      <c r="O967" s="31"/>
      <c r="P967" s="31"/>
      <c r="Q967" s="31"/>
      <c r="R967" s="75"/>
      <c r="S967" s="31"/>
      <c r="T967" s="31"/>
      <c r="U967" s="31"/>
      <c r="V967" s="31"/>
      <c r="W967" s="116"/>
      <c r="X967" s="31"/>
      <c r="Y967" s="116"/>
      <c r="Z967" s="75"/>
      <c r="AA967" s="31"/>
      <c r="AB967" s="31"/>
      <c r="AC967" s="31"/>
      <c r="AD967" s="31"/>
      <c r="AE967" s="31"/>
    </row>
    <row r="968" spans="1:31" ht="15.75" customHeight="1">
      <c r="A968" s="31"/>
      <c r="B968" s="31"/>
      <c r="C968" s="31"/>
      <c r="D968" s="31"/>
      <c r="E968" s="31"/>
      <c r="F968" s="31"/>
      <c r="G968" s="31"/>
      <c r="H968" s="31"/>
      <c r="I968" s="31"/>
      <c r="J968" s="31"/>
      <c r="K968" s="31"/>
      <c r="L968" s="115"/>
      <c r="M968" s="31"/>
      <c r="N968" s="75"/>
      <c r="O968" s="31"/>
      <c r="P968" s="31"/>
      <c r="Q968" s="31"/>
      <c r="R968" s="75"/>
      <c r="S968" s="31"/>
      <c r="T968" s="31"/>
      <c r="U968" s="31"/>
      <c r="V968" s="31"/>
      <c r="W968" s="116"/>
      <c r="X968" s="31"/>
      <c r="Y968" s="116"/>
      <c r="Z968" s="75"/>
      <c r="AA968" s="31"/>
      <c r="AB968" s="31"/>
      <c r="AC968" s="31"/>
      <c r="AD968" s="31"/>
      <c r="AE968" s="31"/>
    </row>
    <row r="969" spans="1:31" ht="15.75" customHeight="1">
      <c r="A969" s="31"/>
      <c r="B969" s="31"/>
      <c r="C969" s="31"/>
      <c r="D969" s="31"/>
      <c r="E969" s="31"/>
      <c r="F969" s="31"/>
      <c r="G969" s="31"/>
      <c r="H969" s="31"/>
      <c r="I969" s="31"/>
      <c r="J969" s="31"/>
      <c r="K969" s="31"/>
      <c r="L969" s="115"/>
      <c r="M969" s="31"/>
      <c r="N969" s="75"/>
      <c r="O969" s="31"/>
      <c r="P969" s="31"/>
      <c r="Q969" s="31"/>
      <c r="R969" s="75"/>
      <c r="S969" s="31"/>
      <c r="T969" s="31"/>
      <c r="U969" s="31"/>
      <c r="V969" s="31"/>
      <c r="W969" s="116"/>
      <c r="X969" s="31"/>
      <c r="Y969" s="116"/>
      <c r="Z969" s="75"/>
      <c r="AA969" s="31"/>
      <c r="AB969" s="31"/>
      <c r="AC969" s="31"/>
      <c r="AD969" s="31"/>
      <c r="AE969" s="31"/>
    </row>
    <row r="970" spans="1:31" ht="15.75" customHeight="1">
      <c r="A970" s="31"/>
      <c r="B970" s="31"/>
      <c r="C970" s="31"/>
      <c r="D970" s="31"/>
      <c r="E970" s="31"/>
      <c r="F970" s="31"/>
      <c r="G970" s="31"/>
      <c r="H970" s="31"/>
      <c r="I970" s="31"/>
      <c r="J970" s="31"/>
      <c r="K970" s="31"/>
      <c r="L970" s="115"/>
      <c r="M970" s="31"/>
      <c r="N970" s="75"/>
      <c r="O970" s="31"/>
      <c r="P970" s="31"/>
      <c r="Q970" s="31"/>
      <c r="R970" s="75"/>
      <c r="S970" s="31"/>
      <c r="T970" s="31"/>
      <c r="U970" s="31"/>
      <c r="V970" s="31"/>
      <c r="W970" s="116"/>
      <c r="X970" s="31"/>
      <c r="Y970" s="116"/>
      <c r="Z970" s="75"/>
      <c r="AA970" s="31"/>
      <c r="AB970" s="31"/>
      <c r="AC970" s="31"/>
      <c r="AD970" s="31"/>
      <c r="AE970" s="31"/>
    </row>
    <row r="971" spans="1:31" ht="15.75" customHeight="1">
      <c r="A971" s="31"/>
      <c r="B971" s="31"/>
      <c r="C971" s="31"/>
      <c r="D971" s="31"/>
      <c r="E971" s="31"/>
      <c r="F971" s="31"/>
      <c r="G971" s="31"/>
      <c r="H971" s="31"/>
      <c r="I971" s="31"/>
      <c r="J971" s="31"/>
      <c r="K971" s="31"/>
      <c r="L971" s="115"/>
      <c r="M971" s="31"/>
      <c r="N971" s="75"/>
      <c r="O971" s="31"/>
      <c r="P971" s="31"/>
      <c r="Q971" s="31"/>
      <c r="R971" s="75"/>
      <c r="S971" s="31"/>
      <c r="T971" s="31"/>
      <c r="U971" s="31"/>
      <c r="V971" s="31"/>
      <c r="W971" s="116"/>
      <c r="X971" s="31"/>
      <c r="Y971" s="116"/>
      <c r="Z971" s="75"/>
      <c r="AA971" s="31"/>
      <c r="AB971" s="31"/>
      <c r="AC971" s="31"/>
      <c r="AD971" s="31"/>
      <c r="AE971" s="31"/>
    </row>
    <row r="972" spans="1:31" ht="15.75" customHeight="1">
      <c r="A972" s="31"/>
      <c r="B972" s="31"/>
      <c r="C972" s="31"/>
      <c r="D972" s="31"/>
      <c r="E972" s="31"/>
      <c r="F972" s="31"/>
      <c r="G972" s="31"/>
      <c r="H972" s="31"/>
      <c r="I972" s="31"/>
      <c r="J972" s="31"/>
      <c r="K972" s="31"/>
      <c r="L972" s="115"/>
      <c r="M972" s="31"/>
      <c r="N972" s="75"/>
      <c r="O972" s="31"/>
      <c r="P972" s="31"/>
      <c r="Q972" s="31"/>
      <c r="R972" s="75"/>
      <c r="S972" s="31"/>
      <c r="T972" s="31"/>
      <c r="U972" s="31"/>
      <c r="V972" s="31"/>
      <c r="W972" s="116"/>
      <c r="X972" s="31"/>
      <c r="Y972" s="116"/>
      <c r="Z972" s="75"/>
      <c r="AA972" s="31"/>
      <c r="AB972" s="31"/>
      <c r="AC972" s="31"/>
      <c r="AD972" s="31"/>
      <c r="AE972" s="31"/>
    </row>
    <row r="973" spans="1:31" ht="15.75" customHeight="1">
      <c r="A973" s="31"/>
      <c r="B973" s="31"/>
      <c r="C973" s="31"/>
      <c r="D973" s="31"/>
      <c r="E973" s="31"/>
      <c r="F973" s="31"/>
      <c r="G973" s="31"/>
      <c r="H973" s="31"/>
      <c r="I973" s="31"/>
      <c r="J973" s="31"/>
      <c r="K973" s="31"/>
      <c r="L973" s="115"/>
      <c r="M973" s="31"/>
      <c r="N973" s="75"/>
      <c r="O973" s="31"/>
      <c r="P973" s="31"/>
      <c r="Q973" s="31"/>
      <c r="R973" s="75"/>
      <c r="S973" s="31"/>
      <c r="T973" s="31"/>
      <c r="U973" s="31"/>
      <c r="V973" s="31"/>
      <c r="W973" s="116"/>
      <c r="X973" s="31"/>
      <c r="Y973" s="116"/>
      <c r="Z973" s="75"/>
      <c r="AA973" s="31"/>
      <c r="AB973" s="31"/>
      <c r="AC973" s="31"/>
      <c r="AD973" s="31"/>
      <c r="AE973" s="31"/>
    </row>
    <row r="974" spans="1:31" ht="15.75" customHeight="1">
      <c r="A974" s="31"/>
      <c r="B974" s="31"/>
      <c r="C974" s="31"/>
      <c r="D974" s="31"/>
      <c r="E974" s="31"/>
      <c r="F974" s="31"/>
      <c r="G974" s="31"/>
      <c r="H974" s="31"/>
      <c r="I974" s="31"/>
      <c r="J974" s="31"/>
      <c r="K974" s="31"/>
      <c r="L974" s="115"/>
      <c r="M974" s="31"/>
      <c r="N974" s="75"/>
      <c r="O974" s="31"/>
      <c r="P974" s="31"/>
      <c r="Q974" s="31"/>
      <c r="R974" s="75"/>
      <c r="S974" s="31"/>
      <c r="T974" s="31"/>
      <c r="U974" s="31"/>
      <c r="V974" s="31"/>
      <c r="W974" s="116"/>
      <c r="X974" s="31"/>
      <c r="Y974" s="116"/>
      <c r="Z974" s="75"/>
      <c r="AA974" s="31"/>
      <c r="AB974" s="31"/>
      <c r="AC974" s="31"/>
      <c r="AD974" s="31"/>
      <c r="AE974" s="31"/>
    </row>
    <row r="975" spans="1:31" ht="15.75" customHeight="1">
      <c r="A975" s="31"/>
      <c r="B975" s="31"/>
      <c r="C975" s="31"/>
      <c r="D975" s="31"/>
      <c r="E975" s="31"/>
      <c r="F975" s="31"/>
      <c r="G975" s="31"/>
      <c r="H975" s="31"/>
      <c r="I975" s="31"/>
      <c r="J975" s="31"/>
      <c r="K975" s="31"/>
      <c r="L975" s="115"/>
      <c r="M975" s="31"/>
      <c r="N975" s="75"/>
      <c r="O975" s="31"/>
      <c r="P975" s="31"/>
      <c r="Q975" s="31"/>
      <c r="R975" s="75"/>
      <c r="S975" s="31"/>
      <c r="T975" s="31"/>
      <c r="U975" s="31"/>
      <c r="V975" s="31"/>
      <c r="W975" s="116"/>
      <c r="X975" s="31"/>
      <c r="Y975" s="116"/>
      <c r="Z975" s="75"/>
      <c r="AA975" s="31"/>
      <c r="AB975" s="31"/>
      <c r="AC975" s="31"/>
      <c r="AD975" s="31"/>
      <c r="AE975" s="31"/>
    </row>
    <row r="976" spans="1:31" ht="15.75" customHeight="1">
      <c r="A976" s="31"/>
      <c r="B976" s="31"/>
      <c r="C976" s="31"/>
      <c r="D976" s="31"/>
      <c r="E976" s="31"/>
      <c r="F976" s="31"/>
      <c r="G976" s="31"/>
      <c r="H976" s="31"/>
      <c r="I976" s="31"/>
      <c r="J976" s="31"/>
      <c r="K976" s="31"/>
      <c r="L976" s="115"/>
      <c r="M976" s="31"/>
      <c r="N976" s="75"/>
      <c r="O976" s="31"/>
      <c r="P976" s="31"/>
      <c r="Q976" s="31"/>
      <c r="R976" s="75"/>
      <c r="S976" s="31"/>
      <c r="T976" s="31"/>
      <c r="U976" s="31"/>
      <c r="V976" s="31"/>
      <c r="W976" s="116"/>
      <c r="X976" s="31"/>
      <c r="Y976" s="116"/>
      <c r="Z976" s="75"/>
      <c r="AA976" s="31"/>
      <c r="AB976" s="31"/>
      <c r="AC976" s="31"/>
      <c r="AD976" s="31"/>
      <c r="AE976" s="31"/>
    </row>
    <row r="977" spans="1:31" ht="15.75" customHeight="1">
      <c r="A977" s="31"/>
      <c r="B977" s="31"/>
      <c r="C977" s="31"/>
      <c r="D977" s="31"/>
      <c r="E977" s="31"/>
      <c r="F977" s="31"/>
      <c r="G977" s="31"/>
      <c r="H977" s="31"/>
      <c r="I977" s="31"/>
      <c r="J977" s="31"/>
      <c r="K977" s="31"/>
      <c r="L977" s="115"/>
      <c r="M977" s="31"/>
      <c r="N977" s="75"/>
      <c r="O977" s="31"/>
      <c r="P977" s="31"/>
      <c r="Q977" s="31"/>
      <c r="R977" s="75"/>
      <c r="S977" s="31"/>
      <c r="T977" s="31"/>
      <c r="U977" s="31"/>
      <c r="V977" s="31"/>
      <c r="W977" s="116"/>
      <c r="X977" s="31"/>
      <c r="Y977" s="116"/>
      <c r="Z977" s="75"/>
      <c r="AA977" s="31"/>
      <c r="AB977" s="31"/>
      <c r="AC977" s="31"/>
      <c r="AD977" s="31"/>
      <c r="AE977" s="31"/>
    </row>
    <row r="978" spans="1:31" ht="15.75" customHeight="1">
      <c r="A978" s="31"/>
      <c r="B978" s="31"/>
      <c r="C978" s="31"/>
      <c r="D978" s="31"/>
      <c r="E978" s="31"/>
      <c r="F978" s="31"/>
      <c r="G978" s="31"/>
      <c r="H978" s="31"/>
      <c r="I978" s="31"/>
      <c r="J978" s="31"/>
      <c r="K978" s="31"/>
      <c r="L978" s="115"/>
      <c r="M978" s="31"/>
      <c r="N978" s="75"/>
      <c r="O978" s="31"/>
      <c r="P978" s="31"/>
      <c r="Q978" s="31"/>
      <c r="R978" s="75"/>
      <c r="S978" s="31"/>
      <c r="T978" s="31"/>
      <c r="U978" s="31"/>
      <c r="V978" s="31"/>
      <c r="W978" s="116"/>
      <c r="X978" s="31"/>
      <c r="Y978" s="116"/>
      <c r="Z978" s="75"/>
      <c r="AA978" s="31"/>
      <c r="AB978" s="31"/>
      <c r="AC978" s="31"/>
      <c r="AD978" s="31"/>
      <c r="AE978" s="31"/>
    </row>
    <row r="979" spans="1:31" ht="15.75" customHeight="1">
      <c r="A979" s="31"/>
      <c r="B979" s="31"/>
      <c r="C979" s="31"/>
      <c r="D979" s="31"/>
      <c r="E979" s="31"/>
      <c r="F979" s="31"/>
      <c r="G979" s="31"/>
      <c r="H979" s="31"/>
      <c r="I979" s="31"/>
      <c r="J979" s="31"/>
      <c r="K979" s="31"/>
      <c r="L979" s="115"/>
      <c r="M979" s="31"/>
      <c r="N979" s="75"/>
      <c r="O979" s="31"/>
      <c r="P979" s="31"/>
      <c r="Q979" s="31"/>
      <c r="R979" s="75"/>
      <c r="S979" s="31"/>
      <c r="T979" s="31"/>
      <c r="U979" s="31"/>
      <c r="V979" s="31"/>
      <c r="W979" s="116"/>
      <c r="X979" s="31"/>
      <c r="Y979" s="116"/>
      <c r="Z979" s="75"/>
      <c r="AA979" s="31"/>
      <c r="AB979" s="31"/>
      <c r="AC979" s="31"/>
      <c r="AD979" s="31"/>
      <c r="AE979" s="31"/>
    </row>
    <row r="980" spans="1:31" ht="15.75" customHeight="1">
      <c r="A980" s="31"/>
      <c r="B980" s="31"/>
      <c r="C980" s="31"/>
      <c r="D980" s="31"/>
      <c r="E980" s="31"/>
      <c r="F980" s="31"/>
      <c r="G980" s="31"/>
      <c r="H980" s="31"/>
      <c r="I980" s="31"/>
      <c r="J980" s="31"/>
      <c r="K980" s="31"/>
      <c r="L980" s="115"/>
      <c r="M980" s="31"/>
      <c r="N980" s="75"/>
      <c r="O980" s="31"/>
      <c r="P980" s="31"/>
      <c r="Q980" s="31"/>
      <c r="R980" s="75"/>
      <c r="S980" s="31"/>
      <c r="T980" s="31"/>
      <c r="U980" s="31"/>
      <c r="V980" s="31"/>
      <c r="W980" s="116"/>
      <c r="X980" s="31"/>
      <c r="Y980" s="116"/>
      <c r="Z980" s="75"/>
      <c r="AA980" s="31"/>
      <c r="AB980" s="31"/>
      <c r="AC980" s="31"/>
      <c r="AD980" s="31"/>
      <c r="AE980" s="31"/>
    </row>
    <row r="981" spans="1:31" ht="15.75" customHeight="1">
      <c r="A981" s="31"/>
      <c r="B981" s="31"/>
      <c r="C981" s="31"/>
      <c r="D981" s="31"/>
      <c r="E981" s="31"/>
      <c r="F981" s="31"/>
      <c r="G981" s="31"/>
      <c r="H981" s="31"/>
      <c r="I981" s="31"/>
      <c r="J981" s="31"/>
      <c r="K981" s="31"/>
      <c r="L981" s="115"/>
      <c r="M981" s="31"/>
      <c r="N981" s="75"/>
      <c r="O981" s="31"/>
      <c r="P981" s="31"/>
      <c r="Q981" s="31"/>
      <c r="R981" s="75"/>
      <c r="S981" s="31"/>
      <c r="T981" s="31"/>
      <c r="U981" s="31"/>
      <c r="V981" s="31"/>
      <c r="W981" s="116"/>
      <c r="X981" s="31"/>
      <c r="Y981" s="116"/>
      <c r="Z981" s="75"/>
      <c r="AA981" s="31"/>
      <c r="AB981" s="31"/>
      <c r="AC981" s="31"/>
      <c r="AD981" s="31"/>
      <c r="AE981" s="31"/>
    </row>
    <row r="982" spans="1:31" ht="15.75" customHeight="1">
      <c r="A982" s="31"/>
      <c r="B982" s="31"/>
      <c r="C982" s="31"/>
      <c r="D982" s="31"/>
      <c r="E982" s="31"/>
      <c r="F982" s="31"/>
      <c r="G982" s="31"/>
      <c r="H982" s="31"/>
      <c r="I982" s="31"/>
      <c r="J982" s="31"/>
      <c r="K982" s="31"/>
      <c r="L982" s="115"/>
      <c r="M982" s="31"/>
      <c r="N982" s="75"/>
      <c r="O982" s="31"/>
      <c r="P982" s="31"/>
      <c r="Q982" s="31"/>
      <c r="R982" s="75"/>
      <c r="S982" s="31"/>
      <c r="T982" s="31"/>
      <c r="U982" s="31"/>
      <c r="V982" s="31"/>
      <c r="W982" s="116"/>
      <c r="X982" s="31"/>
      <c r="Y982" s="116"/>
      <c r="Z982" s="75"/>
      <c r="AA982" s="31"/>
      <c r="AB982" s="31"/>
      <c r="AC982" s="31"/>
      <c r="AD982" s="31"/>
      <c r="AE982" s="31"/>
    </row>
    <row r="983" spans="1:31" ht="15.75" customHeight="1">
      <c r="A983" s="31"/>
      <c r="B983" s="31"/>
      <c r="C983" s="31"/>
      <c r="D983" s="31"/>
      <c r="E983" s="31"/>
      <c r="F983" s="31"/>
      <c r="G983" s="31"/>
      <c r="H983" s="31"/>
      <c r="I983" s="31"/>
      <c r="J983" s="31"/>
      <c r="K983" s="31"/>
      <c r="L983" s="115"/>
      <c r="M983" s="31"/>
      <c r="N983" s="75"/>
      <c r="O983" s="31"/>
      <c r="P983" s="31"/>
      <c r="Q983" s="31"/>
      <c r="R983" s="75"/>
      <c r="S983" s="31"/>
      <c r="T983" s="31"/>
      <c r="U983" s="31"/>
      <c r="V983" s="31"/>
      <c r="W983" s="116"/>
      <c r="X983" s="31"/>
      <c r="Y983" s="116"/>
      <c r="Z983" s="75"/>
      <c r="AA983" s="31"/>
      <c r="AB983" s="31"/>
      <c r="AC983" s="31"/>
      <c r="AD983" s="31"/>
      <c r="AE983" s="31"/>
    </row>
    <row r="984" spans="1:31" ht="15.75" customHeight="1">
      <c r="A984" s="31"/>
      <c r="B984" s="31"/>
      <c r="C984" s="31"/>
      <c r="D984" s="31"/>
      <c r="E984" s="31"/>
      <c r="F984" s="31"/>
      <c r="G984" s="31"/>
      <c r="H984" s="31"/>
      <c r="I984" s="31"/>
      <c r="J984" s="31"/>
      <c r="K984" s="31"/>
      <c r="L984" s="115"/>
      <c r="M984" s="31"/>
      <c r="N984" s="75"/>
      <c r="O984" s="31"/>
      <c r="P984" s="31"/>
      <c r="Q984" s="31"/>
      <c r="R984" s="75"/>
      <c r="S984" s="31"/>
      <c r="T984" s="31"/>
      <c r="U984" s="31"/>
      <c r="V984" s="31"/>
      <c r="W984" s="116"/>
      <c r="X984" s="31"/>
      <c r="Y984" s="116"/>
      <c r="Z984" s="75"/>
      <c r="AA984" s="31"/>
      <c r="AB984" s="31"/>
      <c r="AC984" s="31"/>
      <c r="AD984" s="31"/>
      <c r="AE984" s="31"/>
    </row>
    <row r="985" spans="1:31" ht="15.75" customHeight="1">
      <c r="A985" s="31"/>
      <c r="B985" s="31"/>
      <c r="C985" s="31"/>
      <c r="D985" s="31"/>
      <c r="E985" s="31"/>
      <c r="F985" s="31"/>
      <c r="G985" s="31"/>
      <c r="H985" s="31"/>
      <c r="I985" s="31"/>
      <c r="J985" s="31"/>
      <c r="K985" s="31"/>
      <c r="L985" s="115"/>
      <c r="M985" s="31"/>
      <c r="N985" s="75"/>
      <c r="O985" s="31"/>
      <c r="P985" s="31"/>
      <c r="Q985" s="31"/>
      <c r="R985" s="75"/>
      <c r="S985" s="31"/>
      <c r="T985" s="31"/>
      <c r="U985" s="31"/>
      <c r="V985" s="31"/>
      <c r="W985" s="116"/>
      <c r="X985" s="31"/>
      <c r="Y985" s="116"/>
      <c r="Z985" s="75"/>
      <c r="AA985" s="31"/>
      <c r="AB985" s="31"/>
      <c r="AC985" s="31"/>
      <c r="AD985" s="31"/>
      <c r="AE985" s="31"/>
    </row>
    <row r="986" spans="1:31" ht="15.75" customHeight="1">
      <c r="A986" s="31"/>
      <c r="B986" s="31"/>
      <c r="C986" s="31"/>
      <c r="D986" s="31"/>
      <c r="E986" s="31"/>
      <c r="F986" s="31"/>
      <c r="G986" s="31"/>
      <c r="H986" s="31"/>
      <c r="I986" s="31"/>
      <c r="J986" s="31"/>
      <c r="K986" s="31"/>
      <c r="L986" s="115"/>
      <c r="M986" s="31"/>
      <c r="N986" s="75"/>
      <c r="O986" s="31"/>
      <c r="P986" s="31"/>
      <c r="Q986" s="31"/>
      <c r="R986" s="75"/>
      <c r="S986" s="31"/>
      <c r="T986" s="31"/>
      <c r="U986" s="31"/>
      <c r="V986" s="31"/>
      <c r="W986" s="116"/>
      <c r="X986" s="31"/>
      <c r="Y986" s="116"/>
      <c r="Z986" s="75"/>
      <c r="AA986" s="31"/>
      <c r="AB986" s="31"/>
      <c r="AC986" s="31"/>
      <c r="AD986" s="31"/>
      <c r="AE986" s="31"/>
    </row>
    <row r="987" spans="1:31" ht="15.75" customHeight="1">
      <c r="A987" s="31"/>
      <c r="B987" s="31"/>
      <c r="C987" s="31"/>
      <c r="D987" s="31"/>
      <c r="E987" s="31"/>
      <c r="F987" s="31"/>
      <c r="G987" s="31"/>
      <c r="H987" s="31"/>
      <c r="I987" s="31"/>
      <c r="J987" s="31"/>
      <c r="K987" s="31"/>
      <c r="L987" s="115"/>
      <c r="M987" s="31"/>
      <c r="N987" s="75"/>
      <c r="O987" s="31"/>
      <c r="P987" s="31"/>
      <c r="Q987" s="31"/>
      <c r="R987" s="75"/>
      <c r="S987" s="31"/>
      <c r="T987" s="31"/>
      <c r="U987" s="31"/>
      <c r="V987" s="31"/>
      <c r="W987" s="116"/>
      <c r="X987" s="31"/>
      <c r="Y987" s="116"/>
      <c r="Z987" s="75"/>
      <c r="AA987" s="31"/>
      <c r="AB987" s="31"/>
      <c r="AC987" s="31"/>
      <c r="AD987" s="31"/>
      <c r="AE987" s="31"/>
    </row>
    <row r="988" spans="1:31" ht="15.75" customHeight="1">
      <c r="A988" s="31"/>
      <c r="B988" s="31"/>
      <c r="C988" s="31"/>
      <c r="D988" s="31"/>
      <c r="E988" s="31"/>
      <c r="F988" s="31"/>
      <c r="G988" s="31"/>
      <c r="H988" s="31"/>
      <c r="I988" s="31"/>
      <c r="J988" s="31"/>
      <c r="K988" s="31"/>
      <c r="L988" s="115"/>
      <c r="M988" s="31"/>
      <c r="N988" s="75"/>
      <c r="O988" s="31"/>
      <c r="P988" s="31"/>
      <c r="Q988" s="31"/>
      <c r="R988" s="75"/>
      <c r="S988" s="31"/>
      <c r="T988" s="31"/>
      <c r="U988" s="31"/>
      <c r="V988" s="31"/>
      <c r="W988" s="116"/>
      <c r="X988" s="31"/>
      <c r="Y988" s="116"/>
      <c r="Z988" s="75"/>
      <c r="AA988" s="31"/>
      <c r="AB988" s="31"/>
      <c r="AC988" s="31"/>
      <c r="AD988" s="31"/>
      <c r="AE988" s="31"/>
    </row>
    <row r="989" spans="1:31" ht="15.75" customHeight="1">
      <c r="A989" s="31"/>
      <c r="B989" s="31"/>
      <c r="C989" s="31"/>
      <c r="D989" s="31"/>
      <c r="E989" s="31"/>
      <c r="F989" s="31"/>
      <c r="G989" s="31"/>
      <c r="H989" s="31"/>
      <c r="I989" s="31"/>
      <c r="J989" s="31"/>
      <c r="K989" s="31"/>
      <c r="L989" s="115"/>
      <c r="M989" s="31"/>
      <c r="N989" s="75"/>
      <c r="O989" s="31"/>
      <c r="P989" s="31"/>
      <c r="Q989" s="31"/>
      <c r="R989" s="75"/>
      <c r="S989" s="31"/>
      <c r="T989" s="31"/>
      <c r="U989" s="31"/>
      <c r="V989" s="31"/>
      <c r="W989" s="116"/>
      <c r="X989" s="31"/>
      <c r="Y989" s="116"/>
      <c r="Z989" s="75"/>
      <c r="AA989" s="31"/>
      <c r="AB989" s="31"/>
      <c r="AC989" s="31"/>
      <c r="AD989" s="31"/>
      <c r="AE989" s="31"/>
    </row>
    <row r="990" spans="1:31" ht="15.75" customHeight="1">
      <c r="A990" s="31"/>
      <c r="B990" s="31"/>
      <c r="C990" s="31"/>
      <c r="D990" s="31"/>
      <c r="E990" s="31"/>
      <c r="F990" s="31"/>
      <c r="G990" s="31"/>
      <c r="H990" s="31"/>
      <c r="I990" s="31"/>
      <c r="J990" s="31"/>
      <c r="K990" s="31"/>
      <c r="L990" s="115"/>
      <c r="M990" s="31"/>
      <c r="N990" s="75"/>
      <c r="O990" s="31"/>
      <c r="P990" s="31"/>
      <c r="Q990" s="31"/>
      <c r="R990" s="75"/>
      <c r="S990" s="31"/>
      <c r="T990" s="31"/>
      <c r="U990" s="31"/>
      <c r="V990" s="31"/>
      <c r="W990" s="116"/>
      <c r="X990" s="31"/>
      <c r="Y990" s="116"/>
      <c r="Z990" s="75"/>
      <c r="AA990" s="31"/>
      <c r="AB990" s="31"/>
      <c r="AC990" s="31"/>
      <c r="AD990" s="31"/>
      <c r="AE990" s="31"/>
    </row>
    <row r="991" spans="1:31" ht="15.75" customHeight="1">
      <c r="A991" s="31"/>
      <c r="B991" s="31"/>
      <c r="C991" s="31"/>
      <c r="D991" s="31"/>
      <c r="E991" s="31"/>
      <c r="F991" s="31"/>
      <c r="G991" s="31"/>
      <c r="H991" s="31"/>
      <c r="I991" s="31"/>
      <c r="J991" s="31"/>
      <c r="K991" s="31"/>
      <c r="L991" s="115"/>
      <c r="M991" s="31"/>
      <c r="N991" s="75"/>
      <c r="O991" s="31"/>
      <c r="P991" s="31"/>
      <c r="Q991" s="31"/>
      <c r="R991" s="75"/>
      <c r="S991" s="31"/>
      <c r="T991" s="31"/>
      <c r="U991" s="31"/>
      <c r="V991" s="31"/>
      <c r="W991" s="116"/>
      <c r="X991" s="31"/>
      <c r="Y991" s="116"/>
      <c r="Z991" s="75"/>
      <c r="AA991" s="31"/>
      <c r="AB991" s="31"/>
      <c r="AC991" s="31"/>
      <c r="AD991" s="31"/>
      <c r="AE991" s="31"/>
    </row>
    <row r="992" spans="1:31" ht="15.75" customHeight="1">
      <c r="A992" s="31"/>
      <c r="B992" s="31"/>
      <c r="C992" s="31"/>
      <c r="D992" s="31"/>
      <c r="E992" s="31"/>
      <c r="F992" s="31"/>
      <c r="G992" s="31"/>
      <c r="H992" s="31"/>
      <c r="I992" s="31"/>
      <c r="J992" s="31"/>
      <c r="K992" s="31"/>
      <c r="L992" s="115"/>
      <c r="M992" s="31"/>
      <c r="N992" s="75"/>
      <c r="O992" s="31"/>
      <c r="P992" s="31"/>
      <c r="Q992" s="31"/>
      <c r="R992" s="75"/>
      <c r="S992" s="31"/>
      <c r="T992" s="31"/>
      <c r="U992" s="31"/>
      <c r="V992" s="31"/>
      <c r="W992" s="116"/>
      <c r="X992" s="31"/>
      <c r="Y992" s="116"/>
      <c r="Z992" s="75"/>
      <c r="AA992" s="31"/>
      <c r="AB992" s="31"/>
      <c r="AC992" s="31"/>
      <c r="AD992" s="31"/>
      <c r="AE992" s="31"/>
    </row>
    <row r="993" spans="1:31" ht="15.75" customHeight="1">
      <c r="A993" s="31"/>
      <c r="B993" s="31"/>
      <c r="C993" s="31"/>
      <c r="D993" s="31"/>
      <c r="E993" s="31"/>
      <c r="F993" s="31"/>
      <c r="G993" s="31"/>
      <c r="H993" s="31"/>
      <c r="I993" s="31"/>
      <c r="J993" s="31"/>
      <c r="K993" s="31"/>
      <c r="L993" s="115"/>
      <c r="M993" s="31"/>
      <c r="N993" s="75"/>
      <c r="O993" s="31"/>
      <c r="P993" s="31"/>
      <c r="Q993" s="31"/>
      <c r="R993" s="75"/>
      <c r="S993" s="31"/>
      <c r="T993" s="31"/>
      <c r="U993" s="31"/>
      <c r="V993" s="31"/>
      <c r="W993" s="116"/>
      <c r="X993" s="31"/>
      <c r="Y993" s="116"/>
      <c r="Z993" s="75"/>
      <c r="AA993" s="31"/>
      <c r="AB993" s="31"/>
      <c r="AC993" s="31"/>
      <c r="AD993" s="31"/>
      <c r="AE993" s="31"/>
    </row>
    <row r="994" spans="1:31" ht="15.75" customHeight="1">
      <c r="A994" s="31"/>
      <c r="B994" s="31"/>
      <c r="C994" s="31"/>
      <c r="D994" s="31"/>
      <c r="E994" s="31"/>
      <c r="F994" s="31"/>
      <c r="G994" s="31"/>
      <c r="H994" s="31"/>
      <c r="I994" s="31"/>
      <c r="J994" s="31"/>
      <c r="K994" s="31"/>
      <c r="L994" s="115"/>
      <c r="M994" s="31"/>
      <c r="N994" s="75"/>
      <c r="O994" s="31"/>
      <c r="P994" s="31"/>
      <c r="Q994" s="31"/>
      <c r="R994" s="75"/>
      <c r="S994" s="31"/>
      <c r="T994" s="31"/>
      <c r="U994" s="31"/>
      <c r="V994" s="31"/>
      <c r="W994" s="119"/>
      <c r="X994" s="31"/>
      <c r="Y994" s="119"/>
      <c r="Z994" s="75"/>
      <c r="AA994" s="31"/>
      <c r="AB994" s="31"/>
      <c r="AC994" s="31"/>
      <c r="AD994" s="31"/>
      <c r="AE994" s="31"/>
    </row>
  </sheetData>
  <sheetProtection algorithmName="SHA-512" hashValue="AezSeSGPy4aUjruNAh3AaULtCH8OYM+TzhTxRz/qsPKzWO6mpfcqVFuxM7c+VtPBQrYmVerc8cqaUBUcqunGJw==" saltValue="ui5RZ8WCqjnNQX+1IGleog==" spinCount="100000" sheet="1" objects="1" scenarios="1" formatCells="0" formatColumns="0" formatRows="0"/>
  <autoFilter ref="A2:J2" xr:uid="{00000000-0009-0000-0000-000004000000}"/>
  <customSheetViews>
    <customSheetView guid="{8F74DD8E-6E24-4E29-85C3-BA2577E82F87}" filter="1" showAutoFilter="1">
      <pageMargins left="0.7" right="0.7" top="0.75" bottom="0.75" header="0.3" footer="0.3"/>
      <autoFilter ref="A2:K61" xr:uid="{00000000-0000-0000-0000-000000000000}"/>
    </customSheetView>
  </customSheetViews>
  <mergeCells count="5">
    <mergeCell ref="A1:M1"/>
    <mergeCell ref="P1:Q1"/>
    <mergeCell ref="S1:X1"/>
    <mergeCell ref="A65:J65"/>
    <mergeCell ref="A67:G67"/>
  </mergeCell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940"/>
  <sheetViews>
    <sheetView workbookViewId="0">
      <selection sqref="A1:E1"/>
    </sheetView>
  </sheetViews>
  <sheetFormatPr defaultColWidth="12.625" defaultRowHeight="15" customHeight="1"/>
  <cols>
    <col min="1" max="1" width="28.5" customWidth="1"/>
    <col min="2" max="3" width="43.875" customWidth="1"/>
    <col min="4" max="5" width="30.375" customWidth="1"/>
    <col min="6" max="7" width="23.75" customWidth="1"/>
    <col min="8" max="8" width="31.125" customWidth="1"/>
    <col min="9" max="9" width="31" customWidth="1"/>
    <col min="10" max="10" width="21" customWidth="1"/>
    <col min="11" max="11" width="21.75" customWidth="1"/>
  </cols>
  <sheetData>
    <row r="1" spans="1:28" ht="30" customHeight="1">
      <c r="A1" s="606" t="s">
        <v>312</v>
      </c>
      <c r="B1" s="589"/>
      <c r="C1" s="589"/>
      <c r="D1" s="589"/>
      <c r="E1" s="589"/>
      <c r="F1" s="31"/>
      <c r="G1" s="31"/>
      <c r="H1" s="31"/>
      <c r="I1" s="31"/>
      <c r="J1" s="31"/>
      <c r="K1" s="31"/>
      <c r="L1" s="31"/>
      <c r="M1" s="31"/>
      <c r="N1" s="31"/>
      <c r="O1" s="31"/>
      <c r="P1" s="31"/>
      <c r="Q1" s="31"/>
      <c r="R1" s="31"/>
      <c r="S1" s="31"/>
      <c r="T1" s="31"/>
      <c r="U1" s="31"/>
      <c r="V1" s="31"/>
      <c r="W1" s="31"/>
      <c r="X1" s="31"/>
      <c r="Y1" s="31"/>
      <c r="Z1" s="31"/>
      <c r="AA1" s="31"/>
      <c r="AB1" s="31"/>
    </row>
    <row r="2" spans="1:28" ht="16.5" customHeight="1">
      <c r="A2" s="607" t="s">
        <v>313</v>
      </c>
      <c r="B2" s="589"/>
      <c r="C2" s="589"/>
      <c r="D2" s="589"/>
      <c r="E2" s="589"/>
      <c r="F2" s="31"/>
      <c r="G2" s="31"/>
      <c r="H2" s="31"/>
      <c r="I2" s="31"/>
      <c r="J2" s="31"/>
      <c r="K2" s="31"/>
      <c r="L2" s="31"/>
      <c r="M2" s="31"/>
      <c r="N2" s="31"/>
      <c r="O2" s="31"/>
      <c r="P2" s="31"/>
      <c r="Q2" s="31"/>
      <c r="R2" s="31"/>
      <c r="S2" s="31"/>
      <c r="T2" s="31"/>
      <c r="U2" s="31"/>
      <c r="V2" s="31"/>
      <c r="W2" s="31"/>
      <c r="X2" s="31"/>
      <c r="Y2" s="31"/>
      <c r="Z2" s="31"/>
      <c r="AA2" s="31"/>
      <c r="AB2" s="31"/>
    </row>
    <row r="3" spans="1:28" ht="24" customHeight="1">
      <c r="A3" s="120" t="s">
        <v>314</v>
      </c>
      <c r="B3" s="120" t="s">
        <v>315</v>
      </c>
      <c r="C3" s="121" t="s">
        <v>316</v>
      </c>
      <c r="D3" s="121" t="s">
        <v>317</v>
      </c>
      <c r="E3" s="121" t="s">
        <v>318</v>
      </c>
      <c r="F3" s="31"/>
      <c r="G3" s="31"/>
      <c r="H3" s="31"/>
      <c r="I3" s="31"/>
      <c r="J3" s="31"/>
      <c r="K3" s="31"/>
      <c r="L3" s="31"/>
      <c r="M3" s="31"/>
      <c r="N3" s="31"/>
      <c r="O3" s="31"/>
      <c r="P3" s="31"/>
      <c r="Q3" s="31"/>
      <c r="R3" s="31"/>
      <c r="S3" s="31"/>
      <c r="T3" s="31"/>
      <c r="U3" s="31"/>
      <c r="V3" s="31"/>
      <c r="W3" s="31"/>
      <c r="X3" s="31"/>
      <c r="Y3" s="31"/>
      <c r="Z3" s="31"/>
      <c r="AA3" s="31"/>
    </row>
    <row r="4" spans="1:28" ht="42.75" customHeight="1">
      <c r="A4" s="608" t="s">
        <v>319</v>
      </c>
      <c r="B4" s="608" t="s">
        <v>320</v>
      </c>
      <c r="C4" s="123" t="s">
        <v>321</v>
      </c>
      <c r="D4" s="124" t="s">
        <v>322</v>
      </c>
      <c r="E4" s="124" t="s">
        <v>323</v>
      </c>
      <c r="F4" s="31"/>
      <c r="G4" s="31"/>
      <c r="H4" s="31"/>
      <c r="I4" s="31"/>
      <c r="J4" s="31"/>
      <c r="K4" s="31"/>
      <c r="L4" s="31"/>
      <c r="M4" s="31"/>
      <c r="N4" s="31"/>
      <c r="O4" s="31"/>
      <c r="P4" s="31"/>
      <c r="Q4" s="31"/>
      <c r="R4" s="31"/>
      <c r="S4" s="31"/>
      <c r="T4" s="31"/>
      <c r="U4" s="31"/>
      <c r="V4" s="31"/>
      <c r="W4" s="31"/>
      <c r="X4" s="31"/>
      <c r="Y4" s="31"/>
      <c r="Z4" s="31"/>
      <c r="AA4" s="31"/>
      <c r="AB4" s="31"/>
    </row>
    <row r="5" spans="1:28" ht="32.25" customHeight="1">
      <c r="A5" s="589"/>
      <c r="B5" s="589"/>
      <c r="C5" s="125" t="s">
        <v>324</v>
      </c>
      <c r="D5" s="126" t="s">
        <v>325</v>
      </c>
      <c r="E5" s="127">
        <v>6.7000000000000004E-2</v>
      </c>
      <c r="F5" s="52"/>
      <c r="G5" s="52"/>
      <c r="H5" s="52"/>
      <c r="I5" s="52"/>
      <c r="J5" s="52"/>
      <c r="K5" s="52"/>
      <c r="L5" s="52"/>
      <c r="M5" s="52"/>
      <c r="N5" s="52"/>
      <c r="O5" s="52"/>
      <c r="P5" s="52"/>
      <c r="Q5" s="52"/>
      <c r="R5" s="52"/>
      <c r="S5" s="52"/>
      <c r="T5" s="52"/>
      <c r="U5" s="52"/>
      <c r="V5" s="52"/>
      <c r="W5" s="52"/>
      <c r="X5" s="52"/>
      <c r="Y5" s="52"/>
      <c r="Z5" s="52"/>
      <c r="AA5" s="52"/>
      <c r="AB5" s="54"/>
    </row>
    <row r="6" spans="1:28" ht="36" customHeight="1">
      <c r="A6" s="589"/>
      <c r="B6" s="589"/>
      <c r="C6" s="128" t="s">
        <v>326</v>
      </c>
      <c r="D6" s="124" t="s">
        <v>327</v>
      </c>
      <c r="E6" s="129">
        <v>0.74</v>
      </c>
      <c r="F6" s="52"/>
      <c r="G6" s="52"/>
      <c r="H6" s="52"/>
      <c r="I6" s="52"/>
      <c r="J6" s="52"/>
      <c r="K6" s="52"/>
      <c r="L6" s="52"/>
      <c r="M6" s="52"/>
      <c r="N6" s="52"/>
      <c r="O6" s="52"/>
      <c r="P6" s="52"/>
      <c r="Q6" s="52"/>
      <c r="R6" s="52"/>
      <c r="S6" s="52"/>
      <c r="T6" s="52"/>
      <c r="U6" s="52"/>
      <c r="V6" s="52"/>
      <c r="W6" s="52"/>
      <c r="X6" s="52"/>
      <c r="Y6" s="52"/>
      <c r="Z6" s="52"/>
      <c r="AA6" s="52"/>
      <c r="AB6" s="54"/>
    </row>
    <row r="7" spans="1:28" ht="48.75" customHeight="1">
      <c r="A7" s="589"/>
      <c r="B7" s="589"/>
      <c r="C7" s="125" t="s">
        <v>328</v>
      </c>
      <c r="D7" s="126" t="s">
        <v>329</v>
      </c>
      <c r="E7" s="126" t="s">
        <v>330</v>
      </c>
      <c r="F7" s="52"/>
      <c r="G7" s="52"/>
      <c r="H7" s="52"/>
      <c r="I7" s="52"/>
      <c r="J7" s="52"/>
      <c r="K7" s="52"/>
      <c r="L7" s="52"/>
      <c r="M7" s="52"/>
      <c r="N7" s="52"/>
      <c r="O7" s="52"/>
      <c r="P7" s="52"/>
      <c r="Q7" s="52"/>
      <c r="R7" s="52"/>
      <c r="S7" s="52"/>
      <c r="T7" s="52"/>
      <c r="U7" s="52"/>
      <c r="V7" s="52"/>
      <c r="W7" s="52"/>
      <c r="X7" s="52"/>
      <c r="Y7" s="52"/>
      <c r="Z7" s="52"/>
      <c r="AA7" s="52"/>
      <c r="AB7" s="54"/>
    </row>
    <row r="8" spans="1:28" ht="48.75" customHeight="1">
      <c r="A8" s="589"/>
      <c r="B8" s="589"/>
      <c r="C8" s="130" t="s">
        <v>331</v>
      </c>
      <c r="D8" s="124" t="s">
        <v>332</v>
      </c>
      <c r="E8" s="124" t="s">
        <v>333</v>
      </c>
      <c r="F8" s="52"/>
      <c r="G8" s="52"/>
      <c r="H8" s="52"/>
      <c r="I8" s="52"/>
      <c r="J8" s="52"/>
      <c r="K8" s="52"/>
      <c r="L8" s="52"/>
      <c r="M8" s="52"/>
      <c r="N8" s="52"/>
      <c r="O8" s="52"/>
      <c r="P8" s="52"/>
      <c r="Q8" s="52"/>
      <c r="R8" s="52"/>
      <c r="S8" s="52"/>
      <c r="T8" s="52"/>
      <c r="U8" s="52"/>
      <c r="V8" s="52"/>
      <c r="W8" s="52"/>
      <c r="X8" s="52"/>
      <c r="Y8" s="52"/>
      <c r="Z8" s="52"/>
      <c r="AA8" s="52"/>
      <c r="AB8" s="54"/>
    </row>
    <row r="9" spans="1:28" ht="41.25" customHeight="1">
      <c r="A9" s="589"/>
      <c r="B9" s="589"/>
      <c r="C9" s="125" t="s">
        <v>334</v>
      </c>
      <c r="D9" s="126" t="s">
        <v>335</v>
      </c>
      <c r="E9" s="126" t="s">
        <v>336</v>
      </c>
      <c r="F9" s="52"/>
      <c r="G9" s="52"/>
      <c r="H9" s="52"/>
      <c r="I9" s="52"/>
      <c r="J9" s="52"/>
      <c r="K9" s="52"/>
      <c r="L9" s="52"/>
      <c r="M9" s="52"/>
      <c r="N9" s="52"/>
      <c r="O9" s="52"/>
      <c r="P9" s="52"/>
      <c r="Q9" s="52"/>
      <c r="R9" s="52"/>
      <c r="S9" s="52"/>
      <c r="T9" s="52"/>
      <c r="U9" s="52"/>
      <c r="V9" s="52"/>
      <c r="W9" s="52"/>
      <c r="X9" s="52"/>
      <c r="Y9" s="52"/>
      <c r="Z9" s="52"/>
      <c r="AA9" s="52"/>
      <c r="AB9" s="54"/>
    </row>
    <row r="10" spans="1:28" ht="57">
      <c r="A10" s="589"/>
      <c r="B10" s="589"/>
      <c r="C10" s="131" t="s">
        <v>337</v>
      </c>
      <c r="D10" s="124" t="s">
        <v>338</v>
      </c>
      <c r="E10" s="124" t="s">
        <v>339</v>
      </c>
      <c r="F10" s="52"/>
      <c r="G10" s="52"/>
      <c r="H10" s="52"/>
      <c r="I10" s="52"/>
      <c r="J10" s="52"/>
      <c r="K10" s="52"/>
      <c r="L10" s="52"/>
      <c r="M10" s="52"/>
      <c r="N10" s="52"/>
      <c r="O10" s="52"/>
      <c r="P10" s="52"/>
      <c r="Q10" s="52"/>
      <c r="R10" s="52"/>
      <c r="S10" s="52"/>
      <c r="T10" s="52"/>
      <c r="U10" s="52"/>
      <c r="V10" s="52"/>
      <c r="W10" s="52"/>
      <c r="X10" s="52"/>
      <c r="Y10" s="52"/>
      <c r="Z10" s="52"/>
      <c r="AA10" s="52"/>
      <c r="AB10" s="52"/>
    </row>
    <row r="11" spans="1:28" ht="42.75">
      <c r="A11" s="589"/>
      <c r="B11" s="589"/>
      <c r="C11" s="125" t="s">
        <v>340</v>
      </c>
      <c r="D11" s="126">
        <v>0.05</v>
      </c>
      <c r="E11" s="126" t="s">
        <v>341</v>
      </c>
      <c r="F11" s="52"/>
      <c r="G11" s="52"/>
      <c r="H11" s="52"/>
      <c r="I11" s="52"/>
      <c r="J11" s="52"/>
      <c r="K11" s="52"/>
      <c r="L11" s="52"/>
      <c r="M11" s="52"/>
      <c r="N11" s="52"/>
      <c r="O11" s="52"/>
      <c r="P11" s="52"/>
      <c r="Q11" s="52"/>
      <c r="R11" s="52"/>
      <c r="S11" s="52"/>
      <c r="T11" s="52"/>
      <c r="U11" s="52"/>
      <c r="V11" s="52"/>
      <c r="W11" s="52"/>
      <c r="X11" s="52"/>
      <c r="Y11" s="52"/>
      <c r="Z11" s="52"/>
      <c r="AA11" s="52"/>
      <c r="AB11" s="54"/>
    </row>
    <row r="12" spans="1:28" ht="84.75" customHeight="1">
      <c r="A12" s="132" t="s">
        <v>342</v>
      </c>
      <c r="B12" s="132" t="s">
        <v>343</v>
      </c>
      <c r="C12" s="128" t="s">
        <v>344</v>
      </c>
      <c r="D12" s="124" t="s">
        <v>345</v>
      </c>
      <c r="E12" s="129">
        <v>0.9</v>
      </c>
      <c r="F12" s="52"/>
      <c r="G12" s="52"/>
      <c r="H12" s="52"/>
      <c r="I12" s="52"/>
      <c r="J12" s="52"/>
      <c r="K12" s="52"/>
      <c r="L12" s="52"/>
      <c r="M12" s="52"/>
      <c r="N12" s="52"/>
      <c r="O12" s="52"/>
      <c r="P12" s="52"/>
      <c r="Q12" s="52"/>
      <c r="R12" s="52"/>
      <c r="S12" s="52"/>
      <c r="T12" s="52"/>
      <c r="U12" s="52"/>
      <c r="V12" s="52"/>
      <c r="W12" s="52"/>
      <c r="X12" s="52"/>
      <c r="Y12" s="52"/>
      <c r="Z12" s="52"/>
      <c r="AA12" s="52"/>
      <c r="AB12" s="52"/>
    </row>
    <row r="13" spans="1:28" ht="42.75">
      <c r="A13" s="609" t="s">
        <v>346</v>
      </c>
      <c r="B13" s="609" t="s">
        <v>347</v>
      </c>
      <c r="C13" s="134" t="s">
        <v>348</v>
      </c>
      <c r="D13" s="126" t="s">
        <v>349</v>
      </c>
      <c r="E13" s="126" t="s">
        <v>349</v>
      </c>
      <c r="F13" s="52"/>
      <c r="G13" s="52"/>
      <c r="H13" s="52"/>
      <c r="I13" s="52"/>
      <c r="J13" s="52"/>
      <c r="K13" s="52"/>
      <c r="L13" s="52"/>
      <c r="M13" s="52"/>
      <c r="N13" s="52"/>
      <c r="O13" s="52"/>
      <c r="P13" s="52"/>
      <c r="Q13" s="52"/>
      <c r="R13" s="52"/>
      <c r="S13" s="52"/>
      <c r="T13" s="52"/>
      <c r="U13" s="52"/>
      <c r="V13" s="52"/>
      <c r="W13" s="52"/>
      <c r="X13" s="52"/>
      <c r="Y13" s="52"/>
      <c r="Z13" s="52"/>
      <c r="AA13" s="52"/>
      <c r="AB13" s="54"/>
    </row>
    <row r="14" spans="1:28" ht="42.75">
      <c r="A14" s="589"/>
      <c r="B14" s="589"/>
      <c r="C14" s="128" t="s">
        <v>350</v>
      </c>
      <c r="D14" s="124" t="s">
        <v>351</v>
      </c>
      <c r="E14" s="124" t="s">
        <v>352</v>
      </c>
      <c r="F14" s="52"/>
      <c r="G14" s="52"/>
      <c r="H14" s="52"/>
      <c r="I14" s="52"/>
      <c r="J14" s="52"/>
      <c r="K14" s="52"/>
      <c r="L14" s="52"/>
      <c r="M14" s="52"/>
      <c r="N14" s="52"/>
      <c r="O14" s="52"/>
      <c r="P14" s="52"/>
      <c r="Q14" s="52"/>
      <c r="R14" s="52"/>
      <c r="S14" s="52"/>
      <c r="T14" s="52"/>
      <c r="U14" s="52"/>
      <c r="V14" s="52"/>
      <c r="W14" s="52"/>
      <c r="X14" s="52"/>
      <c r="Y14" s="52"/>
      <c r="Z14" s="52"/>
      <c r="AA14" s="52"/>
      <c r="AB14" s="54"/>
    </row>
    <row r="15" spans="1:28" ht="57">
      <c r="A15" s="589"/>
      <c r="B15" s="589"/>
      <c r="C15" s="134" t="s">
        <v>353</v>
      </c>
      <c r="D15" s="126" t="s">
        <v>354</v>
      </c>
      <c r="E15" s="126" t="s">
        <v>355</v>
      </c>
      <c r="F15" s="52"/>
      <c r="G15" s="52"/>
      <c r="H15" s="52"/>
      <c r="I15" s="52"/>
      <c r="J15" s="52"/>
      <c r="K15" s="52"/>
      <c r="L15" s="52"/>
      <c r="M15" s="52"/>
      <c r="N15" s="52"/>
      <c r="O15" s="52"/>
      <c r="P15" s="52"/>
      <c r="Q15" s="52"/>
      <c r="R15" s="52"/>
      <c r="S15" s="52"/>
      <c r="T15" s="52"/>
      <c r="U15" s="52"/>
      <c r="V15" s="52"/>
      <c r="W15" s="52"/>
      <c r="X15" s="52"/>
      <c r="Y15" s="52"/>
      <c r="Z15" s="52"/>
      <c r="AA15" s="52"/>
      <c r="AB15" s="52"/>
    </row>
    <row r="16" spans="1:28" ht="57">
      <c r="A16" s="589"/>
      <c r="B16" s="132" t="s">
        <v>356</v>
      </c>
      <c r="C16" s="128" t="s">
        <v>357</v>
      </c>
      <c r="D16" s="124" t="s">
        <v>358</v>
      </c>
      <c r="E16" s="124" t="s">
        <v>359</v>
      </c>
      <c r="F16" s="52"/>
      <c r="G16" s="52"/>
      <c r="H16" s="52"/>
      <c r="I16" s="52"/>
      <c r="J16" s="52"/>
      <c r="K16" s="52"/>
      <c r="L16" s="52"/>
      <c r="M16" s="52"/>
      <c r="N16" s="52"/>
      <c r="O16" s="52"/>
      <c r="P16" s="52"/>
      <c r="Q16" s="52"/>
      <c r="R16" s="52"/>
      <c r="S16" s="52"/>
      <c r="T16" s="52"/>
      <c r="U16" s="52"/>
      <c r="V16" s="52"/>
      <c r="W16" s="52"/>
      <c r="X16" s="52"/>
      <c r="Y16" s="52"/>
      <c r="Z16" s="52"/>
      <c r="AA16" s="52"/>
      <c r="AB16" s="54"/>
    </row>
    <row r="17" spans="1:28" ht="42.75">
      <c r="A17" s="589"/>
      <c r="B17" s="134" t="s">
        <v>360</v>
      </c>
      <c r="C17" s="134" t="s">
        <v>361</v>
      </c>
      <c r="D17" s="126" t="s">
        <v>362</v>
      </c>
      <c r="E17" s="126" t="s">
        <v>363</v>
      </c>
      <c r="F17" s="31"/>
      <c r="G17" s="31"/>
      <c r="H17" s="31"/>
      <c r="I17" s="31"/>
      <c r="J17" s="31"/>
      <c r="K17" s="31"/>
      <c r="L17" s="31"/>
      <c r="M17" s="31"/>
      <c r="N17" s="31"/>
      <c r="O17" s="31"/>
      <c r="P17" s="31"/>
      <c r="Q17" s="31"/>
      <c r="R17" s="31"/>
      <c r="S17" s="31"/>
      <c r="T17" s="31"/>
      <c r="U17" s="31"/>
      <c r="V17" s="31"/>
      <c r="W17" s="31"/>
      <c r="X17" s="31"/>
      <c r="Y17" s="31"/>
      <c r="Z17" s="31"/>
      <c r="AA17" s="31"/>
      <c r="AB17" s="31"/>
    </row>
    <row r="18" spans="1:28" ht="42.75">
      <c r="A18" s="589"/>
      <c r="B18" s="132" t="s">
        <v>364</v>
      </c>
      <c r="C18" s="132" t="s">
        <v>365</v>
      </c>
      <c r="D18" s="135">
        <v>0.78</v>
      </c>
      <c r="E18" s="136" t="s">
        <v>349</v>
      </c>
      <c r="F18" s="31"/>
      <c r="G18" s="31"/>
      <c r="H18" s="31"/>
      <c r="I18" s="31"/>
      <c r="J18" s="31"/>
      <c r="K18" s="31"/>
      <c r="L18" s="31"/>
      <c r="M18" s="31"/>
      <c r="N18" s="31"/>
      <c r="O18" s="31"/>
      <c r="P18" s="31"/>
      <c r="Q18" s="31"/>
      <c r="R18" s="31"/>
      <c r="S18" s="31"/>
      <c r="T18" s="31"/>
      <c r="U18" s="31"/>
      <c r="V18" s="31"/>
      <c r="W18" s="31"/>
      <c r="X18" s="31"/>
      <c r="Y18" s="31"/>
      <c r="Z18" s="31"/>
      <c r="AA18" s="31"/>
      <c r="AB18" s="31"/>
    </row>
    <row r="19" spans="1:28" ht="24" customHeight="1">
      <c r="A19" s="610" t="s">
        <v>366</v>
      </c>
      <c r="B19" s="589"/>
      <c r="C19" s="121" t="s">
        <v>316</v>
      </c>
      <c r="D19" s="121" t="s">
        <v>317</v>
      </c>
      <c r="E19" s="121" t="s">
        <v>318</v>
      </c>
      <c r="F19" s="31"/>
      <c r="G19" s="31"/>
      <c r="H19" s="31"/>
      <c r="I19" s="31"/>
      <c r="J19" s="31"/>
      <c r="K19" s="31"/>
      <c r="L19" s="31"/>
      <c r="M19" s="31"/>
      <c r="N19" s="31"/>
      <c r="O19" s="31"/>
      <c r="P19" s="31"/>
      <c r="Q19" s="31"/>
      <c r="R19" s="31"/>
      <c r="S19" s="31"/>
      <c r="T19" s="31"/>
      <c r="U19" s="31"/>
      <c r="V19" s="31"/>
      <c r="W19" s="31"/>
      <c r="X19" s="31"/>
      <c r="Y19" s="31"/>
      <c r="Z19" s="31"/>
      <c r="AA19" s="31"/>
    </row>
    <row r="20" spans="1:28" ht="69" customHeight="1">
      <c r="A20" s="611" t="s">
        <v>367</v>
      </c>
      <c r="B20" s="589"/>
      <c r="C20" s="138" t="s">
        <v>368</v>
      </c>
      <c r="D20" s="139" t="s">
        <v>369</v>
      </c>
      <c r="E20" s="139" t="s">
        <v>349</v>
      </c>
      <c r="F20" s="52"/>
      <c r="G20" s="52"/>
      <c r="H20" s="52"/>
      <c r="I20" s="52"/>
      <c r="J20" s="52"/>
      <c r="K20" s="52"/>
      <c r="L20" s="52"/>
      <c r="M20" s="52"/>
      <c r="N20" s="52"/>
      <c r="O20" s="52"/>
      <c r="P20" s="52"/>
      <c r="Q20" s="52"/>
      <c r="R20" s="52"/>
      <c r="S20" s="52"/>
      <c r="T20" s="52"/>
      <c r="U20" s="52"/>
      <c r="V20" s="52"/>
      <c r="W20" s="52"/>
      <c r="X20" s="52"/>
      <c r="Y20" s="52"/>
      <c r="Z20" s="52"/>
      <c r="AA20" s="52"/>
      <c r="AB20" s="52"/>
    </row>
    <row r="21" spans="1:28" ht="69" customHeight="1">
      <c r="A21" s="589"/>
      <c r="B21" s="589"/>
      <c r="C21" s="132" t="s">
        <v>370</v>
      </c>
      <c r="D21" s="136" t="s">
        <v>371</v>
      </c>
      <c r="E21" s="135">
        <v>1</v>
      </c>
      <c r="F21" s="52"/>
      <c r="G21" s="52"/>
      <c r="H21" s="52"/>
      <c r="I21" s="52"/>
      <c r="J21" s="52"/>
      <c r="K21" s="52"/>
      <c r="L21" s="52"/>
      <c r="M21" s="52"/>
      <c r="N21" s="52"/>
      <c r="O21" s="52"/>
      <c r="P21" s="52"/>
      <c r="Q21" s="52"/>
      <c r="R21" s="52"/>
      <c r="S21" s="52"/>
      <c r="T21" s="52"/>
      <c r="U21" s="52"/>
      <c r="V21" s="52"/>
      <c r="W21" s="52"/>
      <c r="X21" s="52"/>
      <c r="Y21" s="52"/>
      <c r="Z21" s="52"/>
      <c r="AA21" s="52"/>
      <c r="AB21" s="52"/>
    </row>
    <row r="22" spans="1:28" ht="69" customHeight="1">
      <c r="A22" s="589"/>
      <c r="B22" s="589"/>
      <c r="C22" s="140" t="s">
        <v>372</v>
      </c>
      <c r="D22" s="141" t="s">
        <v>373</v>
      </c>
      <c r="E22" s="141" t="s">
        <v>374</v>
      </c>
      <c r="F22" s="52"/>
      <c r="G22" s="52"/>
      <c r="H22" s="52"/>
      <c r="I22" s="52"/>
      <c r="J22" s="52"/>
      <c r="K22" s="52"/>
      <c r="L22" s="52"/>
      <c r="M22" s="52"/>
      <c r="N22" s="52"/>
      <c r="O22" s="52"/>
      <c r="P22" s="52"/>
      <c r="Q22" s="52"/>
      <c r="R22" s="52"/>
      <c r="S22" s="52"/>
      <c r="T22" s="52"/>
      <c r="U22" s="52"/>
      <c r="V22" s="52"/>
      <c r="W22" s="52"/>
      <c r="X22" s="52"/>
      <c r="Y22" s="52"/>
      <c r="Z22" s="52"/>
      <c r="AA22" s="52"/>
      <c r="AB22" s="52"/>
    </row>
    <row r="23" spans="1:28" ht="69" customHeight="1">
      <c r="A23" s="589"/>
      <c r="B23" s="589"/>
      <c r="C23" s="132" t="s">
        <v>375</v>
      </c>
      <c r="D23" s="136" t="s">
        <v>376</v>
      </c>
      <c r="E23" s="135" t="s">
        <v>377</v>
      </c>
      <c r="F23" s="52"/>
      <c r="G23" s="52"/>
      <c r="H23" s="52"/>
      <c r="I23" s="52"/>
      <c r="J23" s="52"/>
      <c r="K23" s="52"/>
      <c r="L23" s="52"/>
      <c r="M23" s="52"/>
      <c r="N23" s="52"/>
      <c r="O23" s="52"/>
      <c r="P23" s="52"/>
      <c r="Q23" s="52"/>
      <c r="R23" s="52"/>
      <c r="S23" s="52"/>
      <c r="T23" s="52"/>
      <c r="U23" s="52"/>
      <c r="V23" s="52"/>
      <c r="W23" s="52"/>
      <c r="X23" s="52"/>
      <c r="Y23" s="52"/>
      <c r="Z23" s="52"/>
      <c r="AA23" s="52"/>
      <c r="AB23" s="52"/>
    </row>
    <row r="24" spans="1:28" ht="34.5" customHeight="1">
      <c r="F24" s="31"/>
      <c r="G24" s="31"/>
      <c r="H24" s="31"/>
      <c r="I24" s="31"/>
      <c r="J24" s="31"/>
      <c r="K24" s="31"/>
      <c r="L24" s="31"/>
      <c r="M24" s="31"/>
      <c r="N24" s="31"/>
      <c r="O24" s="31"/>
      <c r="P24" s="31"/>
      <c r="Q24" s="31"/>
      <c r="R24" s="31"/>
      <c r="S24" s="31"/>
      <c r="T24" s="31"/>
      <c r="U24" s="31"/>
      <c r="V24" s="31"/>
      <c r="W24" s="31"/>
      <c r="X24" s="31"/>
      <c r="Y24" s="31"/>
      <c r="Z24" s="31"/>
      <c r="AA24" s="31"/>
    </row>
    <row r="25" spans="1:28" ht="14.2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row>
    <row r="26" spans="1:28" ht="14.2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row>
    <row r="27" spans="1:28" ht="14.2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row>
    <row r="28" spans="1:28" ht="14.2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4.2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4.2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4.2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4.2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4.2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4.2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4.2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4.2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4.2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4.2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4.2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4.2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4.2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4.2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4.2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4.2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4.2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4.2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4.2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4.2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4.2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4.2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4.2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4.2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4.2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4.2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4.2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4.2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4.2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4.2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4.2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4.2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4.2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4.2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4.2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4.2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4.2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4.2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4.2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4.2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4.2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4.2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4.2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4.2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4.2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4.2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4.2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4.2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4.2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4.2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4.2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4.2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4.2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4.2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4.2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4.2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4.2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4.2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4.2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4.2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4.2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4.2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4.2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4.2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4.2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4.2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4.2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4.2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4.2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4.2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4.2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4.2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4.2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4.2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4.2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4.2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4.2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4.2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4.2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4.2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4.2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4.2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4.2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4.2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4.2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4.2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4.2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4.2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4.2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4.2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4.2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4.2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4.2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4.2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4.2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4.2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4.2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4.2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4.2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4.2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4.2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4.2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4.2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4.2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4.2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4.2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4.2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4.2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4.2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4.2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4.2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4.2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4.2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4.2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4.2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4.2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4.2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4.2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4.2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4.2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4.2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4.2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4.2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4.2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4.2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4.2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4.2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4.2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4.2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4.2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4.2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4.2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4.2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4.2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4.2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4.2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4.2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4.2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4.2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4.2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4.2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4.2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4.2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4.2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4.2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4.2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4.2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4.2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4.2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4.2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4.2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4.2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4.2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4.2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4.2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4.2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4.2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4.2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4.2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4.2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4.2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4.2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4.2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4.2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row>
    <row r="220" spans="1:28"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row>
    <row r="221" spans="1:28"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row>
    <row r="222" spans="1:28"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row>
    <row r="223" spans="1:28"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row>
    <row r="224" spans="1:28"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row>
    <row r="225" spans="1:28"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row>
    <row r="226" spans="1:28"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row>
    <row r="227" spans="1:28"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row>
    <row r="228" spans="1:28"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row>
    <row r="229" spans="1:28"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row>
    <row r="230" spans="1:28"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row>
    <row r="231" spans="1:28"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row>
    <row r="232" spans="1:28"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row>
    <row r="233" spans="1:28"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row>
    <row r="234" spans="1:28"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row>
    <row r="235" spans="1:28"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row>
    <row r="236" spans="1:28"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row>
    <row r="237" spans="1:28"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row>
    <row r="238" spans="1:28"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row>
    <row r="239" spans="1:28"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row>
    <row r="240" spans="1:28"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row>
    <row r="241" spans="1:28"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row>
    <row r="242" spans="1:28"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row>
    <row r="243" spans="1:28"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row>
    <row r="244" spans="1:28"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row>
    <row r="245" spans="1:28"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row>
    <row r="246" spans="1:28"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row>
    <row r="247" spans="1:28"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row>
    <row r="248" spans="1:28"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row>
    <row r="249" spans="1:28"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row>
    <row r="250" spans="1:28"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row>
    <row r="251" spans="1:28"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row>
    <row r="252" spans="1:28"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row>
    <row r="253" spans="1:28"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row>
    <row r="254" spans="1:28"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row>
    <row r="255" spans="1:28"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row>
    <row r="256" spans="1:28"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row>
    <row r="257" spans="1:28"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row>
    <row r="258" spans="1:28"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row>
    <row r="259" spans="1:28"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row>
    <row r="260" spans="1:28"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row>
    <row r="261" spans="1:28"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row>
    <row r="262" spans="1:28"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row>
    <row r="263" spans="1:28"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row>
    <row r="264" spans="1:28"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row>
    <row r="265" spans="1:28"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row>
    <row r="266" spans="1:28"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row>
    <row r="267" spans="1:28"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row>
    <row r="268" spans="1:28"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row>
    <row r="269" spans="1:28"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row>
    <row r="270" spans="1:28"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row>
    <row r="271" spans="1:28"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row>
    <row r="272" spans="1:28"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row>
    <row r="273" spans="1:28"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row>
    <row r="274" spans="1:28"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row>
    <row r="275" spans="1:28"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row>
    <row r="276" spans="1:28"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row>
    <row r="277" spans="1:28"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row>
    <row r="278" spans="1:28"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row>
    <row r="279" spans="1:28"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row>
    <row r="280" spans="1:28"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row>
    <row r="281" spans="1:28"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row>
    <row r="282" spans="1:28"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row>
    <row r="283" spans="1:28"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row>
    <row r="284" spans="1:28"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row>
    <row r="285" spans="1:28"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row>
    <row r="286" spans="1:28"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row>
    <row r="287" spans="1:28"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row>
    <row r="288" spans="1:28"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row>
    <row r="289" spans="1:28"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row>
    <row r="290" spans="1:28"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row>
    <row r="291" spans="1:28"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row>
    <row r="292" spans="1:28"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row>
    <row r="293" spans="1:28"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row>
    <row r="294" spans="1:28"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row>
    <row r="295" spans="1:28"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row>
    <row r="296" spans="1:28"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row>
    <row r="297" spans="1:28"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row>
    <row r="298" spans="1:28"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row>
    <row r="299" spans="1:28"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row>
    <row r="300" spans="1:28"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row>
    <row r="301" spans="1:28"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row>
    <row r="302" spans="1:28"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row>
    <row r="303" spans="1:28"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row>
    <row r="304" spans="1:28"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row>
    <row r="305" spans="1:28"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row>
    <row r="306" spans="1:28"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row>
    <row r="307" spans="1:28"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row>
    <row r="308" spans="1:28"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row>
    <row r="309" spans="1:28"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row>
    <row r="310" spans="1:28"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row>
    <row r="311" spans="1:28"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row>
    <row r="312" spans="1:28"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row>
    <row r="313" spans="1:28"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row>
    <row r="314" spans="1:28"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row>
    <row r="315" spans="1:28"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row>
    <row r="316" spans="1:28"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row>
    <row r="317" spans="1:28"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row>
    <row r="318" spans="1:28"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row>
    <row r="319" spans="1:28"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row>
    <row r="320" spans="1:28"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row>
    <row r="321" spans="1:28"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row>
    <row r="322" spans="1:28"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row>
    <row r="323" spans="1:28"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row>
    <row r="324" spans="1:28"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row>
    <row r="325" spans="1:28"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row>
    <row r="326" spans="1:28"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row>
    <row r="327" spans="1:28"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row>
    <row r="328" spans="1:28"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row>
    <row r="329" spans="1:28"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row>
    <row r="330" spans="1:28"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row>
    <row r="331" spans="1:28"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row>
    <row r="332" spans="1:28"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row>
    <row r="333" spans="1:28"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row>
    <row r="334" spans="1:28"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row>
    <row r="335" spans="1:28"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row>
    <row r="336" spans="1:28"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row>
    <row r="337" spans="1:28"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row>
    <row r="338" spans="1:28"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row>
    <row r="339" spans="1:28"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row>
    <row r="340" spans="1:28"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row>
    <row r="341" spans="1:28"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row>
    <row r="342" spans="1:28"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row>
    <row r="343" spans="1:28"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row>
    <row r="344" spans="1:28"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row>
    <row r="345" spans="1:28"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row>
    <row r="346" spans="1:28"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row>
    <row r="347" spans="1:28"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row>
    <row r="348" spans="1:28"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row>
    <row r="349" spans="1:28"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row>
    <row r="350" spans="1:28"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row>
    <row r="351" spans="1:28"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row>
    <row r="352" spans="1:28"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row>
    <row r="353" spans="1:28"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row>
    <row r="354" spans="1:28"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row>
    <row r="355" spans="1:28"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row>
    <row r="356" spans="1:28"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row>
    <row r="357" spans="1:28"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row>
    <row r="358" spans="1:28"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row>
    <row r="359" spans="1:28"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row>
    <row r="360" spans="1:28"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row>
    <row r="361" spans="1:28"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row>
    <row r="362" spans="1:28"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row>
    <row r="363" spans="1:28"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row>
    <row r="364" spans="1:28"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row>
    <row r="365" spans="1:28"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row>
    <row r="366" spans="1:28"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row>
    <row r="367" spans="1:28"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row>
    <row r="368" spans="1:28"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row>
    <row r="369" spans="1:28"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row>
    <row r="370" spans="1:28"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row>
    <row r="371" spans="1:28"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row>
    <row r="372" spans="1:28"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row>
    <row r="373" spans="1:28"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row>
    <row r="374" spans="1:28"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row>
    <row r="375" spans="1:28"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row>
    <row r="376" spans="1:28"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row>
    <row r="377" spans="1:28"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row>
    <row r="378" spans="1:28"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row>
    <row r="379" spans="1:28"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row>
    <row r="380" spans="1:28"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row>
    <row r="381" spans="1:28"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row>
    <row r="382" spans="1:28"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row>
    <row r="383" spans="1:28"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row>
    <row r="384" spans="1:28"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row>
    <row r="385" spans="1:28"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row>
    <row r="386" spans="1:28"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row>
    <row r="387" spans="1:28"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row>
    <row r="388" spans="1:28"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row>
    <row r="389" spans="1:28"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row>
    <row r="390" spans="1:28"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row>
    <row r="391" spans="1:28"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row>
    <row r="392" spans="1:28"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row>
    <row r="393" spans="1:28"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row>
    <row r="394" spans="1:28"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row>
    <row r="395" spans="1:28"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row>
    <row r="396" spans="1:28"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row>
    <row r="397" spans="1:28"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row>
    <row r="398" spans="1:28"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row>
    <row r="399" spans="1:28"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row>
    <row r="400" spans="1:28"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row>
    <row r="401" spans="1:28"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row>
    <row r="402" spans="1:28"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row>
    <row r="403" spans="1:28"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row>
    <row r="404" spans="1:28"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row>
    <row r="405" spans="1:28"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row>
    <row r="406" spans="1:28"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row>
    <row r="407" spans="1:28"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row>
    <row r="408" spans="1:28"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row>
    <row r="409" spans="1:28"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row>
    <row r="410" spans="1:28"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row>
    <row r="411" spans="1:28"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row>
    <row r="412" spans="1:28"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row>
    <row r="413" spans="1:28"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row>
    <row r="414" spans="1:28"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row>
    <row r="415" spans="1:28"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row>
    <row r="416" spans="1:28"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row>
    <row r="417" spans="1:28"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row>
    <row r="418" spans="1:28"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row>
    <row r="419" spans="1:28"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row>
    <row r="420" spans="1:28"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row>
    <row r="421" spans="1:28"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row>
    <row r="422" spans="1:28"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row>
    <row r="423" spans="1:28"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row>
    <row r="424" spans="1:28"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row>
    <row r="425" spans="1:28"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row>
    <row r="426" spans="1:28"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row>
    <row r="427" spans="1:28"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row>
    <row r="428" spans="1:28"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row>
    <row r="429" spans="1:28"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row>
    <row r="430" spans="1:28"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row>
    <row r="431" spans="1:28"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row>
    <row r="432" spans="1:28"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row>
    <row r="433" spans="1:28"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row>
    <row r="434" spans="1:28"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row>
    <row r="435" spans="1:28"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row>
    <row r="436" spans="1:28"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row>
    <row r="437" spans="1:28"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row>
    <row r="438" spans="1:28"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row>
    <row r="439" spans="1:28"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row>
    <row r="440" spans="1:28"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row>
    <row r="441" spans="1:28"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row>
    <row r="442" spans="1:28"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row>
    <row r="443" spans="1:28"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row>
    <row r="444" spans="1:28"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row>
    <row r="445" spans="1:28"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row>
    <row r="446" spans="1:28"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row>
    <row r="447" spans="1:28"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row>
    <row r="448" spans="1:28"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row>
    <row r="449" spans="1:28"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row>
    <row r="450" spans="1:28"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row>
    <row r="451" spans="1:28"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row>
    <row r="452" spans="1:28"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row>
    <row r="453" spans="1:28"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row>
    <row r="454" spans="1:28"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row>
    <row r="455" spans="1:28"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row>
    <row r="456" spans="1:28"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row>
    <row r="457" spans="1:28"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row>
    <row r="458" spans="1:28"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row>
    <row r="459" spans="1:28"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row>
    <row r="460" spans="1:28"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row>
    <row r="461" spans="1:28"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row>
    <row r="462" spans="1:28"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row>
    <row r="463" spans="1:28"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row>
    <row r="464" spans="1:28"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row>
    <row r="465" spans="1:28"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row>
    <row r="466" spans="1:28"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row>
    <row r="467" spans="1:28"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row>
    <row r="468" spans="1:28"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row>
    <row r="469" spans="1:28"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row>
    <row r="470" spans="1:28"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row>
    <row r="471" spans="1:28"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row>
    <row r="472" spans="1:28"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row>
    <row r="473" spans="1:28"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row>
    <row r="474" spans="1:28"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row>
    <row r="475" spans="1:28"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row>
    <row r="476" spans="1:28"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row>
    <row r="477" spans="1:28"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row>
    <row r="478" spans="1:28"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row>
    <row r="479" spans="1:28"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row>
    <row r="480" spans="1:28"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row>
    <row r="481" spans="1:28"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row>
    <row r="482" spans="1:28"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row>
    <row r="483" spans="1:28"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row>
    <row r="484" spans="1:28"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row>
    <row r="485" spans="1:28"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row>
    <row r="486" spans="1:28"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row>
    <row r="487" spans="1:28"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row>
    <row r="488" spans="1:28"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row>
    <row r="489" spans="1:28"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row>
    <row r="490" spans="1:28"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row>
    <row r="491" spans="1:28"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row>
    <row r="492" spans="1:28"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row>
    <row r="493" spans="1:28"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row>
    <row r="494" spans="1:28"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row>
    <row r="495" spans="1:28"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row>
    <row r="496" spans="1:28"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row>
    <row r="497" spans="1:28"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row>
    <row r="498" spans="1:28"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row>
    <row r="499" spans="1:28"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row>
    <row r="500" spans="1:28"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row>
    <row r="501" spans="1:28"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row>
    <row r="502" spans="1:28"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row>
    <row r="503" spans="1:28"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row>
    <row r="504" spans="1:28"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row>
    <row r="505" spans="1:28"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row>
    <row r="506" spans="1:28"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row>
    <row r="507" spans="1:28"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row>
    <row r="508" spans="1:28"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row>
    <row r="509" spans="1:28"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row>
    <row r="510" spans="1:28"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row>
    <row r="511" spans="1:28"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row>
    <row r="512" spans="1:28"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row>
    <row r="513" spans="1:28"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row>
    <row r="514" spans="1:28"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row>
    <row r="515" spans="1:28"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row>
    <row r="516" spans="1:28"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row>
    <row r="517" spans="1:28"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row>
    <row r="518" spans="1:28"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row>
    <row r="519" spans="1:28"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row>
    <row r="520" spans="1:28"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row>
    <row r="521" spans="1:28"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row>
    <row r="522" spans="1:28"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row>
    <row r="523" spans="1:28"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row>
    <row r="524" spans="1:28"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row>
    <row r="525" spans="1:28"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row>
    <row r="526" spans="1:28"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row>
    <row r="527" spans="1:28"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row>
    <row r="528" spans="1:28"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row>
    <row r="529" spans="1:28"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row>
    <row r="530" spans="1:28"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row>
    <row r="531" spans="1:28"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row>
    <row r="532" spans="1:28"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row>
    <row r="533" spans="1:28"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row>
    <row r="534" spans="1:28"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row>
    <row r="535" spans="1:28"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row>
    <row r="536" spans="1:28"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row>
    <row r="537" spans="1:28"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row>
    <row r="538" spans="1:28"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row>
    <row r="539" spans="1:28"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row>
    <row r="540" spans="1:28"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row>
    <row r="541" spans="1:28"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row>
    <row r="542" spans="1:28"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row>
    <row r="543" spans="1:28"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row>
    <row r="544" spans="1:28"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row>
    <row r="545" spans="1:28"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row>
    <row r="546" spans="1:28"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row>
    <row r="547" spans="1:28"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row>
    <row r="548" spans="1:28"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row>
    <row r="549" spans="1:28"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row>
    <row r="550" spans="1:28"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row>
    <row r="551" spans="1:28"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row>
    <row r="552" spans="1:28"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row>
    <row r="553" spans="1:28"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row>
    <row r="554" spans="1:28"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row>
    <row r="555" spans="1:28"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row>
    <row r="556" spans="1:28"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row>
    <row r="557" spans="1:28"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row>
    <row r="558" spans="1:28"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row>
    <row r="559" spans="1:28"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row>
    <row r="560" spans="1:28"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row>
    <row r="561" spans="1:28"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row>
    <row r="562" spans="1:28"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row>
    <row r="563" spans="1:28"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row>
    <row r="564" spans="1:28"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row>
    <row r="565" spans="1:28"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row>
    <row r="566" spans="1:28"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row>
    <row r="567" spans="1:28"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row>
    <row r="568" spans="1:28"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row>
    <row r="569" spans="1:28"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row>
    <row r="570" spans="1:28"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row>
    <row r="571" spans="1:28"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row>
    <row r="572" spans="1:28"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row>
    <row r="573" spans="1:28"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row>
    <row r="574" spans="1:28"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row>
    <row r="575" spans="1:28"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row>
    <row r="576" spans="1:28"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row>
    <row r="577" spans="1:28"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row>
    <row r="578" spans="1:28"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row>
    <row r="579" spans="1:28"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row>
    <row r="580" spans="1:28"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row>
    <row r="581" spans="1:28"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row>
    <row r="582" spans="1:28"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row>
    <row r="583" spans="1:28"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row>
    <row r="584" spans="1:28"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row>
    <row r="585" spans="1:28"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row>
    <row r="586" spans="1:28"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row>
    <row r="587" spans="1:28"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row>
    <row r="588" spans="1:28"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row>
    <row r="589" spans="1:28"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row>
    <row r="590" spans="1:28"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row>
    <row r="591" spans="1:28"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row>
    <row r="592" spans="1:28"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row>
    <row r="593" spans="1:28"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row>
    <row r="594" spans="1:28"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row>
    <row r="595" spans="1:28"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row>
    <row r="596" spans="1:28"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row>
    <row r="597" spans="1:28"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row>
    <row r="598" spans="1:28"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row>
    <row r="599" spans="1:28"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row>
    <row r="600" spans="1:28"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row>
    <row r="601" spans="1:28"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row>
    <row r="602" spans="1:28"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row>
    <row r="603" spans="1:28"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row>
    <row r="604" spans="1:28"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row>
    <row r="605" spans="1:28"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row>
    <row r="606" spans="1:28"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row>
    <row r="607" spans="1:28"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row>
    <row r="608" spans="1:28"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row>
    <row r="609" spans="1:28"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row>
    <row r="610" spans="1:28"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row>
    <row r="611" spans="1:28"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row>
    <row r="612" spans="1:28"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row>
    <row r="613" spans="1:28"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row>
    <row r="614" spans="1:28"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row>
    <row r="615" spans="1:28"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row>
    <row r="616" spans="1:28"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row>
    <row r="617" spans="1:28"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row>
    <row r="618" spans="1:28"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row>
    <row r="619" spans="1:28"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row>
    <row r="620" spans="1:28"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row>
    <row r="621" spans="1:28"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row>
    <row r="622" spans="1:28"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row>
    <row r="623" spans="1:28"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row>
    <row r="624" spans="1:28"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row>
    <row r="625" spans="1:28"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row>
    <row r="626" spans="1:28"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row>
    <row r="627" spans="1:28"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row>
    <row r="628" spans="1:28"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row>
    <row r="629" spans="1:28"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row>
    <row r="630" spans="1:28"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row>
    <row r="631" spans="1:28"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row>
    <row r="632" spans="1:28"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row>
    <row r="633" spans="1:28"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row>
    <row r="634" spans="1:28"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row>
    <row r="635" spans="1:28"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row>
    <row r="636" spans="1:28"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row>
    <row r="637" spans="1:28"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row>
    <row r="638" spans="1:28"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row>
    <row r="639" spans="1:28"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row>
    <row r="640" spans="1:28"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row>
    <row r="641" spans="1:28"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row>
    <row r="642" spans="1:28"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row>
    <row r="643" spans="1:28"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row>
    <row r="644" spans="1:28"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row>
    <row r="645" spans="1:28"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row>
    <row r="646" spans="1:28"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row>
    <row r="647" spans="1:28"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row>
    <row r="648" spans="1:28"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row>
    <row r="649" spans="1:28"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row>
    <row r="650" spans="1:28"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row>
    <row r="651" spans="1:28"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row>
    <row r="652" spans="1:28"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row>
    <row r="653" spans="1:28"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row>
    <row r="654" spans="1:28"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row>
    <row r="655" spans="1:28"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row>
    <row r="656" spans="1:28"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row>
    <row r="657" spans="1:28"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row>
    <row r="658" spans="1:28"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row>
    <row r="659" spans="1:28"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row>
    <row r="660" spans="1:28"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row>
    <row r="661" spans="1:28"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row>
    <row r="662" spans="1:28"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row>
    <row r="663" spans="1:28"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row>
    <row r="664" spans="1:28"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row>
    <row r="665" spans="1:28"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row>
    <row r="666" spans="1:28"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row>
    <row r="667" spans="1:28"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row>
    <row r="668" spans="1:28"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row>
    <row r="669" spans="1:28"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row>
    <row r="670" spans="1:28"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row>
    <row r="671" spans="1:28"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row>
    <row r="672" spans="1:28"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row>
    <row r="673" spans="1:28"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row>
    <row r="674" spans="1:28"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row>
    <row r="675" spans="1:28"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row>
    <row r="676" spans="1:28"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row>
    <row r="677" spans="1:28"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row>
    <row r="678" spans="1:28"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row>
    <row r="679" spans="1:28"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row>
    <row r="680" spans="1:28"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row>
    <row r="681" spans="1:28"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row>
    <row r="682" spans="1:28"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row>
    <row r="683" spans="1:28"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row>
    <row r="684" spans="1:28"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row>
    <row r="685" spans="1:28"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row>
    <row r="686" spans="1:28"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row>
    <row r="687" spans="1:28"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row>
    <row r="688" spans="1:28"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row>
    <row r="689" spans="1:28"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row>
    <row r="690" spans="1:28"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row>
    <row r="691" spans="1:28"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row>
    <row r="692" spans="1:28"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row>
    <row r="693" spans="1:28"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row>
    <row r="694" spans="1:28"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row>
    <row r="695" spans="1:28"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row>
    <row r="696" spans="1:28"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row>
    <row r="697" spans="1:28"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row>
    <row r="698" spans="1:28"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row>
    <row r="699" spans="1:28"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row>
    <row r="700" spans="1:28"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row>
    <row r="701" spans="1:28"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row>
    <row r="702" spans="1:28"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row>
    <row r="703" spans="1:28"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row>
    <row r="704" spans="1:28"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row>
    <row r="705" spans="1:28"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row>
    <row r="706" spans="1:28"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row>
    <row r="707" spans="1:28"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row>
    <row r="708" spans="1:28"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row>
    <row r="709" spans="1:28"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row>
    <row r="710" spans="1:28"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row>
    <row r="711" spans="1:28"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row>
    <row r="712" spans="1:28"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row>
    <row r="713" spans="1:28"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row>
    <row r="714" spans="1:28"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row>
    <row r="715" spans="1:28"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row>
    <row r="716" spans="1:28"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row>
    <row r="717" spans="1:28"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row>
    <row r="718" spans="1:28"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row>
    <row r="719" spans="1:28"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row>
    <row r="720" spans="1:28"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row>
    <row r="721" spans="1:28"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row>
    <row r="722" spans="1:28"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row>
    <row r="723" spans="1:28"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row>
    <row r="724" spans="1:28"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row>
    <row r="725" spans="1:28"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row>
    <row r="726" spans="1:28"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row>
    <row r="727" spans="1:28"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row>
    <row r="728" spans="1:28"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row>
    <row r="729" spans="1:28"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row>
    <row r="730" spans="1:28"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row>
    <row r="731" spans="1:28"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row>
    <row r="732" spans="1:28"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row>
    <row r="733" spans="1:28"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row>
    <row r="734" spans="1:28"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row>
    <row r="735" spans="1:28"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row>
    <row r="736" spans="1:28"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row>
    <row r="737" spans="1:28"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row>
    <row r="738" spans="1:28"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row>
    <row r="739" spans="1:28"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row>
    <row r="740" spans="1:28"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row>
    <row r="741" spans="1:28"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row>
    <row r="742" spans="1:28"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row>
    <row r="743" spans="1:28"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row>
    <row r="744" spans="1:28"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row>
    <row r="745" spans="1:28"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row>
    <row r="746" spans="1:28"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row>
    <row r="747" spans="1:28"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row>
    <row r="748" spans="1:28"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row>
    <row r="749" spans="1:28"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row>
    <row r="750" spans="1:28"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row>
    <row r="751" spans="1:28"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row>
    <row r="752" spans="1:28"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row>
    <row r="753" spans="1:28"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row>
    <row r="754" spans="1:28"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row>
    <row r="755" spans="1:28"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row>
    <row r="756" spans="1:28"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row>
    <row r="757" spans="1:28"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row>
    <row r="758" spans="1:28"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row>
    <row r="759" spans="1:28"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row>
    <row r="760" spans="1:28"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row>
    <row r="761" spans="1:28"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row>
    <row r="762" spans="1:28"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row>
    <row r="763" spans="1:28"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row>
    <row r="764" spans="1:28"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row>
    <row r="765" spans="1:28"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row>
    <row r="766" spans="1:28"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row>
    <row r="767" spans="1:28"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row>
    <row r="768" spans="1:28"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row>
    <row r="769" spans="1:28"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row>
    <row r="770" spans="1:28"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row>
    <row r="771" spans="1:28"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row>
    <row r="772" spans="1:28"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row>
    <row r="773" spans="1:28"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row>
    <row r="774" spans="1:28"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row>
    <row r="775" spans="1:28"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row>
    <row r="776" spans="1:28"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row>
    <row r="777" spans="1:28"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row>
    <row r="778" spans="1:28"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row>
    <row r="779" spans="1:28"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row>
    <row r="780" spans="1:28"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row>
    <row r="781" spans="1:28"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row>
    <row r="782" spans="1:28"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row>
    <row r="783" spans="1:28"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row>
    <row r="784" spans="1:28"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row>
    <row r="785" spans="1:28"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row>
    <row r="786" spans="1:28"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row>
    <row r="787" spans="1:28"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row>
    <row r="788" spans="1:28"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row>
    <row r="789" spans="1:28"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row>
    <row r="790" spans="1:28"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row>
    <row r="791" spans="1:28"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row>
    <row r="792" spans="1:28"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row>
    <row r="793" spans="1:28"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row>
    <row r="794" spans="1:28"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row>
    <row r="795" spans="1:28"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row>
    <row r="796" spans="1:28"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row>
    <row r="797" spans="1:28"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row>
    <row r="798" spans="1:28"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row>
    <row r="799" spans="1:28"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row>
    <row r="800" spans="1:28"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row>
    <row r="801" spans="1:28"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row>
    <row r="802" spans="1:28"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row>
    <row r="803" spans="1:28"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row>
    <row r="804" spans="1:28"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row>
    <row r="805" spans="1:28"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row>
    <row r="806" spans="1:28"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row>
    <row r="807" spans="1:28"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row>
    <row r="808" spans="1:28"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row>
    <row r="809" spans="1:28"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row>
    <row r="810" spans="1:28"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row>
    <row r="811" spans="1:28"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row>
    <row r="812" spans="1:28"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row>
    <row r="813" spans="1:28"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row>
    <row r="814" spans="1:28"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row>
    <row r="815" spans="1:28"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row>
    <row r="816" spans="1:28"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row>
    <row r="817" spans="1:28"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row>
    <row r="818" spans="1:28"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row>
    <row r="819" spans="1:28"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row>
    <row r="820" spans="1:28"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row>
    <row r="821" spans="1:28"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row>
    <row r="822" spans="1:28"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row>
    <row r="823" spans="1:28"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row>
    <row r="824" spans="1:28"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row>
    <row r="825" spans="1:28"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row>
    <row r="826" spans="1:28"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row>
    <row r="827" spans="1:28"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row>
    <row r="828" spans="1:28"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row>
    <row r="829" spans="1:28"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row>
    <row r="830" spans="1:28"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row>
    <row r="831" spans="1:28"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row>
    <row r="832" spans="1:28"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row>
    <row r="833" spans="1:28"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row>
    <row r="834" spans="1:28"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row>
    <row r="835" spans="1:28"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row>
    <row r="836" spans="1:28"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row>
    <row r="837" spans="1:28"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row>
    <row r="838" spans="1:28"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row>
    <row r="839" spans="1:28"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row>
    <row r="840" spans="1:28"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row>
    <row r="841" spans="1:28"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row>
    <row r="842" spans="1:28"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row>
    <row r="843" spans="1:28"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row>
    <row r="844" spans="1:28"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row>
    <row r="845" spans="1:28"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row>
    <row r="846" spans="1:28"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row>
    <row r="847" spans="1:28"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row>
    <row r="848" spans="1:28"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row>
    <row r="849" spans="1:28"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row>
    <row r="850" spans="1:28"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row>
    <row r="851" spans="1:28"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row>
    <row r="852" spans="1:28"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row>
    <row r="853" spans="1:28"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row>
    <row r="854" spans="1:28"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row>
    <row r="855" spans="1:28"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row>
    <row r="856" spans="1:28"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row>
    <row r="857" spans="1:28"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row>
    <row r="858" spans="1:28"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row>
    <row r="859" spans="1:28"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row>
    <row r="860" spans="1:28"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row>
    <row r="861" spans="1:28"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row>
    <row r="862" spans="1:28"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row>
    <row r="863" spans="1:28"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row>
    <row r="864" spans="1:28"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row>
    <row r="865" spans="1:28"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row>
    <row r="866" spans="1:28"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row>
    <row r="867" spans="1:28"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row>
    <row r="868" spans="1:28"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row>
    <row r="869" spans="1:28"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row>
    <row r="870" spans="1:28"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row>
    <row r="871" spans="1:28"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row>
    <row r="872" spans="1:28"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row>
    <row r="873" spans="1:28"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row>
    <row r="874" spans="1:28"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row>
    <row r="875" spans="1:28"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row>
    <row r="876" spans="1:28"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row>
    <row r="877" spans="1:28"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row>
    <row r="878" spans="1:28"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row>
    <row r="879" spans="1:28"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row>
    <row r="880" spans="1:28"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row>
    <row r="881" spans="1:28"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row>
    <row r="882" spans="1:28"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row>
    <row r="883" spans="1:28"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row>
    <row r="884" spans="1:28"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row>
    <row r="885" spans="1:28"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row>
    <row r="886" spans="1:28"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row>
    <row r="887" spans="1:28"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row>
    <row r="888" spans="1:28"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row>
    <row r="889" spans="1:28"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row>
    <row r="890" spans="1:28"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row>
    <row r="891" spans="1:28"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row>
    <row r="892" spans="1:28"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row>
    <row r="893" spans="1:28"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row>
    <row r="894" spans="1:28"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row>
    <row r="895" spans="1:28"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row>
    <row r="896" spans="1:28"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row>
    <row r="897" spans="1:28"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row>
    <row r="898" spans="1:28"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row>
    <row r="899" spans="1:28"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row>
    <row r="900" spans="1:28"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row>
    <row r="901" spans="1:28"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row>
    <row r="902" spans="1:28"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row>
    <row r="903" spans="1:28"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row>
    <row r="904" spans="1:28"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row>
    <row r="905" spans="1:28"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row>
    <row r="906" spans="1:28"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row>
    <row r="907" spans="1:28"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row>
    <row r="908" spans="1:28"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row>
    <row r="909" spans="1:28"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row>
    <row r="910" spans="1:28"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row>
    <row r="911" spans="1:28"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row>
    <row r="912" spans="1:28"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row>
    <row r="913" spans="1:28"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row>
    <row r="914" spans="1:28"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row>
    <row r="915" spans="1:28"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row>
    <row r="916" spans="1:28"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row>
    <row r="917" spans="1:28"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row>
    <row r="918" spans="1:28"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row>
    <row r="919" spans="1:28"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row>
    <row r="920" spans="1:28"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row>
    <row r="921" spans="1:28"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row>
    <row r="922" spans="1:28"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row>
    <row r="923" spans="1:28"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row>
    <row r="924" spans="1:28"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row>
    <row r="925" spans="1:28"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row>
    <row r="926" spans="1:28"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row>
    <row r="927" spans="1:28"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row>
    <row r="928" spans="1:28"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row>
    <row r="929" spans="1:28"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row>
    <row r="930" spans="1:28"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row>
    <row r="931" spans="1:28"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row>
    <row r="932" spans="1:28"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row>
    <row r="933" spans="1:28"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row>
    <row r="934" spans="1:28"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row>
    <row r="935" spans="1:28"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row>
    <row r="936" spans="1:28"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row>
    <row r="937" spans="1:28"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row>
    <row r="938" spans="1:28"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row>
    <row r="939" spans="1:28"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row>
    <row r="940" spans="1:28"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row>
  </sheetData>
  <sheetProtection algorithmName="SHA-512" hashValue="YH02I3LGhjAzJYT7sZFrnq+lImkhSEftrF2xY4PQEvIzvCs/ALP/EOxC7eRo5yrdML+orizHv1IRLZrPIexWxA==" saltValue="20ZKtPG0TQIjKEdCMDxxMA==" spinCount="100000" sheet="1" objects="1" scenarios="1" formatCells="0" formatColumns="0" formatRows="0"/>
  <mergeCells count="8">
    <mergeCell ref="A19:B19"/>
    <mergeCell ref="A20:B23"/>
    <mergeCell ref="A1:E1"/>
    <mergeCell ref="A2:E2"/>
    <mergeCell ref="A4:A11"/>
    <mergeCell ref="B4:B11"/>
    <mergeCell ref="A13:A18"/>
    <mergeCell ref="B13:B15"/>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C11"/>
  <sheetViews>
    <sheetView workbookViewId="0">
      <selection sqref="A1:C1"/>
    </sheetView>
  </sheetViews>
  <sheetFormatPr defaultColWidth="12.625" defaultRowHeight="15" customHeight="1"/>
  <cols>
    <col min="1" max="1" width="49.375" customWidth="1"/>
    <col min="2" max="2" width="49" customWidth="1"/>
    <col min="3" max="3" width="42.75" customWidth="1"/>
  </cols>
  <sheetData>
    <row r="1" spans="1:3" ht="20.25" customHeight="1">
      <c r="A1" s="602" t="s">
        <v>378</v>
      </c>
      <c r="B1" s="589"/>
      <c r="C1" s="589"/>
    </row>
    <row r="2" spans="1:3">
      <c r="A2" s="142" t="s">
        <v>379</v>
      </c>
      <c r="B2" s="142" t="s">
        <v>380</v>
      </c>
      <c r="C2" s="142" t="s">
        <v>381</v>
      </c>
    </row>
    <row r="3" spans="1:3" ht="42" customHeight="1">
      <c r="A3" s="143" t="s">
        <v>382</v>
      </c>
      <c r="B3" s="143" t="s">
        <v>383</v>
      </c>
      <c r="C3" s="144" t="s">
        <v>384</v>
      </c>
    </row>
    <row r="4" spans="1:3" ht="42.75">
      <c r="A4" s="145" t="s">
        <v>385</v>
      </c>
      <c r="B4" s="145" t="s">
        <v>386</v>
      </c>
      <c r="C4" s="146" t="s">
        <v>387</v>
      </c>
    </row>
    <row r="5" spans="1:3" ht="28.5" customHeight="1">
      <c r="A5" s="143" t="s">
        <v>388</v>
      </c>
      <c r="B5" s="143" t="s">
        <v>389</v>
      </c>
      <c r="C5" s="144" t="s">
        <v>390</v>
      </c>
    </row>
    <row r="6" spans="1:3" ht="33" customHeight="1">
      <c r="A6" s="145"/>
      <c r="B6" s="145" t="s">
        <v>391</v>
      </c>
      <c r="C6" s="146" t="s">
        <v>392</v>
      </c>
    </row>
    <row r="7" spans="1:3" ht="38.25" customHeight="1">
      <c r="A7" s="147"/>
      <c r="B7" s="143" t="s">
        <v>393</v>
      </c>
      <c r="C7" s="144" t="s">
        <v>394</v>
      </c>
    </row>
    <row r="8" spans="1:3" ht="40.5" customHeight="1">
      <c r="A8" s="148"/>
      <c r="B8" s="146" t="s">
        <v>395</v>
      </c>
      <c r="C8" s="146" t="s">
        <v>396</v>
      </c>
    </row>
    <row r="9" spans="1:3" ht="31.5" customHeight="1">
      <c r="A9" s="147"/>
      <c r="B9" s="149" t="s">
        <v>397</v>
      </c>
      <c r="C9" s="144" t="s">
        <v>398</v>
      </c>
    </row>
    <row r="10" spans="1:3" ht="39" customHeight="1">
      <c r="A10" s="148"/>
      <c r="B10" s="145" t="s">
        <v>399</v>
      </c>
      <c r="C10" s="150"/>
    </row>
    <row r="11" spans="1:3" ht="14.25">
      <c r="A11" s="3"/>
      <c r="B11" s="3"/>
      <c r="C11" s="3"/>
    </row>
  </sheetData>
  <sheetProtection algorithmName="SHA-512" hashValue="e0TkydLmWZu1KI8Qv1mTV8PrAM+aiXl8HICGSJUPnVU+fNIEVSiXzUs7czibnHNc/MBCaKVAGbChknC2lIIN/A==" saltValue="87eiV2++CVjfrTRjDqxWJA==" spinCount="100000" sheet="1" objects="1" scenarios="1" formatCells="0" formatColumns="0" formatRows="0"/>
  <mergeCells count="1">
    <mergeCell ref="A1:C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004"/>
  <sheetViews>
    <sheetView topLeftCell="K1" workbookViewId="0">
      <pane ySplit="1" topLeftCell="A2" activePane="bottomLeft" state="frozen"/>
      <selection pane="bottomLeft" activeCell="L1" sqref="L1 J6 G10 I22"/>
    </sheetView>
  </sheetViews>
  <sheetFormatPr defaultColWidth="12.625" defaultRowHeight="15" customHeight="1"/>
  <cols>
    <col min="1" max="1" width="36.375" customWidth="1"/>
    <col min="2" max="2" width="17.5" customWidth="1"/>
    <col min="3" max="3" width="21.125" customWidth="1"/>
    <col min="4" max="4" width="24.75" customWidth="1"/>
    <col min="5" max="5" width="24.125" customWidth="1"/>
    <col min="6" max="6" width="51.375" customWidth="1"/>
    <col min="7" max="7" width="42.125" customWidth="1"/>
    <col min="8" max="9" width="24.625" customWidth="1"/>
    <col min="10" max="10" width="122.75" customWidth="1"/>
    <col min="11" max="11" width="81.625" customWidth="1"/>
  </cols>
  <sheetData>
    <row r="1" spans="1:21" ht="54.75" customHeight="1">
      <c r="A1" s="151" t="s">
        <v>400</v>
      </c>
      <c r="B1" s="152" t="s">
        <v>401</v>
      </c>
      <c r="C1" s="153" t="s">
        <v>402</v>
      </c>
      <c r="D1" s="153" t="s">
        <v>403</v>
      </c>
      <c r="E1" s="153" t="s">
        <v>404</v>
      </c>
      <c r="F1" s="153" t="s">
        <v>29</v>
      </c>
      <c r="G1" s="153" t="s">
        <v>405</v>
      </c>
      <c r="H1" s="153" t="s">
        <v>406</v>
      </c>
      <c r="I1" s="153" t="s">
        <v>407</v>
      </c>
      <c r="J1" s="153" t="s">
        <v>408</v>
      </c>
      <c r="K1" s="153" t="s">
        <v>409</v>
      </c>
      <c r="L1" s="154" t="s">
        <v>410</v>
      </c>
      <c r="M1" s="155"/>
      <c r="N1" s="155"/>
      <c r="O1" s="155"/>
      <c r="P1" s="155"/>
      <c r="Q1" s="155"/>
      <c r="R1" s="155"/>
      <c r="S1" s="155"/>
      <c r="T1" s="155"/>
      <c r="U1" s="155"/>
    </row>
    <row r="2" spans="1:21" ht="384.75">
      <c r="A2" s="156" t="s">
        <v>411</v>
      </c>
      <c r="B2" s="133" t="s">
        <v>412</v>
      </c>
      <c r="C2" s="157">
        <v>44013</v>
      </c>
      <c r="D2" s="158" t="s">
        <v>413</v>
      </c>
      <c r="E2" s="158" t="s">
        <v>414</v>
      </c>
      <c r="F2" s="158" t="s">
        <v>415</v>
      </c>
      <c r="G2" s="158" t="s">
        <v>416</v>
      </c>
      <c r="H2" s="158" t="s">
        <v>163</v>
      </c>
      <c r="I2" s="158" t="s">
        <v>417</v>
      </c>
      <c r="J2" s="158" t="s">
        <v>418</v>
      </c>
      <c r="K2" s="158" t="s">
        <v>419</v>
      </c>
      <c r="L2" s="159"/>
      <c r="M2" s="160"/>
      <c r="N2" s="160"/>
      <c r="O2" s="160"/>
      <c r="P2" s="160"/>
      <c r="Q2" s="160"/>
      <c r="R2" s="160"/>
      <c r="S2" s="160"/>
      <c r="T2" s="160"/>
      <c r="U2" s="160"/>
    </row>
    <row r="3" spans="1:21" ht="261" customHeight="1">
      <c r="A3" s="161" t="s">
        <v>420</v>
      </c>
      <c r="B3" s="133" t="s">
        <v>421</v>
      </c>
      <c r="C3" s="122">
        <v>2015</v>
      </c>
      <c r="D3" s="122" t="s">
        <v>422</v>
      </c>
      <c r="E3" s="122" t="s">
        <v>423</v>
      </c>
      <c r="F3" s="122" t="s">
        <v>424</v>
      </c>
      <c r="G3" s="122" t="s">
        <v>421</v>
      </c>
      <c r="H3" s="122" t="s">
        <v>425</v>
      </c>
      <c r="I3" s="162"/>
      <c r="J3" s="122" t="s">
        <v>426</v>
      </c>
      <c r="K3" s="158" t="s">
        <v>427</v>
      </c>
      <c r="L3" s="163" t="s">
        <v>428</v>
      </c>
      <c r="M3" s="160"/>
      <c r="N3" s="160"/>
      <c r="O3" s="160"/>
      <c r="P3" s="160"/>
      <c r="Q3" s="160"/>
      <c r="R3" s="160"/>
      <c r="S3" s="160"/>
      <c r="T3" s="160"/>
      <c r="U3" s="160"/>
    </row>
    <row r="4" spans="1:21" ht="144" customHeight="1">
      <c r="A4" s="161" t="s">
        <v>429</v>
      </c>
      <c r="B4" s="133" t="s">
        <v>430</v>
      </c>
      <c r="C4" s="122">
        <v>2014</v>
      </c>
      <c r="D4" s="122" t="s">
        <v>431</v>
      </c>
      <c r="E4" s="122" t="s">
        <v>168</v>
      </c>
      <c r="F4" s="122" t="s">
        <v>432</v>
      </c>
      <c r="G4" s="122" t="s">
        <v>433</v>
      </c>
      <c r="H4" s="122" t="s">
        <v>425</v>
      </c>
      <c r="I4" s="122" t="s">
        <v>434</v>
      </c>
      <c r="J4" s="122" t="s">
        <v>435</v>
      </c>
      <c r="K4" s="122" t="s">
        <v>436</v>
      </c>
      <c r="L4" s="163" t="s">
        <v>428</v>
      </c>
      <c r="M4" s="160"/>
      <c r="N4" s="160"/>
      <c r="O4" s="160"/>
      <c r="P4" s="160"/>
      <c r="Q4" s="160"/>
      <c r="R4" s="160"/>
      <c r="S4" s="160"/>
      <c r="T4" s="160"/>
      <c r="U4" s="160"/>
    </row>
    <row r="5" spans="1:21" ht="206.25" customHeight="1">
      <c r="A5" s="161" t="s">
        <v>437</v>
      </c>
      <c r="B5" s="133" t="s">
        <v>438</v>
      </c>
      <c r="C5" s="122" t="s">
        <v>439</v>
      </c>
      <c r="D5" s="122" t="s">
        <v>440</v>
      </c>
      <c r="E5" s="122" t="s">
        <v>138</v>
      </c>
      <c r="F5" s="122" t="s">
        <v>441</v>
      </c>
      <c r="G5" s="122" t="s">
        <v>442</v>
      </c>
      <c r="H5" s="122" t="s">
        <v>443</v>
      </c>
      <c r="I5" s="122" t="s">
        <v>444</v>
      </c>
      <c r="J5" s="122" t="s">
        <v>445</v>
      </c>
      <c r="K5" s="164" t="s">
        <v>446</v>
      </c>
      <c r="L5" s="159"/>
      <c r="M5" s="160"/>
      <c r="N5" s="160"/>
      <c r="O5" s="160"/>
      <c r="P5" s="160"/>
      <c r="Q5" s="160"/>
      <c r="R5" s="160"/>
      <c r="S5" s="160"/>
      <c r="T5" s="160"/>
      <c r="U5" s="160"/>
    </row>
    <row r="6" spans="1:21" ht="173.25" customHeight="1">
      <c r="A6" s="156" t="s">
        <v>447</v>
      </c>
      <c r="B6" s="133" t="s">
        <v>448</v>
      </c>
      <c r="C6" s="158" t="s">
        <v>449</v>
      </c>
      <c r="D6" s="158" t="s">
        <v>450</v>
      </c>
      <c r="E6" s="158" t="s">
        <v>78</v>
      </c>
      <c r="F6" s="158" t="s">
        <v>451</v>
      </c>
      <c r="G6" s="158" t="s">
        <v>452</v>
      </c>
      <c r="H6" s="158" t="s">
        <v>453</v>
      </c>
      <c r="I6" s="162"/>
      <c r="J6" s="158" t="s">
        <v>454</v>
      </c>
      <c r="K6" s="165" t="s">
        <v>455</v>
      </c>
      <c r="L6" s="163" t="s">
        <v>428</v>
      </c>
      <c r="M6" s="160"/>
      <c r="N6" s="160"/>
      <c r="O6" s="160"/>
      <c r="P6" s="160"/>
      <c r="Q6" s="160"/>
      <c r="R6" s="160"/>
      <c r="S6" s="160"/>
      <c r="T6" s="160"/>
      <c r="U6" s="160"/>
    </row>
    <row r="7" spans="1:21" ht="409.6" customHeight="1">
      <c r="A7" s="156" t="s">
        <v>456</v>
      </c>
      <c r="B7" s="133" t="s">
        <v>457</v>
      </c>
      <c r="C7" s="157">
        <v>43952</v>
      </c>
      <c r="D7" s="122" t="s">
        <v>458</v>
      </c>
      <c r="E7" s="122" t="s">
        <v>459</v>
      </c>
      <c r="F7" s="158" t="s">
        <v>460</v>
      </c>
      <c r="G7" s="158" t="s">
        <v>461</v>
      </c>
      <c r="H7" s="122" t="s">
        <v>462</v>
      </c>
      <c r="I7" s="158" t="s">
        <v>463</v>
      </c>
      <c r="J7" s="158" t="s">
        <v>464</v>
      </c>
      <c r="K7" s="158" t="s">
        <v>465</v>
      </c>
      <c r="L7" s="159"/>
      <c r="M7" s="160"/>
      <c r="N7" s="160"/>
      <c r="O7" s="160"/>
      <c r="P7" s="160"/>
      <c r="Q7" s="160"/>
      <c r="R7" s="160"/>
      <c r="S7" s="160"/>
      <c r="T7" s="160"/>
      <c r="U7" s="160"/>
    </row>
    <row r="8" spans="1:21" ht="327" customHeight="1">
      <c r="A8" s="156" t="s">
        <v>466</v>
      </c>
      <c r="B8" s="133" t="s">
        <v>438</v>
      </c>
      <c r="C8" s="166">
        <v>44044</v>
      </c>
      <c r="D8" s="122" t="s">
        <v>458</v>
      </c>
      <c r="E8" s="122" t="s">
        <v>459</v>
      </c>
      <c r="F8" s="158" t="s">
        <v>467</v>
      </c>
      <c r="G8" s="158" t="s">
        <v>468</v>
      </c>
      <c r="H8" s="122" t="s">
        <v>469</v>
      </c>
      <c r="I8" s="122" t="s">
        <v>470</v>
      </c>
      <c r="J8" s="122" t="s">
        <v>471</v>
      </c>
      <c r="K8" s="122" t="s">
        <v>472</v>
      </c>
      <c r="L8" s="163"/>
      <c r="M8" s="160"/>
      <c r="N8" s="160"/>
      <c r="O8" s="160"/>
      <c r="P8" s="160"/>
      <c r="Q8" s="160"/>
      <c r="R8" s="160"/>
      <c r="S8" s="160"/>
      <c r="T8" s="160"/>
      <c r="U8" s="160"/>
    </row>
    <row r="9" spans="1:21" ht="180" customHeight="1">
      <c r="A9" s="161" t="s">
        <v>473</v>
      </c>
      <c r="B9" s="133" t="s">
        <v>474</v>
      </c>
      <c r="C9" s="122">
        <v>2006</v>
      </c>
      <c r="D9" s="122" t="s">
        <v>475</v>
      </c>
      <c r="E9" s="122" t="s">
        <v>476</v>
      </c>
      <c r="F9" s="122" t="s">
        <v>477</v>
      </c>
      <c r="G9" s="122" t="s">
        <v>478</v>
      </c>
      <c r="H9" s="122" t="s">
        <v>479</v>
      </c>
      <c r="I9" s="122" t="s">
        <v>480</v>
      </c>
      <c r="J9" s="122" t="s">
        <v>481</v>
      </c>
      <c r="K9" s="122" t="s">
        <v>482</v>
      </c>
      <c r="L9" s="163" t="s">
        <v>428</v>
      </c>
      <c r="M9" s="160"/>
      <c r="N9" s="160"/>
      <c r="O9" s="160"/>
      <c r="P9" s="160"/>
      <c r="Q9" s="160"/>
      <c r="R9" s="160"/>
      <c r="S9" s="160"/>
      <c r="T9" s="160"/>
      <c r="U9" s="160"/>
    </row>
    <row r="10" spans="1:21" ht="258" customHeight="1">
      <c r="A10" s="156" t="s">
        <v>483</v>
      </c>
      <c r="B10" s="133" t="s">
        <v>474</v>
      </c>
      <c r="C10" s="122">
        <v>2019</v>
      </c>
      <c r="D10" s="167" t="s">
        <v>484</v>
      </c>
      <c r="E10" s="122" t="s">
        <v>78</v>
      </c>
      <c r="F10" s="167" t="s">
        <v>485</v>
      </c>
      <c r="G10" s="167" t="s">
        <v>486</v>
      </c>
      <c r="H10" s="122" t="s">
        <v>487</v>
      </c>
      <c r="I10" s="167" t="s">
        <v>488</v>
      </c>
      <c r="J10" s="167" t="s">
        <v>489</v>
      </c>
      <c r="K10" s="167" t="s">
        <v>490</v>
      </c>
      <c r="L10" s="168" t="s">
        <v>428</v>
      </c>
      <c r="M10" s="169"/>
      <c r="N10" s="169"/>
      <c r="O10" s="169"/>
      <c r="P10" s="169"/>
      <c r="Q10" s="169"/>
      <c r="R10" s="169"/>
      <c r="S10" s="169"/>
      <c r="T10" s="169"/>
      <c r="U10" s="169"/>
    </row>
    <row r="11" spans="1:21" ht="370.5">
      <c r="A11" s="156" t="s">
        <v>491</v>
      </c>
      <c r="B11" s="133" t="s">
        <v>474</v>
      </c>
      <c r="C11" s="122">
        <v>2019</v>
      </c>
      <c r="D11" s="122" t="s">
        <v>492</v>
      </c>
      <c r="E11" s="122" t="s">
        <v>493</v>
      </c>
      <c r="F11" s="122" t="s">
        <v>494</v>
      </c>
      <c r="G11" s="122" t="s">
        <v>495</v>
      </c>
      <c r="H11" s="122" t="s">
        <v>496</v>
      </c>
      <c r="I11" s="122" t="s">
        <v>497</v>
      </c>
      <c r="J11" s="122" t="s">
        <v>498</v>
      </c>
      <c r="K11" s="122" t="s">
        <v>499</v>
      </c>
      <c r="L11" s="163" t="s">
        <v>428</v>
      </c>
      <c r="M11" s="160"/>
      <c r="N11" s="160"/>
      <c r="O11" s="160"/>
      <c r="P11" s="160"/>
      <c r="Q11" s="160"/>
      <c r="R11" s="160"/>
      <c r="S11" s="160"/>
      <c r="T11" s="160"/>
      <c r="U11" s="160"/>
    </row>
    <row r="12" spans="1:21" ht="231" customHeight="1">
      <c r="A12" s="156" t="s">
        <v>500</v>
      </c>
      <c r="B12" s="133" t="s">
        <v>474</v>
      </c>
      <c r="C12" s="122" t="s">
        <v>501</v>
      </c>
      <c r="D12" s="122" t="s">
        <v>502</v>
      </c>
      <c r="E12" s="122" t="s">
        <v>503</v>
      </c>
      <c r="F12" s="122" t="s">
        <v>504</v>
      </c>
      <c r="G12" s="122" t="s">
        <v>505</v>
      </c>
      <c r="H12" s="122" t="s">
        <v>506</v>
      </c>
      <c r="I12" s="122" t="s">
        <v>507</v>
      </c>
      <c r="J12" s="122" t="s">
        <v>508</v>
      </c>
      <c r="K12" s="122" t="s">
        <v>508</v>
      </c>
      <c r="L12" s="168" t="s">
        <v>428</v>
      </c>
      <c r="M12" s="169"/>
      <c r="N12" s="169"/>
      <c r="O12" s="169"/>
      <c r="P12" s="169"/>
      <c r="Q12" s="169"/>
      <c r="R12" s="169"/>
      <c r="S12" s="169"/>
      <c r="T12" s="169"/>
      <c r="U12" s="169"/>
    </row>
    <row r="13" spans="1:21" ht="170.25" customHeight="1">
      <c r="A13" s="156" t="s">
        <v>509</v>
      </c>
      <c r="B13" s="133" t="s">
        <v>474</v>
      </c>
      <c r="C13" s="122">
        <v>2019</v>
      </c>
      <c r="D13" s="122" t="s">
        <v>510</v>
      </c>
      <c r="E13" s="122" t="s">
        <v>511</v>
      </c>
      <c r="F13" s="122" t="s">
        <v>512</v>
      </c>
      <c r="G13" s="122" t="s">
        <v>513</v>
      </c>
      <c r="H13" s="122" t="s">
        <v>514</v>
      </c>
      <c r="I13" s="122" t="s">
        <v>515</v>
      </c>
      <c r="J13" s="122" t="s">
        <v>516</v>
      </c>
      <c r="K13" s="122" t="s">
        <v>517</v>
      </c>
      <c r="L13" s="163" t="s">
        <v>428</v>
      </c>
      <c r="M13" s="160"/>
      <c r="N13" s="160"/>
      <c r="O13" s="160"/>
      <c r="P13" s="160"/>
      <c r="Q13" s="160"/>
      <c r="R13" s="160"/>
      <c r="S13" s="160"/>
      <c r="T13" s="160"/>
      <c r="U13" s="160"/>
    </row>
    <row r="14" spans="1:21" ht="279.75" customHeight="1">
      <c r="A14" s="156" t="s">
        <v>518</v>
      </c>
      <c r="B14" s="133" t="s">
        <v>438</v>
      </c>
      <c r="C14" s="122">
        <v>2018</v>
      </c>
      <c r="D14" s="122" t="s">
        <v>519</v>
      </c>
      <c r="E14" s="122" t="s">
        <v>520</v>
      </c>
      <c r="F14" s="122" t="s">
        <v>521</v>
      </c>
      <c r="G14" s="122" t="s">
        <v>522</v>
      </c>
      <c r="H14" s="122" t="s">
        <v>523</v>
      </c>
      <c r="I14" s="122" t="s">
        <v>524</v>
      </c>
      <c r="J14" s="133" t="s">
        <v>525</v>
      </c>
      <c r="K14" s="122" t="s">
        <v>526</v>
      </c>
      <c r="L14" s="159"/>
      <c r="M14" s="160"/>
      <c r="N14" s="160"/>
      <c r="O14" s="160"/>
      <c r="P14" s="160"/>
      <c r="Q14" s="160"/>
      <c r="R14" s="160"/>
      <c r="S14" s="160"/>
      <c r="T14" s="160"/>
      <c r="U14" s="160"/>
    </row>
    <row r="15" spans="1:21" ht="168.75" customHeight="1">
      <c r="A15" s="156" t="s">
        <v>527</v>
      </c>
      <c r="B15" s="133" t="s">
        <v>438</v>
      </c>
      <c r="C15" s="122" t="s">
        <v>528</v>
      </c>
      <c r="D15" s="122" t="s">
        <v>529</v>
      </c>
      <c r="E15" s="122" t="s">
        <v>459</v>
      </c>
      <c r="F15" s="122" t="s">
        <v>530</v>
      </c>
      <c r="G15" s="122" t="s">
        <v>531</v>
      </c>
      <c r="I15" s="122" t="s">
        <v>532</v>
      </c>
      <c r="J15" s="122" t="s">
        <v>533</v>
      </c>
      <c r="K15" s="164" t="s">
        <v>534</v>
      </c>
      <c r="L15" s="163" t="s">
        <v>428</v>
      </c>
      <c r="M15" s="159"/>
      <c r="N15" s="160"/>
      <c r="O15" s="160"/>
      <c r="P15" s="160"/>
      <c r="Q15" s="160"/>
      <c r="R15" s="160"/>
      <c r="S15" s="160"/>
      <c r="T15" s="160"/>
      <c r="U15" s="160"/>
    </row>
    <row r="16" spans="1:21" ht="189.75" customHeight="1">
      <c r="A16" s="170" t="s">
        <v>535</v>
      </c>
      <c r="B16" s="133" t="s">
        <v>438</v>
      </c>
      <c r="C16" s="122">
        <v>2019</v>
      </c>
      <c r="D16" s="133" t="s">
        <v>536</v>
      </c>
      <c r="E16" s="133" t="s">
        <v>537</v>
      </c>
      <c r="F16" s="133" t="s">
        <v>538</v>
      </c>
      <c r="G16" s="133" t="s">
        <v>539</v>
      </c>
      <c r="H16" s="133" t="s">
        <v>540</v>
      </c>
      <c r="I16" s="133" t="s">
        <v>541</v>
      </c>
      <c r="J16" s="133" t="s">
        <v>542</v>
      </c>
      <c r="K16" s="133" t="s">
        <v>543</v>
      </c>
      <c r="L16" s="171"/>
      <c r="M16" s="169"/>
      <c r="N16" s="169"/>
      <c r="O16" s="169"/>
      <c r="P16" s="169"/>
      <c r="Q16" s="169"/>
      <c r="R16" s="169"/>
      <c r="S16" s="169"/>
      <c r="T16" s="169"/>
      <c r="U16" s="169"/>
    </row>
    <row r="17" spans="1:21" ht="285">
      <c r="A17" s="170" t="s">
        <v>544</v>
      </c>
      <c r="B17" s="133" t="s">
        <v>438</v>
      </c>
      <c r="C17" s="122">
        <v>2018</v>
      </c>
      <c r="D17" s="122" t="s">
        <v>545</v>
      </c>
      <c r="E17" s="122" t="s">
        <v>546</v>
      </c>
      <c r="F17" s="122" t="s">
        <v>547</v>
      </c>
      <c r="G17" s="158" t="s">
        <v>548</v>
      </c>
      <c r="H17" s="122" t="s">
        <v>549</v>
      </c>
      <c r="I17" s="122" t="s">
        <v>550</v>
      </c>
      <c r="J17" s="122" t="s">
        <v>551</v>
      </c>
      <c r="K17" s="122" t="s">
        <v>552</v>
      </c>
      <c r="L17" s="171"/>
      <c r="M17" s="169"/>
      <c r="N17" s="169"/>
      <c r="O17" s="169"/>
      <c r="P17" s="169"/>
      <c r="Q17" s="169"/>
      <c r="R17" s="169"/>
      <c r="S17" s="169"/>
      <c r="T17" s="169"/>
      <c r="U17" s="169"/>
    </row>
    <row r="18" spans="1:21" ht="313.5">
      <c r="A18" s="156" t="s">
        <v>553</v>
      </c>
      <c r="B18" s="172" t="s">
        <v>554</v>
      </c>
      <c r="C18" s="173">
        <v>2016</v>
      </c>
      <c r="D18" s="172" t="s">
        <v>555</v>
      </c>
      <c r="E18" s="172" t="s">
        <v>556</v>
      </c>
      <c r="F18" s="172" t="s">
        <v>557</v>
      </c>
      <c r="G18" s="172" t="s">
        <v>558</v>
      </c>
      <c r="H18" s="172" t="s">
        <v>559</v>
      </c>
      <c r="I18" s="165" t="s">
        <v>560</v>
      </c>
      <c r="J18" s="172" t="s">
        <v>561</v>
      </c>
      <c r="K18" s="172" t="s">
        <v>562</v>
      </c>
      <c r="L18" s="174" t="s">
        <v>428</v>
      </c>
      <c r="M18" s="175"/>
      <c r="N18" s="176"/>
      <c r="O18" s="175"/>
      <c r="P18" s="175"/>
      <c r="Q18" s="175"/>
      <c r="R18" s="175"/>
      <c r="S18" s="175"/>
      <c r="T18" s="175"/>
      <c r="U18" s="175"/>
    </row>
    <row r="19" spans="1:21" ht="234" customHeight="1">
      <c r="A19" s="122" t="s">
        <v>563</v>
      </c>
      <c r="B19" s="122" t="s">
        <v>564</v>
      </c>
      <c r="C19" s="122">
        <v>2015</v>
      </c>
      <c r="D19" s="122" t="s">
        <v>565</v>
      </c>
      <c r="E19" s="122" t="s">
        <v>565</v>
      </c>
      <c r="F19" s="122" t="s">
        <v>566</v>
      </c>
      <c r="G19" s="122" t="s">
        <v>567</v>
      </c>
      <c r="H19" s="122" t="s">
        <v>568</v>
      </c>
      <c r="I19" s="122" t="s">
        <v>569</v>
      </c>
      <c r="J19" s="122" t="s">
        <v>570</v>
      </c>
      <c r="K19" s="122" t="s">
        <v>571</v>
      </c>
      <c r="L19" s="168" t="s">
        <v>428</v>
      </c>
      <c r="M19" s="169"/>
      <c r="N19" s="169"/>
      <c r="O19" s="169"/>
      <c r="P19" s="169"/>
      <c r="Q19" s="169"/>
      <c r="R19" s="169"/>
      <c r="S19" s="169"/>
      <c r="T19" s="169"/>
      <c r="U19" s="169"/>
    </row>
    <row r="20" spans="1:21" ht="348.75" customHeight="1">
      <c r="A20" s="177" t="s">
        <v>572</v>
      </c>
      <c r="B20" s="133" t="s">
        <v>573</v>
      </c>
      <c r="C20" s="122">
        <v>2015</v>
      </c>
      <c r="D20" s="122" t="s">
        <v>574</v>
      </c>
      <c r="E20" s="122" t="s">
        <v>575</v>
      </c>
      <c r="F20" s="122" t="s">
        <v>576</v>
      </c>
      <c r="G20" s="122" t="s">
        <v>577</v>
      </c>
      <c r="H20" s="122" t="s">
        <v>425</v>
      </c>
      <c r="I20" s="122" t="s">
        <v>578</v>
      </c>
      <c r="J20" s="122" t="s">
        <v>579</v>
      </c>
      <c r="K20" s="122" t="s">
        <v>580</v>
      </c>
      <c r="L20" s="171"/>
      <c r="M20" s="169"/>
      <c r="N20" s="169"/>
      <c r="O20" s="169"/>
      <c r="P20" s="169"/>
      <c r="Q20" s="169"/>
      <c r="R20" s="169"/>
      <c r="S20" s="169"/>
      <c r="T20" s="169"/>
      <c r="U20" s="169"/>
    </row>
    <row r="21" spans="1:21" ht="136.5" customHeight="1">
      <c r="A21" s="178" t="s">
        <v>581</v>
      </c>
      <c r="B21" s="133" t="s">
        <v>582</v>
      </c>
      <c r="C21" s="122">
        <v>2018</v>
      </c>
      <c r="D21" s="122" t="s">
        <v>120</v>
      </c>
      <c r="E21" s="122" t="s">
        <v>583</v>
      </c>
      <c r="F21" s="122" t="s">
        <v>584</v>
      </c>
      <c r="G21" s="122" t="s">
        <v>585</v>
      </c>
      <c r="H21" s="122" t="s">
        <v>586</v>
      </c>
      <c r="I21" s="122" t="s">
        <v>587</v>
      </c>
      <c r="J21" s="164" t="s">
        <v>588</v>
      </c>
      <c r="K21" s="122" t="s">
        <v>589</v>
      </c>
      <c r="L21" s="171"/>
      <c r="M21" s="169"/>
      <c r="N21" s="169"/>
      <c r="O21" s="169"/>
      <c r="P21" s="169"/>
      <c r="Q21" s="169"/>
      <c r="R21" s="169"/>
      <c r="S21" s="169"/>
      <c r="T21" s="169"/>
      <c r="U21" s="169"/>
    </row>
    <row r="22" spans="1:21" ht="409.5">
      <c r="A22" s="177" t="s">
        <v>590</v>
      </c>
      <c r="B22" s="133" t="s">
        <v>474</v>
      </c>
      <c r="C22" s="122">
        <v>2012</v>
      </c>
      <c r="D22" s="122" t="s">
        <v>172</v>
      </c>
      <c r="E22" s="122" t="s">
        <v>172</v>
      </c>
      <c r="F22" s="122" t="s">
        <v>591</v>
      </c>
      <c r="G22" s="122" t="s">
        <v>592</v>
      </c>
      <c r="H22" s="122" t="s">
        <v>593</v>
      </c>
      <c r="I22" s="122" t="s">
        <v>594</v>
      </c>
      <c r="J22" s="122" t="s">
        <v>595</v>
      </c>
      <c r="K22" s="122" t="s">
        <v>596</v>
      </c>
      <c r="L22" s="171"/>
      <c r="M22" s="169"/>
      <c r="N22" s="169"/>
      <c r="O22" s="169"/>
      <c r="P22" s="169"/>
      <c r="Q22" s="169"/>
      <c r="R22" s="169"/>
      <c r="S22" s="169"/>
      <c r="T22" s="169"/>
      <c r="U22" s="169"/>
    </row>
    <row r="23" spans="1:21" ht="269.25" customHeight="1">
      <c r="A23" s="177" t="s">
        <v>597</v>
      </c>
      <c r="B23" s="133" t="s">
        <v>474</v>
      </c>
      <c r="C23" s="122">
        <v>2016</v>
      </c>
      <c r="D23" s="122" t="s">
        <v>598</v>
      </c>
      <c r="E23" s="122" t="s">
        <v>599</v>
      </c>
      <c r="F23" s="122" t="s">
        <v>600</v>
      </c>
      <c r="G23" s="122" t="s">
        <v>601</v>
      </c>
      <c r="H23" s="122" t="s">
        <v>602</v>
      </c>
      <c r="I23" s="122" t="s">
        <v>603</v>
      </c>
      <c r="J23" s="122" t="s">
        <v>604</v>
      </c>
      <c r="K23" s="122" t="s">
        <v>605</v>
      </c>
      <c r="L23" s="163" t="s">
        <v>428</v>
      </c>
      <c r="M23" s="160"/>
      <c r="N23" s="160"/>
      <c r="O23" s="160"/>
      <c r="P23" s="160"/>
      <c r="Q23" s="160"/>
      <c r="R23" s="160"/>
      <c r="S23" s="160"/>
      <c r="T23" s="160"/>
      <c r="U23" s="160"/>
    </row>
    <row r="24" spans="1:21" ht="288.75" customHeight="1">
      <c r="A24" s="177" t="s">
        <v>606</v>
      </c>
      <c r="B24" s="133" t="s">
        <v>607</v>
      </c>
      <c r="C24" s="122">
        <v>2020</v>
      </c>
      <c r="D24" s="122" t="s">
        <v>608</v>
      </c>
      <c r="E24" s="122" t="s">
        <v>82</v>
      </c>
      <c r="F24" s="122" t="s">
        <v>609</v>
      </c>
      <c r="G24" s="122" t="s">
        <v>610</v>
      </c>
      <c r="H24" s="122" t="s">
        <v>453</v>
      </c>
      <c r="I24" s="122" t="s">
        <v>611</v>
      </c>
      <c r="J24" s="122" t="s">
        <v>612</v>
      </c>
      <c r="K24" s="122" t="s">
        <v>613</v>
      </c>
      <c r="L24" s="179"/>
      <c r="M24" s="180"/>
      <c r="N24" s="180"/>
      <c r="O24" s="180"/>
      <c r="P24" s="180"/>
      <c r="Q24" s="180"/>
      <c r="R24" s="180"/>
      <c r="S24" s="180"/>
      <c r="T24" s="180"/>
      <c r="U24" s="180"/>
    </row>
    <row r="25" spans="1:21" ht="355.5" customHeight="1">
      <c r="A25" s="178" t="s">
        <v>614</v>
      </c>
      <c r="B25" s="122" t="s">
        <v>615</v>
      </c>
      <c r="C25" s="122">
        <v>2020</v>
      </c>
      <c r="D25" s="122" t="s">
        <v>616</v>
      </c>
      <c r="E25" s="122" t="s">
        <v>617</v>
      </c>
      <c r="F25" s="167" t="s">
        <v>618</v>
      </c>
      <c r="G25" s="122" t="s">
        <v>619</v>
      </c>
      <c r="H25" s="167" t="s">
        <v>620</v>
      </c>
      <c r="I25" s="167" t="s">
        <v>621</v>
      </c>
      <c r="J25" s="122" t="s">
        <v>622</v>
      </c>
      <c r="K25" s="122" t="s">
        <v>623</v>
      </c>
      <c r="L25" s="181"/>
      <c r="M25" s="182"/>
      <c r="N25" s="182"/>
      <c r="O25" s="182"/>
      <c r="P25" s="182"/>
      <c r="Q25" s="182"/>
      <c r="R25" s="182"/>
      <c r="S25" s="182"/>
      <c r="T25" s="182"/>
      <c r="U25" s="182"/>
    </row>
    <row r="26" spans="1:21" ht="282.75" customHeight="1">
      <c r="A26" s="161" t="s">
        <v>624</v>
      </c>
      <c r="B26" s="133" t="s">
        <v>625</v>
      </c>
      <c r="C26" s="122" t="s">
        <v>626</v>
      </c>
      <c r="D26" s="122" t="s">
        <v>627</v>
      </c>
      <c r="E26" s="122" t="s">
        <v>628</v>
      </c>
      <c r="F26" s="122" t="s">
        <v>629</v>
      </c>
      <c r="G26" s="122" t="s">
        <v>630</v>
      </c>
      <c r="H26" s="122" t="s">
        <v>631</v>
      </c>
      <c r="I26" s="122" t="s">
        <v>632</v>
      </c>
      <c r="J26" s="122" t="s">
        <v>633</v>
      </c>
      <c r="K26" s="122" t="s">
        <v>634</v>
      </c>
      <c r="L26" s="183" t="s">
        <v>428</v>
      </c>
      <c r="M26" s="182"/>
      <c r="N26" s="182"/>
      <c r="O26" s="182"/>
      <c r="P26" s="182"/>
      <c r="Q26" s="182"/>
      <c r="R26" s="182"/>
      <c r="S26" s="182"/>
      <c r="T26" s="182"/>
      <c r="U26" s="182"/>
    </row>
    <row r="27" spans="1:21" ht="133.5" customHeight="1">
      <c r="A27" s="161" t="s">
        <v>635</v>
      </c>
      <c r="B27" s="133" t="s">
        <v>636</v>
      </c>
      <c r="C27" s="122">
        <v>2019</v>
      </c>
      <c r="D27" s="122" t="s">
        <v>637</v>
      </c>
      <c r="E27" s="122" t="s">
        <v>617</v>
      </c>
      <c r="F27" s="122" t="s">
        <v>638</v>
      </c>
      <c r="G27" s="122" t="s">
        <v>639</v>
      </c>
      <c r="H27" s="122" t="s">
        <v>640</v>
      </c>
      <c r="I27" s="122" t="s">
        <v>641</v>
      </c>
      <c r="J27" s="122" t="s">
        <v>642</v>
      </c>
      <c r="K27" s="122" t="s">
        <v>643</v>
      </c>
      <c r="L27" s="183" t="s">
        <v>428</v>
      </c>
      <c r="M27" s="182"/>
      <c r="N27" s="182"/>
      <c r="O27" s="182"/>
      <c r="P27" s="182"/>
      <c r="Q27" s="182"/>
      <c r="R27" s="182"/>
      <c r="S27" s="182"/>
      <c r="T27" s="182"/>
      <c r="U27" s="182"/>
    </row>
    <row r="28" spans="1:21" ht="144" customHeight="1">
      <c r="A28" s="156" t="s">
        <v>644</v>
      </c>
      <c r="B28" s="133" t="s">
        <v>645</v>
      </c>
      <c r="C28" s="122" t="s">
        <v>646</v>
      </c>
      <c r="D28" s="122" t="s">
        <v>450</v>
      </c>
      <c r="E28" s="122" t="s">
        <v>617</v>
      </c>
      <c r="F28" s="122" t="s">
        <v>647</v>
      </c>
      <c r="G28" s="122" t="s">
        <v>648</v>
      </c>
      <c r="H28" s="122" t="s">
        <v>649</v>
      </c>
      <c r="I28" s="122" t="s">
        <v>649</v>
      </c>
      <c r="J28" s="122" t="s">
        <v>650</v>
      </c>
      <c r="K28" s="122" t="s">
        <v>651</v>
      </c>
      <c r="L28" s="183" t="s">
        <v>428</v>
      </c>
      <c r="M28" s="182"/>
      <c r="N28" s="182"/>
      <c r="O28" s="182"/>
      <c r="P28" s="182"/>
      <c r="Q28" s="182"/>
      <c r="R28" s="182"/>
      <c r="S28" s="182"/>
      <c r="T28" s="182"/>
      <c r="U28" s="182"/>
    </row>
    <row r="29" spans="1:21" ht="19.5" customHeight="1">
      <c r="A29" s="612" t="s">
        <v>652</v>
      </c>
      <c r="B29" s="613"/>
      <c r="C29" s="613"/>
      <c r="D29" s="613"/>
      <c r="E29" s="613"/>
      <c r="F29" s="613"/>
      <c r="G29" s="613"/>
      <c r="H29" s="613"/>
      <c r="I29" s="613"/>
      <c r="J29" s="613"/>
      <c r="K29" s="613"/>
      <c r="L29" s="184"/>
      <c r="M29" s="185"/>
      <c r="N29" s="185"/>
      <c r="O29" s="185"/>
      <c r="P29" s="185"/>
      <c r="Q29" s="185"/>
      <c r="R29" s="185"/>
      <c r="S29" s="185"/>
      <c r="T29" s="185"/>
      <c r="U29" s="185"/>
    </row>
    <row r="30" spans="1:21" ht="229.5" customHeight="1">
      <c r="A30" s="186" t="s">
        <v>653</v>
      </c>
      <c r="B30" s="187" t="s">
        <v>654</v>
      </c>
      <c r="C30" s="188" t="s">
        <v>655</v>
      </c>
      <c r="D30" s="187" t="s">
        <v>656</v>
      </c>
      <c r="E30" s="187" t="s">
        <v>657</v>
      </c>
      <c r="F30" s="133" t="s">
        <v>658</v>
      </c>
      <c r="G30" s="134" t="s">
        <v>659</v>
      </c>
      <c r="H30" s="187" t="s">
        <v>660</v>
      </c>
      <c r="I30" s="133" t="s">
        <v>661</v>
      </c>
      <c r="J30" s="122" t="s">
        <v>662</v>
      </c>
      <c r="K30" s="189" t="s">
        <v>663</v>
      </c>
      <c r="L30" s="190" t="s">
        <v>428</v>
      </c>
      <c r="M30" s="191"/>
      <c r="N30" s="191"/>
      <c r="O30" s="191"/>
      <c r="P30" s="191"/>
      <c r="Q30" s="191"/>
      <c r="R30" s="191"/>
      <c r="S30" s="191"/>
      <c r="T30" s="191"/>
      <c r="U30" s="191"/>
    </row>
    <row r="31" spans="1:21" ht="177.75" customHeight="1">
      <c r="A31" s="158" t="s">
        <v>664</v>
      </c>
      <c r="B31" s="192" t="s">
        <v>665</v>
      </c>
      <c r="C31" s="192" t="s">
        <v>666</v>
      </c>
      <c r="D31" s="192" t="s">
        <v>667</v>
      </c>
      <c r="E31" s="192" t="s">
        <v>668</v>
      </c>
      <c r="F31" s="187" t="s">
        <v>669</v>
      </c>
      <c r="G31" s="133" t="s">
        <v>670</v>
      </c>
      <c r="H31" s="193" t="s">
        <v>453</v>
      </c>
      <c r="I31" s="133" t="s">
        <v>671</v>
      </c>
      <c r="J31" s="189" t="s">
        <v>672</v>
      </c>
      <c r="K31" s="189" t="s">
        <v>423</v>
      </c>
      <c r="L31" s="194"/>
      <c r="M31" s="191"/>
      <c r="N31" s="191"/>
      <c r="O31" s="191"/>
      <c r="P31" s="191"/>
      <c r="Q31" s="191"/>
      <c r="R31" s="191"/>
      <c r="S31" s="191"/>
      <c r="T31" s="191"/>
      <c r="U31" s="191"/>
    </row>
    <row r="32" spans="1:21" ht="213.75" customHeight="1">
      <c r="A32" s="195" t="s">
        <v>673</v>
      </c>
      <c r="B32" s="192" t="s">
        <v>674</v>
      </c>
      <c r="C32" s="192" t="s">
        <v>675</v>
      </c>
      <c r="D32" s="192" t="s">
        <v>676</v>
      </c>
      <c r="E32" s="192" t="s">
        <v>677</v>
      </c>
      <c r="F32" s="192" t="s">
        <v>678</v>
      </c>
      <c r="G32" s="133" t="s">
        <v>679</v>
      </c>
      <c r="H32" s="193" t="s">
        <v>680</v>
      </c>
      <c r="I32" s="133" t="s">
        <v>681</v>
      </c>
      <c r="J32" s="122" t="s">
        <v>682</v>
      </c>
      <c r="K32" s="189" t="s">
        <v>423</v>
      </c>
      <c r="L32" s="194"/>
      <c r="M32" s="191"/>
      <c r="N32" s="191"/>
      <c r="O32" s="191"/>
      <c r="P32" s="191"/>
      <c r="Q32" s="191"/>
      <c r="R32" s="191"/>
      <c r="S32" s="191"/>
      <c r="T32" s="191"/>
      <c r="U32" s="191"/>
    </row>
    <row r="33" spans="1:21" ht="209.25" customHeight="1">
      <c r="A33" s="158" t="s">
        <v>683</v>
      </c>
      <c r="B33" s="192" t="s">
        <v>684</v>
      </c>
      <c r="C33" s="192" t="s">
        <v>685</v>
      </c>
      <c r="D33" s="192" t="s">
        <v>686</v>
      </c>
      <c r="E33" s="192" t="s">
        <v>170</v>
      </c>
      <c r="F33" s="192" t="s">
        <v>687</v>
      </c>
      <c r="G33" s="133" t="s">
        <v>688</v>
      </c>
      <c r="H33" s="193" t="s">
        <v>689</v>
      </c>
      <c r="I33" s="133" t="s">
        <v>690</v>
      </c>
      <c r="J33" s="189" t="s">
        <v>672</v>
      </c>
      <c r="K33" s="189" t="s">
        <v>423</v>
      </c>
      <c r="L33" s="194"/>
      <c r="M33" s="191"/>
      <c r="N33" s="191"/>
      <c r="O33" s="191"/>
      <c r="P33" s="191"/>
      <c r="Q33" s="191"/>
      <c r="R33" s="191"/>
      <c r="S33" s="191"/>
      <c r="T33" s="191"/>
      <c r="U33" s="191"/>
    </row>
    <row r="34" spans="1:21" ht="203.25" customHeight="1">
      <c r="A34" s="158" t="s">
        <v>691</v>
      </c>
      <c r="B34" s="192" t="s">
        <v>692</v>
      </c>
      <c r="C34" s="196" t="s">
        <v>693</v>
      </c>
      <c r="D34" s="192" t="s">
        <v>650</v>
      </c>
      <c r="E34" s="192" t="s">
        <v>694</v>
      </c>
      <c r="F34" s="192" t="s">
        <v>695</v>
      </c>
      <c r="G34" s="134" t="s">
        <v>696</v>
      </c>
      <c r="H34" s="192" t="s">
        <v>697</v>
      </c>
      <c r="I34" s="133" t="s">
        <v>698</v>
      </c>
      <c r="J34" s="164" t="s">
        <v>699</v>
      </c>
      <c r="K34" s="164" t="s">
        <v>700</v>
      </c>
      <c r="L34" s="194"/>
      <c r="M34" s="191"/>
      <c r="N34" s="191"/>
      <c r="O34" s="191"/>
      <c r="P34" s="191"/>
      <c r="Q34" s="191"/>
      <c r="R34" s="191"/>
      <c r="S34" s="191"/>
      <c r="T34" s="191"/>
      <c r="U34" s="191"/>
    </row>
    <row r="35" spans="1:21" ht="151.5" customHeight="1">
      <c r="A35" s="158" t="s">
        <v>701</v>
      </c>
      <c r="B35" s="192" t="s">
        <v>702</v>
      </c>
      <c r="C35" s="192" t="s">
        <v>666</v>
      </c>
      <c r="D35" s="192" t="s">
        <v>703</v>
      </c>
      <c r="E35" s="192" t="s">
        <v>704</v>
      </c>
      <c r="F35" s="187" t="s">
        <v>705</v>
      </c>
      <c r="G35" s="133" t="s">
        <v>423</v>
      </c>
      <c r="H35" s="193" t="s">
        <v>453</v>
      </c>
      <c r="I35" s="197"/>
      <c r="J35" s="189" t="s">
        <v>672</v>
      </c>
      <c r="K35" s="189" t="s">
        <v>423</v>
      </c>
      <c r="L35" s="190" t="s">
        <v>428</v>
      </c>
      <c r="M35" s="191"/>
      <c r="N35" s="191"/>
      <c r="O35" s="191"/>
      <c r="P35" s="191"/>
      <c r="Q35" s="191"/>
      <c r="R35" s="191"/>
      <c r="S35" s="191"/>
      <c r="T35" s="191"/>
      <c r="U35" s="191"/>
    </row>
    <row r="36" spans="1:21" ht="170.25" customHeight="1">
      <c r="A36" s="158" t="s">
        <v>706</v>
      </c>
      <c r="B36" s="192" t="s">
        <v>692</v>
      </c>
      <c r="C36" s="192" t="s">
        <v>707</v>
      </c>
      <c r="D36" s="192" t="s">
        <v>686</v>
      </c>
      <c r="E36" s="192" t="s">
        <v>708</v>
      </c>
      <c r="F36" s="133" t="s">
        <v>709</v>
      </c>
      <c r="G36" s="134" t="s">
        <v>710</v>
      </c>
      <c r="H36" s="192" t="s">
        <v>711</v>
      </c>
      <c r="I36" s="133" t="s">
        <v>712</v>
      </c>
      <c r="J36" s="189" t="s">
        <v>672</v>
      </c>
      <c r="K36" s="189" t="s">
        <v>423</v>
      </c>
      <c r="L36" s="190" t="s">
        <v>428</v>
      </c>
      <c r="M36" s="191"/>
      <c r="N36" s="191"/>
      <c r="O36" s="191"/>
      <c r="P36" s="191"/>
      <c r="Q36" s="191"/>
      <c r="R36" s="191"/>
      <c r="S36" s="191"/>
      <c r="T36" s="191"/>
      <c r="U36" s="191"/>
    </row>
    <row r="37" spans="1:21" ht="270.75" customHeight="1">
      <c r="A37" s="158" t="s">
        <v>713</v>
      </c>
      <c r="B37" s="192" t="s">
        <v>714</v>
      </c>
      <c r="C37" s="192" t="s">
        <v>715</v>
      </c>
      <c r="D37" s="192" t="s">
        <v>716</v>
      </c>
      <c r="E37" s="192" t="s">
        <v>717</v>
      </c>
      <c r="F37" s="187" t="s">
        <v>718</v>
      </c>
      <c r="G37" s="133" t="s">
        <v>719</v>
      </c>
      <c r="H37" s="193" t="s">
        <v>720</v>
      </c>
      <c r="I37" s="133" t="s">
        <v>721</v>
      </c>
      <c r="J37" s="122" t="s">
        <v>722</v>
      </c>
      <c r="K37" s="122" t="s">
        <v>723</v>
      </c>
      <c r="L37" s="190" t="s">
        <v>428</v>
      </c>
      <c r="M37" s="191"/>
      <c r="N37" s="191"/>
      <c r="O37" s="191"/>
      <c r="P37" s="191"/>
      <c r="Q37" s="191"/>
      <c r="R37" s="191"/>
      <c r="S37" s="191"/>
      <c r="T37" s="191"/>
      <c r="U37" s="191"/>
    </row>
    <row r="38" spans="1:21" ht="126.75" customHeight="1">
      <c r="A38" s="158" t="s">
        <v>724</v>
      </c>
      <c r="B38" s="192" t="s">
        <v>725</v>
      </c>
      <c r="C38" s="192" t="s">
        <v>707</v>
      </c>
      <c r="D38" s="192" t="s">
        <v>686</v>
      </c>
      <c r="E38" s="192" t="s">
        <v>708</v>
      </c>
      <c r="F38" s="192" t="s">
        <v>726</v>
      </c>
      <c r="G38" s="133" t="s">
        <v>727</v>
      </c>
      <c r="H38" s="193" t="s">
        <v>453</v>
      </c>
      <c r="I38" s="133" t="s">
        <v>728</v>
      </c>
      <c r="J38" s="189" t="s">
        <v>672</v>
      </c>
      <c r="K38" s="189" t="s">
        <v>423</v>
      </c>
      <c r="L38" s="194"/>
      <c r="M38" s="191"/>
      <c r="N38" s="191"/>
      <c r="O38" s="191"/>
      <c r="P38" s="191"/>
      <c r="Q38" s="191"/>
      <c r="R38" s="191"/>
      <c r="S38" s="191"/>
      <c r="T38" s="191"/>
      <c r="U38" s="191"/>
    </row>
    <row r="39" spans="1:21" ht="178.5" customHeight="1">
      <c r="A39" s="158" t="s">
        <v>729</v>
      </c>
      <c r="B39" s="133" t="s">
        <v>730</v>
      </c>
      <c r="C39" s="133" t="s">
        <v>666</v>
      </c>
      <c r="D39" s="133" t="s">
        <v>703</v>
      </c>
      <c r="E39" s="193" t="s">
        <v>704</v>
      </c>
      <c r="F39" s="133" t="s">
        <v>423</v>
      </c>
      <c r="G39" s="133" t="s">
        <v>731</v>
      </c>
      <c r="H39" s="133" t="s">
        <v>732</v>
      </c>
      <c r="I39" s="197"/>
      <c r="J39" s="189" t="s">
        <v>672</v>
      </c>
      <c r="K39" s="189" t="s">
        <v>423</v>
      </c>
      <c r="L39" s="190" t="s">
        <v>428</v>
      </c>
      <c r="M39" s="191"/>
      <c r="N39" s="191"/>
      <c r="O39" s="191"/>
      <c r="P39" s="191"/>
      <c r="Q39" s="191"/>
      <c r="R39" s="191"/>
      <c r="S39" s="191"/>
      <c r="T39" s="191"/>
      <c r="U39" s="191"/>
    </row>
    <row r="40" spans="1:21" ht="153.75" customHeight="1">
      <c r="A40" s="158" t="s">
        <v>733</v>
      </c>
      <c r="B40" s="133" t="s">
        <v>734</v>
      </c>
      <c r="C40" s="133" t="s">
        <v>666</v>
      </c>
      <c r="D40" s="133" t="s">
        <v>686</v>
      </c>
      <c r="E40" s="193" t="s">
        <v>704</v>
      </c>
      <c r="F40" s="133" t="s">
        <v>735</v>
      </c>
      <c r="G40" s="133" t="s">
        <v>736</v>
      </c>
      <c r="H40" s="133" t="s">
        <v>737</v>
      </c>
      <c r="I40" s="197"/>
      <c r="J40" s="189" t="s">
        <v>672</v>
      </c>
      <c r="K40" s="189" t="s">
        <v>423</v>
      </c>
      <c r="L40" s="190" t="s">
        <v>428</v>
      </c>
      <c r="M40" s="191"/>
      <c r="N40" s="191"/>
      <c r="O40" s="191"/>
      <c r="P40" s="191"/>
      <c r="Q40" s="191"/>
      <c r="R40" s="191"/>
      <c r="S40" s="191"/>
      <c r="T40" s="191"/>
      <c r="U40" s="191"/>
    </row>
    <row r="41" spans="1:21" ht="168" customHeight="1">
      <c r="A41" s="158" t="s">
        <v>738</v>
      </c>
      <c r="B41" s="133" t="s">
        <v>739</v>
      </c>
      <c r="C41" s="133" t="s">
        <v>666</v>
      </c>
      <c r="D41" s="133" t="s">
        <v>686</v>
      </c>
      <c r="E41" s="193" t="s">
        <v>704</v>
      </c>
      <c r="F41" s="133" t="s">
        <v>740</v>
      </c>
      <c r="G41" s="133" t="s">
        <v>741</v>
      </c>
      <c r="H41" s="133" t="s">
        <v>453</v>
      </c>
      <c r="I41" s="197"/>
      <c r="J41" s="189" t="s">
        <v>672</v>
      </c>
      <c r="K41" s="189" t="s">
        <v>423</v>
      </c>
      <c r="L41" s="190" t="s">
        <v>428</v>
      </c>
      <c r="M41" s="191"/>
      <c r="N41" s="191"/>
      <c r="O41" s="191"/>
      <c r="P41" s="191"/>
      <c r="Q41" s="191"/>
      <c r="R41" s="191"/>
      <c r="S41" s="191"/>
      <c r="T41" s="191"/>
      <c r="U41" s="191"/>
    </row>
    <row r="42" spans="1:21" ht="141.75" customHeight="1">
      <c r="A42" s="158" t="s">
        <v>742</v>
      </c>
      <c r="B42" s="133" t="s">
        <v>743</v>
      </c>
      <c r="C42" s="133" t="s">
        <v>744</v>
      </c>
      <c r="D42" s="133" t="s">
        <v>745</v>
      </c>
      <c r="E42" s="133" t="s">
        <v>717</v>
      </c>
      <c r="F42" s="133" t="s">
        <v>746</v>
      </c>
      <c r="G42" s="133" t="s">
        <v>747</v>
      </c>
      <c r="H42" s="133" t="s">
        <v>748</v>
      </c>
      <c r="I42" s="133" t="s">
        <v>749</v>
      </c>
      <c r="J42" s="198" t="s">
        <v>750</v>
      </c>
      <c r="K42" s="189" t="s">
        <v>423</v>
      </c>
      <c r="L42" s="190" t="s">
        <v>428</v>
      </c>
      <c r="M42" s="191"/>
      <c r="N42" s="191"/>
      <c r="O42" s="191"/>
      <c r="P42" s="191"/>
      <c r="Q42" s="191"/>
      <c r="R42" s="191"/>
      <c r="S42" s="191"/>
      <c r="T42" s="191"/>
      <c r="U42" s="191"/>
    </row>
    <row r="43" spans="1:21" ht="129" customHeight="1">
      <c r="A43" s="158" t="s">
        <v>751</v>
      </c>
      <c r="B43" s="133" t="s">
        <v>752</v>
      </c>
      <c r="C43" s="199" t="s">
        <v>753</v>
      </c>
      <c r="D43" s="133" t="s">
        <v>754</v>
      </c>
      <c r="E43" s="133" t="s">
        <v>755</v>
      </c>
      <c r="F43" s="133" t="s">
        <v>756</v>
      </c>
      <c r="G43" s="133" t="s">
        <v>757</v>
      </c>
      <c r="H43" s="133" t="s">
        <v>758</v>
      </c>
      <c r="I43" s="133" t="s">
        <v>759</v>
      </c>
      <c r="J43" s="198" t="s">
        <v>760</v>
      </c>
      <c r="K43" s="189"/>
      <c r="L43" s="194"/>
      <c r="M43" s="191"/>
      <c r="N43" s="191"/>
      <c r="O43" s="191"/>
      <c r="P43" s="191"/>
      <c r="Q43" s="191"/>
      <c r="R43" s="191"/>
      <c r="S43" s="191"/>
      <c r="T43" s="191"/>
      <c r="U43" s="191"/>
    </row>
    <row r="44" spans="1:21" ht="161.25" customHeight="1">
      <c r="A44" s="158" t="s">
        <v>761</v>
      </c>
      <c r="B44" s="133" t="s">
        <v>762</v>
      </c>
      <c r="C44" s="199" t="s">
        <v>753</v>
      </c>
      <c r="D44" s="133" t="s">
        <v>686</v>
      </c>
      <c r="E44" s="133" t="s">
        <v>170</v>
      </c>
      <c r="F44" s="133" t="s">
        <v>763</v>
      </c>
      <c r="G44" s="133" t="s">
        <v>764</v>
      </c>
      <c r="H44" s="133" t="s">
        <v>453</v>
      </c>
      <c r="I44" s="133" t="s">
        <v>765</v>
      </c>
      <c r="J44" s="200" t="s">
        <v>766</v>
      </c>
      <c r="K44" s="189" t="s">
        <v>767</v>
      </c>
      <c r="L44" s="190" t="s">
        <v>428</v>
      </c>
      <c r="M44" s="191"/>
      <c r="N44" s="191"/>
      <c r="O44" s="191"/>
      <c r="P44" s="191"/>
      <c r="Q44" s="191"/>
      <c r="R44" s="191"/>
      <c r="S44" s="191"/>
      <c r="T44" s="191"/>
      <c r="U44" s="191"/>
    </row>
    <row r="45" spans="1:21" ht="177.75" customHeight="1">
      <c r="A45" s="158" t="s">
        <v>768</v>
      </c>
      <c r="B45" s="133" t="s">
        <v>769</v>
      </c>
      <c r="C45" s="133" t="s">
        <v>770</v>
      </c>
      <c r="D45" s="133" t="s">
        <v>771</v>
      </c>
      <c r="E45" s="133" t="s">
        <v>717</v>
      </c>
      <c r="F45" s="133" t="s">
        <v>772</v>
      </c>
      <c r="G45" s="133" t="s">
        <v>773</v>
      </c>
      <c r="H45" s="133" t="s">
        <v>774</v>
      </c>
      <c r="I45" s="197"/>
      <c r="J45" s="122" t="s">
        <v>775</v>
      </c>
      <c r="K45" s="189" t="s">
        <v>423</v>
      </c>
      <c r="L45" s="190" t="s">
        <v>428</v>
      </c>
      <c r="M45" s="191"/>
      <c r="N45" s="191"/>
      <c r="O45" s="191"/>
      <c r="P45" s="191"/>
      <c r="Q45" s="191"/>
      <c r="R45" s="191"/>
      <c r="S45" s="191"/>
      <c r="T45" s="191"/>
      <c r="U45" s="191"/>
    </row>
    <row r="46" spans="1:21" ht="96" customHeight="1">
      <c r="A46" s="158" t="s">
        <v>776</v>
      </c>
      <c r="B46" s="133" t="s">
        <v>777</v>
      </c>
      <c r="C46" s="199" t="s">
        <v>753</v>
      </c>
      <c r="D46" s="133" t="s">
        <v>778</v>
      </c>
      <c r="E46" s="133" t="s">
        <v>170</v>
      </c>
      <c r="F46" s="133" t="s">
        <v>779</v>
      </c>
      <c r="G46" s="133" t="s">
        <v>780</v>
      </c>
      <c r="H46" s="133" t="s">
        <v>781</v>
      </c>
      <c r="I46" s="133" t="s">
        <v>782</v>
      </c>
      <c r="J46" s="198" t="s">
        <v>783</v>
      </c>
      <c r="K46" s="189"/>
      <c r="L46" s="190" t="s">
        <v>428</v>
      </c>
      <c r="M46" s="191"/>
      <c r="N46" s="191"/>
      <c r="O46" s="191"/>
      <c r="P46" s="191"/>
      <c r="Q46" s="191"/>
      <c r="R46" s="191"/>
      <c r="S46" s="191"/>
      <c r="T46" s="191"/>
      <c r="U46" s="191"/>
    </row>
    <row r="47" spans="1:21" ht="115.5" customHeight="1">
      <c r="A47" s="158" t="s">
        <v>784</v>
      </c>
      <c r="B47" s="133" t="s">
        <v>785</v>
      </c>
      <c r="C47" s="199" t="s">
        <v>786</v>
      </c>
      <c r="D47" s="133" t="s">
        <v>787</v>
      </c>
      <c r="E47" s="133" t="s">
        <v>788</v>
      </c>
      <c r="F47" s="133" t="s">
        <v>789</v>
      </c>
      <c r="G47" s="133" t="s">
        <v>790</v>
      </c>
      <c r="H47" s="133" t="s">
        <v>791</v>
      </c>
      <c r="I47" s="133" t="s">
        <v>792</v>
      </c>
      <c r="J47" s="122" t="s">
        <v>793</v>
      </c>
      <c r="K47" s="189"/>
      <c r="L47" s="190" t="s">
        <v>428</v>
      </c>
      <c r="M47" s="191"/>
      <c r="N47" s="191"/>
      <c r="O47" s="191"/>
      <c r="P47" s="191"/>
      <c r="Q47" s="191"/>
      <c r="R47" s="191"/>
      <c r="S47" s="191"/>
      <c r="T47" s="191"/>
      <c r="U47" s="191"/>
    </row>
    <row r="48" spans="1:21" ht="135" customHeight="1">
      <c r="A48" s="158" t="s">
        <v>794</v>
      </c>
      <c r="B48" s="133" t="s">
        <v>795</v>
      </c>
      <c r="C48" s="199" t="s">
        <v>796</v>
      </c>
      <c r="D48" s="133" t="s">
        <v>797</v>
      </c>
      <c r="E48" s="133" t="s">
        <v>798</v>
      </c>
      <c r="F48" s="133" t="s">
        <v>799</v>
      </c>
      <c r="G48" s="133" t="s">
        <v>800</v>
      </c>
      <c r="H48" s="133" t="s">
        <v>801</v>
      </c>
      <c r="I48" s="133" t="s">
        <v>802</v>
      </c>
      <c r="J48" s="122" t="s">
        <v>803</v>
      </c>
      <c r="K48" s="189"/>
      <c r="L48" s="190" t="s">
        <v>428</v>
      </c>
      <c r="M48" s="191"/>
      <c r="N48" s="191"/>
      <c r="O48" s="191"/>
      <c r="P48" s="191"/>
      <c r="Q48" s="191"/>
      <c r="R48" s="191"/>
      <c r="S48" s="191"/>
      <c r="T48" s="191"/>
      <c r="U48" s="191"/>
    </row>
    <row r="49" spans="1:21" ht="184.5" customHeight="1">
      <c r="A49" s="158" t="s">
        <v>804</v>
      </c>
      <c r="B49" s="133" t="s">
        <v>805</v>
      </c>
      <c r="C49" s="175" t="s">
        <v>806</v>
      </c>
      <c r="D49" s="133" t="s">
        <v>807</v>
      </c>
      <c r="E49" s="133" t="s">
        <v>808</v>
      </c>
      <c r="F49" s="133" t="s">
        <v>809</v>
      </c>
      <c r="G49" s="133" t="s">
        <v>810</v>
      </c>
      <c r="H49" s="133" t="s">
        <v>811</v>
      </c>
      <c r="I49" s="133" t="s">
        <v>812</v>
      </c>
      <c r="J49" s="122" t="s">
        <v>813</v>
      </c>
      <c r="K49" s="189" t="s">
        <v>423</v>
      </c>
      <c r="L49" s="190"/>
      <c r="M49" s="191"/>
      <c r="N49" s="191"/>
      <c r="O49" s="191"/>
      <c r="P49" s="191"/>
      <c r="Q49" s="191"/>
      <c r="R49" s="191"/>
      <c r="S49" s="191"/>
      <c r="T49" s="191"/>
      <c r="U49" s="191"/>
    </row>
    <row r="50" spans="1:21" ht="374.25" customHeight="1">
      <c r="A50" s="122" t="s">
        <v>814</v>
      </c>
      <c r="B50" s="133" t="s">
        <v>815</v>
      </c>
      <c r="C50" s="201" t="s">
        <v>816</v>
      </c>
      <c r="D50" s="133" t="s">
        <v>574</v>
      </c>
      <c r="E50" s="133" t="s">
        <v>817</v>
      </c>
      <c r="F50" s="133" t="s">
        <v>818</v>
      </c>
      <c r="G50" s="133" t="s">
        <v>819</v>
      </c>
      <c r="H50" s="133" t="s">
        <v>820</v>
      </c>
      <c r="I50" s="133" t="s">
        <v>821</v>
      </c>
      <c r="J50" s="202" t="s">
        <v>822</v>
      </c>
      <c r="K50" s="203" t="s">
        <v>823</v>
      </c>
      <c r="L50" s="190" t="s">
        <v>428</v>
      </c>
      <c r="M50" s="191"/>
      <c r="N50" s="191"/>
      <c r="O50" s="191"/>
      <c r="P50" s="191"/>
      <c r="Q50" s="191"/>
      <c r="R50" s="191"/>
      <c r="S50" s="191"/>
      <c r="T50" s="191"/>
      <c r="U50" s="191"/>
    </row>
    <row r="51" spans="1:21" ht="158.25" customHeight="1">
      <c r="A51" s="158" t="s">
        <v>824</v>
      </c>
      <c r="B51" s="133" t="s">
        <v>730</v>
      </c>
      <c r="C51" s="133" t="s">
        <v>666</v>
      </c>
      <c r="D51" s="133" t="s">
        <v>703</v>
      </c>
      <c r="E51" s="134" t="s">
        <v>704</v>
      </c>
      <c r="F51" s="133" t="s">
        <v>423</v>
      </c>
      <c r="G51" s="133" t="s">
        <v>825</v>
      </c>
      <c r="H51" s="133" t="s">
        <v>453</v>
      </c>
      <c r="I51" s="133" t="s">
        <v>423</v>
      </c>
      <c r="J51" s="189" t="s">
        <v>672</v>
      </c>
      <c r="K51" s="189" t="s">
        <v>423</v>
      </c>
      <c r="L51" s="190" t="s">
        <v>428</v>
      </c>
      <c r="M51" s="191"/>
      <c r="N51" s="191"/>
      <c r="O51" s="191"/>
      <c r="P51" s="191"/>
      <c r="Q51" s="191"/>
      <c r="R51" s="191"/>
      <c r="S51" s="191"/>
      <c r="T51" s="191"/>
      <c r="U51" s="191"/>
    </row>
    <row r="52" spans="1:21" ht="157.5" customHeight="1">
      <c r="A52" s="158" t="s">
        <v>826</v>
      </c>
      <c r="B52" s="133" t="s">
        <v>827</v>
      </c>
      <c r="C52" s="133" t="s">
        <v>666</v>
      </c>
      <c r="D52" s="133" t="s">
        <v>828</v>
      </c>
      <c r="E52" s="133" t="s">
        <v>808</v>
      </c>
      <c r="F52" s="133" t="s">
        <v>829</v>
      </c>
      <c r="G52" s="133" t="s">
        <v>830</v>
      </c>
      <c r="H52" s="133" t="s">
        <v>831</v>
      </c>
      <c r="I52" s="133" t="s">
        <v>671</v>
      </c>
      <c r="J52" s="189" t="s">
        <v>672</v>
      </c>
      <c r="K52" s="189" t="s">
        <v>423</v>
      </c>
      <c r="L52" s="194"/>
      <c r="M52" s="191"/>
      <c r="N52" s="191"/>
      <c r="O52" s="191"/>
      <c r="P52" s="191"/>
      <c r="Q52" s="191"/>
      <c r="R52" s="191"/>
      <c r="S52" s="191"/>
      <c r="T52" s="191"/>
      <c r="U52" s="191"/>
    </row>
    <row r="53" spans="1:21" ht="132" customHeight="1">
      <c r="A53" s="158" t="s">
        <v>832</v>
      </c>
      <c r="B53" s="133" t="s">
        <v>833</v>
      </c>
      <c r="C53" s="199" t="s">
        <v>753</v>
      </c>
      <c r="D53" s="133" t="s">
        <v>834</v>
      </c>
      <c r="E53" s="133" t="s">
        <v>808</v>
      </c>
      <c r="F53" s="133" t="s">
        <v>835</v>
      </c>
      <c r="G53" s="133" t="s">
        <v>836</v>
      </c>
      <c r="H53" s="133" t="s">
        <v>837</v>
      </c>
      <c r="I53" s="133" t="s">
        <v>838</v>
      </c>
      <c r="J53" s="202" t="s">
        <v>839</v>
      </c>
      <c r="K53" s="189"/>
      <c r="L53" s="190" t="s">
        <v>428</v>
      </c>
      <c r="M53" s="191"/>
      <c r="N53" s="191"/>
      <c r="O53" s="191"/>
      <c r="P53" s="191"/>
      <c r="Q53" s="191"/>
      <c r="R53" s="191"/>
      <c r="S53" s="191"/>
      <c r="T53" s="191"/>
      <c r="U53" s="191"/>
    </row>
    <row r="54" spans="1:21" ht="108" customHeight="1">
      <c r="A54" s="158" t="s">
        <v>840</v>
      </c>
      <c r="B54" s="133" t="s">
        <v>841</v>
      </c>
      <c r="C54" s="199" t="s">
        <v>753</v>
      </c>
      <c r="D54" s="133" t="s">
        <v>842</v>
      </c>
      <c r="E54" s="133" t="s">
        <v>843</v>
      </c>
      <c r="F54" s="133" t="s">
        <v>835</v>
      </c>
      <c r="G54" s="133" t="s">
        <v>844</v>
      </c>
      <c r="H54" s="133" t="s">
        <v>845</v>
      </c>
      <c r="I54" s="197"/>
      <c r="J54" s="189"/>
      <c r="K54" s="189"/>
      <c r="L54" s="190" t="s">
        <v>428</v>
      </c>
      <c r="M54" s="191"/>
      <c r="N54" s="191"/>
      <c r="O54" s="191"/>
      <c r="P54" s="191"/>
      <c r="Q54" s="191"/>
      <c r="R54" s="191"/>
      <c r="S54" s="191"/>
      <c r="T54" s="191"/>
      <c r="U54" s="191"/>
    </row>
    <row r="55" spans="1:21" ht="171" customHeight="1">
      <c r="A55" s="158" t="s">
        <v>846</v>
      </c>
      <c r="B55" s="133" t="s">
        <v>795</v>
      </c>
      <c r="C55" s="133" t="s">
        <v>666</v>
      </c>
      <c r="D55" s="133" t="s">
        <v>847</v>
      </c>
      <c r="E55" s="133" t="s">
        <v>848</v>
      </c>
      <c r="F55" s="133" t="s">
        <v>849</v>
      </c>
      <c r="G55" s="133" t="s">
        <v>850</v>
      </c>
      <c r="H55" s="133" t="s">
        <v>851</v>
      </c>
      <c r="I55" s="197"/>
      <c r="J55" s="189" t="s">
        <v>672</v>
      </c>
      <c r="K55" s="189" t="s">
        <v>423</v>
      </c>
      <c r="L55" s="190" t="s">
        <v>428</v>
      </c>
      <c r="M55" s="191"/>
      <c r="N55" s="191"/>
      <c r="O55" s="191"/>
      <c r="P55" s="191"/>
      <c r="Q55" s="191"/>
      <c r="R55" s="191"/>
      <c r="S55" s="191"/>
      <c r="T55" s="191"/>
      <c r="U55" s="191"/>
    </row>
    <row r="56" spans="1:21" ht="205.5" customHeight="1">
      <c r="A56" s="158" t="s">
        <v>852</v>
      </c>
      <c r="B56" s="133" t="s">
        <v>853</v>
      </c>
      <c r="C56" s="133" t="s">
        <v>666</v>
      </c>
      <c r="D56" s="133" t="s">
        <v>854</v>
      </c>
      <c r="E56" s="133" t="s">
        <v>855</v>
      </c>
      <c r="F56" s="133" t="s">
        <v>856</v>
      </c>
      <c r="G56" s="133" t="s">
        <v>857</v>
      </c>
      <c r="H56" s="133" t="s">
        <v>453</v>
      </c>
      <c r="I56" s="133" t="s">
        <v>671</v>
      </c>
      <c r="J56" s="189" t="s">
        <v>672</v>
      </c>
      <c r="K56" s="189" t="s">
        <v>423</v>
      </c>
      <c r="L56" s="190" t="s">
        <v>428</v>
      </c>
      <c r="M56" s="191"/>
      <c r="N56" s="191"/>
      <c r="O56" s="191"/>
      <c r="P56" s="191"/>
      <c r="Q56" s="191"/>
      <c r="R56" s="191"/>
      <c r="S56" s="191"/>
      <c r="T56" s="191"/>
      <c r="U56" s="191"/>
    </row>
    <row r="57" spans="1:21" ht="162.75" customHeight="1">
      <c r="A57" s="158" t="s">
        <v>858</v>
      </c>
      <c r="B57" s="133" t="s">
        <v>734</v>
      </c>
      <c r="C57" s="133" t="s">
        <v>666</v>
      </c>
      <c r="D57" s="133" t="s">
        <v>686</v>
      </c>
      <c r="E57" s="134" t="s">
        <v>704</v>
      </c>
      <c r="F57" s="133" t="s">
        <v>859</v>
      </c>
      <c r="G57" s="133" t="s">
        <v>860</v>
      </c>
      <c r="H57" s="133" t="s">
        <v>453</v>
      </c>
      <c r="I57" s="133" t="s">
        <v>861</v>
      </c>
      <c r="J57" s="189" t="s">
        <v>672</v>
      </c>
      <c r="K57" s="189" t="s">
        <v>423</v>
      </c>
      <c r="L57" s="194"/>
      <c r="M57" s="191"/>
      <c r="N57" s="191"/>
      <c r="O57" s="191"/>
      <c r="P57" s="191"/>
      <c r="Q57" s="191"/>
      <c r="R57" s="191"/>
      <c r="S57" s="191"/>
      <c r="T57" s="191"/>
      <c r="U57" s="191"/>
    </row>
    <row r="58" spans="1:21" ht="322.5" customHeight="1">
      <c r="A58" s="158" t="s">
        <v>862</v>
      </c>
      <c r="B58" s="133" t="s">
        <v>863</v>
      </c>
      <c r="C58" s="133" t="s">
        <v>864</v>
      </c>
      <c r="D58" s="133" t="s">
        <v>865</v>
      </c>
      <c r="E58" s="133" t="s">
        <v>717</v>
      </c>
      <c r="F58" s="133" t="s">
        <v>866</v>
      </c>
      <c r="G58" s="133" t="s">
        <v>867</v>
      </c>
      <c r="H58" s="133" t="s">
        <v>748</v>
      </c>
      <c r="I58" s="197"/>
      <c r="J58" s="189" t="s">
        <v>868</v>
      </c>
      <c r="K58" s="189" t="s">
        <v>423</v>
      </c>
      <c r="L58" s="190" t="s">
        <v>428</v>
      </c>
      <c r="M58" s="191"/>
      <c r="N58" s="191"/>
      <c r="O58" s="191"/>
      <c r="P58" s="191"/>
      <c r="Q58" s="191"/>
      <c r="R58" s="191"/>
      <c r="S58" s="191"/>
      <c r="T58" s="191"/>
      <c r="U58" s="191"/>
    </row>
    <row r="59" spans="1:21" ht="133.5" customHeight="1">
      <c r="A59" s="158" t="s">
        <v>869</v>
      </c>
      <c r="B59" s="133" t="s">
        <v>870</v>
      </c>
      <c r="C59" s="133" t="s">
        <v>707</v>
      </c>
      <c r="D59" s="133" t="s">
        <v>871</v>
      </c>
      <c r="E59" s="133" t="s">
        <v>686</v>
      </c>
      <c r="F59" s="133" t="s">
        <v>872</v>
      </c>
      <c r="G59" s="133" t="s">
        <v>873</v>
      </c>
      <c r="H59" s="133" t="s">
        <v>874</v>
      </c>
      <c r="I59" s="133" t="s">
        <v>875</v>
      </c>
      <c r="J59" s="189" t="s">
        <v>672</v>
      </c>
      <c r="K59" s="189" t="s">
        <v>423</v>
      </c>
      <c r="L59" s="190" t="s">
        <v>428</v>
      </c>
      <c r="M59" s="191"/>
      <c r="N59" s="191"/>
      <c r="O59" s="191"/>
      <c r="P59" s="191"/>
      <c r="Q59" s="191"/>
      <c r="R59" s="191"/>
      <c r="S59" s="191"/>
      <c r="T59" s="191"/>
      <c r="U59" s="191"/>
    </row>
    <row r="60" spans="1:21" ht="165" customHeight="1">
      <c r="A60" s="158" t="s">
        <v>876</v>
      </c>
      <c r="B60" s="133" t="s">
        <v>877</v>
      </c>
      <c r="C60" s="133" t="s">
        <v>878</v>
      </c>
      <c r="D60" s="133" t="s">
        <v>879</v>
      </c>
      <c r="E60" s="133" t="s">
        <v>170</v>
      </c>
      <c r="F60" s="133" t="s">
        <v>880</v>
      </c>
      <c r="G60" s="133" t="s">
        <v>881</v>
      </c>
      <c r="H60" s="133" t="s">
        <v>882</v>
      </c>
      <c r="I60" s="133" t="s">
        <v>883</v>
      </c>
      <c r="J60" s="609" t="s">
        <v>884</v>
      </c>
      <c r="K60" s="589"/>
      <c r="L60" s="190" t="s">
        <v>428</v>
      </c>
      <c r="M60" s="191"/>
      <c r="N60" s="191"/>
      <c r="O60" s="191"/>
      <c r="P60" s="191"/>
      <c r="Q60" s="191"/>
      <c r="R60" s="191"/>
      <c r="S60" s="191"/>
      <c r="T60" s="191"/>
      <c r="U60" s="191"/>
    </row>
    <row r="61" spans="1:21" ht="227.25" customHeight="1">
      <c r="A61" s="158" t="s">
        <v>885</v>
      </c>
      <c r="B61" s="133" t="s">
        <v>886</v>
      </c>
      <c r="C61" s="204" t="s">
        <v>686</v>
      </c>
      <c r="D61" s="133" t="s">
        <v>686</v>
      </c>
      <c r="E61" s="133" t="s">
        <v>708</v>
      </c>
      <c r="F61" s="133" t="s">
        <v>887</v>
      </c>
      <c r="G61" s="133" t="s">
        <v>888</v>
      </c>
      <c r="H61" s="133" t="s">
        <v>889</v>
      </c>
      <c r="I61" s="133" t="s">
        <v>890</v>
      </c>
      <c r="J61" s="133" t="s">
        <v>891</v>
      </c>
      <c r="K61" s="205" t="s">
        <v>672</v>
      </c>
      <c r="L61" s="194"/>
      <c r="M61" s="191"/>
      <c r="N61" s="191"/>
      <c r="O61" s="191"/>
      <c r="P61" s="191"/>
      <c r="Q61" s="191"/>
      <c r="R61" s="191"/>
      <c r="S61" s="191"/>
      <c r="T61" s="191"/>
      <c r="U61" s="191"/>
    </row>
    <row r="62" spans="1:21" ht="181.5" customHeight="1">
      <c r="A62" s="158" t="s">
        <v>892</v>
      </c>
      <c r="B62" s="133" t="s">
        <v>893</v>
      </c>
      <c r="C62" s="133" t="s">
        <v>894</v>
      </c>
      <c r="D62" s="133" t="s">
        <v>172</v>
      </c>
      <c r="E62" s="133" t="s">
        <v>808</v>
      </c>
      <c r="F62" s="133" t="s">
        <v>895</v>
      </c>
      <c r="G62" s="133" t="s">
        <v>896</v>
      </c>
      <c r="H62" s="133" t="s">
        <v>453</v>
      </c>
      <c r="I62" s="133" t="s">
        <v>897</v>
      </c>
      <c r="J62" s="189" t="s">
        <v>672</v>
      </c>
      <c r="K62" s="189" t="s">
        <v>423</v>
      </c>
      <c r="L62" s="190" t="s">
        <v>428</v>
      </c>
      <c r="M62" s="191"/>
      <c r="N62" s="191"/>
      <c r="O62" s="191"/>
      <c r="P62" s="191"/>
      <c r="Q62" s="191"/>
      <c r="R62" s="191"/>
      <c r="S62" s="191"/>
      <c r="T62" s="191"/>
      <c r="U62" s="191"/>
    </row>
    <row r="63" spans="1:21" ht="160.5" customHeight="1">
      <c r="A63" s="158" t="s">
        <v>898</v>
      </c>
      <c r="B63" s="133" t="s">
        <v>899</v>
      </c>
      <c r="C63" s="133" t="s">
        <v>666</v>
      </c>
      <c r="D63" s="133" t="s">
        <v>900</v>
      </c>
      <c r="E63" s="133" t="s">
        <v>901</v>
      </c>
      <c r="F63" s="133" t="s">
        <v>902</v>
      </c>
      <c r="G63" s="133" t="s">
        <v>903</v>
      </c>
      <c r="H63" s="133" t="s">
        <v>453</v>
      </c>
      <c r="I63" s="197"/>
      <c r="J63" s="189" t="s">
        <v>672</v>
      </c>
      <c r="K63" s="189" t="s">
        <v>423</v>
      </c>
      <c r="L63" s="190" t="s">
        <v>428</v>
      </c>
      <c r="M63" s="191"/>
      <c r="N63" s="191"/>
      <c r="O63" s="191"/>
      <c r="P63" s="191"/>
      <c r="Q63" s="191"/>
      <c r="R63" s="191"/>
      <c r="S63" s="191"/>
      <c r="T63" s="191"/>
      <c r="U63" s="191"/>
    </row>
    <row r="64" spans="1:21" ht="162" customHeight="1">
      <c r="A64" s="158" t="s">
        <v>904</v>
      </c>
      <c r="B64" s="133" t="s">
        <v>905</v>
      </c>
      <c r="C64" s="133" t="s">
        <v>666</v>
      </c>
      <c r="D64" s="133" t="s">
        <v>906</v>
      </c>
      <c r="E64" s="133" t="s">
        <v>907</v>
      </c>
      <c r="F64" s="133" t="s">
        <v>423</v>
      </c>
      <c r="G64" s="133" t="s">
        <v>908</v>
      </c>
      <c r="H64" s="133" t="s">
        <v>453</v>
      </c>
      <c r="I64" s="197"/>
      <c r="J64" s="189" t="s">
        <v>672</v>
      </c>
      <c r="K64" s="189" t="s">
        <v>423</v>
      </c>
      <c r="L64" s="190" t="s">
        <v>428</v>
      </c>
      <c r="M64" s="191"/>
      <c r="N64" s="191"/>
      <c r="O64" s="191"/>
      <c r="P64" s="191"/>
      <c r="Q64" s="191"/>
      <c r="R64" s="191"/>
      <c r="S64" s="191"/>
      <c r="T64" s="191"/>
      <c r="U64" s="191"/>
    </row>
    <row r="65" spans="1:21" ht="138.75" customHeight="1">
      <c r="A65" s="158" t="s">
        <v>909</v>
      </c>
      <c r="B65" s="133" t="s">
        <v>739</v>
      </c>
      <c r="C65" s="133" t="s">
        <v>666</v>
      </c>
      <c r="D65" s="133" t="s">
        <v>686</v>
      </c>
      <c r="E65" s="133" t="s">
        <v>686</v>
      </c>
      <c r="F65" s="133" t="s">
        <v>910</v>
      </c>
      <c r="G65" s="133" t="s">
        <v>911</v>
      </c>
      <c r="H65" s="133" t="s">
        <v>453</v>
      </c>
      <c r="I65" s="133" t="s">
        <v>912</v>
      </c>
      <c r="J65" s="189" t="s">
        <v>672</v>
      </c>
      <c r="K65" s="189" t="s">
        <v>672</v>
      </c>
      <c r="L65" s="190" t="s">
        <v>428</v>
      </c>
      <c r="M65" s="191"/>
      <c r="N65" s="191"/>
      <c r="O65" s="191"/>
      <c r="P65" s="191"/>
      <c r="Q65" s="191"/>
      <c r="R65" s="191"/>
      <c r="S65" s="191"/>
      <c r="T65" s="191"/>
      <c r="U65" s="191"/>
    </row>
    <row r="66" spans="1:21" ht="176.25" customHeight="1">
      <c r="A66" s="122" t="s">
        <v>913</v>
      </c>
      <c r="B66" s="133" t="s">
        <v>914</v>
      </c>
      <c r="C66" s="172" t="s">
        <v>915</v>
      </c>
      <c r="D66" s="133" t="s">
        <v>916</v>
      </c>
      <c r="E66" s="133" t="s">
        <v>917</v>
      </c>
      <c r="F66" s="133" t="s">
        <v>918</v>
      </c>
      <c r="G66" s="133" t="s">
        <v>919</v>
      </c>
      <c r="H66" s="133" t="s">
        <v>920</v>
      </c>
      <c r="I66" s="133" t="s">
        <v>921</v>
      </c>
      <c r="J66" s="175" t="s">
        <v>922</v>
      </c>
      <c r="K66" s="133" t="s">
        <v>923</v>
      </c>
      <c r="L66" s="190" t="s">
        <v>428</v>
      </c>
      <c r="M66" s="191"/>
      <c r="N66" s="191"/>
      <c r="O66" s="191"/>
      <c r="P66" s="191"/>
      <c r="Q66" s="191"/>
      <c r="R66" s="191"/>
      <c r="S66" s="191"/>
      <c r="T66" s="191"/>
      <c r="U66" s="191"/>
    </row>
    <row r="67" spans="1:21" ht="389.25" customHeight="1">
      <c r="A67" s="122" t="s">
        <v>924</v>
      </c>
      <c r="B67" s="133" t="s">
        <v>925</v>
      </c>
      <c r="C67" s="206" t="s">
        <v>926</v>
      </c>
      <c r="D67" s="133" t="s">
        <v>927</v>
      </c>
      <c r="E67" s="133" t="s">
        <v>78</v>
      </c>
      <c r="F67" s="133" t="s">
        <v>928</v>
      </c>
      <c r="G67" s="133" t="s">
        <v>929</v>
      </c>
      <c r="H67" s="133" t="s">
        <v>930</v>
      </c>
      <c r="I67" s="133" t="s">
        <v>931</v>
      </c>
      <c r="J67" s="207" t="s">
        <v>932</v>
      </c>
      <c r="K67" s="133" t="s">
        <v>933</v>
      </c>
      <c r="L67" s="194"/>
      <c r="M67" s="191"/>
      <c r="N67" s="191"/>
      <c r="O67" s="191"/>
      <c r="P67" s="191"/>
      <c r="Q67" s="191"/>
      <c r="R67" s="191"/>
      <c r="S67" s="191"/>
      <c r="T67" s="191"/>
      <c r="U67" s="191"/>
    </row>
    <row r="68" spans="1:21" ht="409.6" customHeight="1">
      <c r="A68" s="122" t="s">
        <v>934</v>
      </c>
      <c r="B68" s="207" t="s">
        <v>935</v>
      </c>
      <c r="C68" s="208" t="s">
        <v>936</v>
      </c>
      <c r="D68" s="207" t="s">
        <v>937</v>
      </c>
      <c r="E68" s="207" t="s">
        <v>78</v>
      </c>
      <c r="F68" s="207" t="s">
        <v>938</v>
      </c>
      <c r="G68" s="207" t="s">
        <v>939</v>
      </c>
      <c r="H68" s="207" t="s">
        <v>874</v>
      </c>
      <c r="I68" s="207" t="s">
        <v>940</v>
      </c>
      <c r="J68" s="207" t="s">
        <v>941</v>
      </c>
      <c r="K68" s="133" t="s">
        <v>942</v>
      </c>
      <c r="L68" s="194"/>
      <c r="M68" s="191"/>
      <c r="N68" s="191"/>
      <c r="O68" s="191"/>
      <c r="P68" s="191"/>
      <c r="Q68" s="191"/>
      <c r="R68" s="191"/>
      <c r="S68" s="191"/>
      <c r="T68" s="191"/>
      <c r="U68" s="191"/>
    </row>
    <row r="69" spans="1:21" ht="283.5" customHeight="1">
      <c r="A69" s="158" t="s">
        <v>943</v>
      </c>
      <c r="B69" s="133" t="s">
        <v>692</v>
      </c>
      <c r="C69" s="133" t="s">
        <v>944</v>
      </c>
      <c r="D69" s="133" t="s">
        <v>945</v>
      </c>
      <c r="E69" s="133" t="s">
        <v>946</v>
      </c>
      <c r="F69" s="133" t="s">
        <v>947</v>
      </c>
      <c r="G69" s="133" t="s">
        <v>948</v>
      </c>
      <c r="H69" s="133" t="s">
        <v>949</v>
      </c>
      <c r="I69" s="133" t="s">
        <v>950</v>
      </c>
      <c r="J69" s="189" t="s">
        <v>672</v>
      </c>
      <c r="K69" s="189" t="s">
        <v>672</v>
      </c>
      <c r="L69" s="190" t="s">
        <v>428</v>
      </c>
      <c r="M69" s="191"/>
      <c r="N69" s="191"/>
      <c r="O69" s="191"/>
      <c r="P69" s="191"/>
      <c r="Q69" s="191"/>
      <c r="R69" s="191"/>
      <c r="S69" s="191"/>
      <c r="T69" s="191"/>
      <c r="U69" s="191"/>
    </row>
    <row r="70" spans="1:21" ht="120.75" customHeight="1">
      <c r="A70" s="158" t="s">
        <v>951</v>
      </c>
      <c r="B70" s="133" t="s">
        <v>730</v>
      </c>
      <c r="C70" s="133" t="s">
        <v>666</v>
      </c>
      <c r="D70" s="133" t="s">
        <v>703</v>
      </c>
      <c r="E70" s="134" t="s">
        <v>704</v>
      </c>
      <c r="F70" s="133" t="s">
        <v>423</v>
      </c>
      <c r="G70" s="133" t="s">
        <v>952</v>
      </c>
      <c r="H70" s="133" t="s">
        <v>453</v>
      </c>
      <c r="I70" s="133" t="s">
        <v>423</v>
      </c>
      <c r="J70" s="189" t="s">
        <v>672</v>
      </c>
      <c r="K70" s="189" t="s">
        <v>672</v>
      </c>
      <c r="L70" s="190" t="s">
        <v>428</v>
      </c>
      <c r="M70" s="191"/>
      <c r="N70" s="191"/>
      <c r="O70" s="191"/>
      <c r="P70" s="191"/>
      <c r="Q70" s="191"/>
      <c r="R70" s="191"/>
      <c r="S70" s="191"/>
      <c r="T70" s="191"/>
      <c r="U70" s="191"/>
    </row>
    <row r="71" spans="1:21" ht="114" customHeight="1">
      <c r="A71" s="158" t="s">
        <v>953</v>
      </c>
      <c r="B71" s="133" t="s">
        <v>954</v>
      </c>
      <c r="C71" s="133" t="s">
        <v>666</v>
      </c>
      <c r="D71" s="133" t="s">
        <v>955</v>
      </c>
      <c r="E71" s="133" t="s">
        <v>686</v>
      </c>
      <c r="F71" s="133" t="s">
        <v>956</v>
      </c>
      <c r="G71" s="133" t="s">
        <v>957</v>
      </c>
      <c r="H71" s="133" t="s">
        <v>453</v>
      </c>
      <c r="I71" s="133" t="s">
        <v>958</v>
      </c>
      <c r="J71" s="189" t="s">
        <v>672</v>
      </c>
      <c r="K71" s="122" t="s">
        <v>959</v>
      </c>
      <c r="L71" s="190" t="s">
        <v>428</v>
      </c>
      <c r="M71" s="191"/>
      <c r="N71" s="191"/>
      <c r="O71" s="191"/>
      <c r="P71" s="191"/>
      <c r="Q71" s="191"/>
      <c r="R71" s="191"/>
      <c r="S71" s="191"/>
      <c r="T71" s="191"/>
      <c r="U71" s="191"/>
    </row>
    <row r="72" spans="1:21" ht="409.5">
      <c r="A72" s="122" t="s">
        <v>960</v>
      </c>
      <c r="B72" s="133" t="s">
        <v>961</v>
      </c>
      <c r="C72" s="209" t="s">
        <v>962</v>
      </c>
      <c r="D72" s="133" t="s">
        <v>963</v>
      </c>
      <c r="E72" s="133" t="s">
        <v>964</v>
      </c>
      <c r="F72" s="133" t="s">
        <v>965</v>
      </c>
      <c r="G72" s="133" t="s">
        <v>966</v>
      </c>
      <c r="H72" s="133" t="s">
        <v>967</v>
      </c>
      <c r="I72" s="133" t="s">
        <v>968</v>
      </c>
      <c r="J72" s="133" t="s">
        <v>969</v>
      </c>
      <c r="K72" s="199" t="s">
        <v>970</v>
      </c>
      <c r="L72" s="194"/>
      <c r="M72" s="191"/>
      <c r="N72" s="191"/>
      <c r="O72" s="191"/>
      <c r="P72" s="191"/>
      <c r="Q72" s="191"/>
      <c r="R72" s="191"/>
      <c r="S72" s="191"/>
      <c r="T72" s="191"/>
      <c r="U72" s="191"/>
    </row>
    <row r="73" spans="1:21" ht="14.25" customHeight="1">
      <c r="A73" s="210"/>
      <c r="B73" s="197"/>
      <c r="C73" s="197"/>
      <c r="D73" s="197"/>
      <c r="E73" s="197"/>
      <c r="F73" s="197"/>
      <c r="G73" s="197"/>
      <c r="H73" s="197"/>
      <c r="I73" s="197"/>
      <c r="J73" s="197"/>
      <c r="K73" s="197"/>
      <c r="L73" s="194"/>
      <c r="M73" s="191"/>
      <c r="N73" s="191"/>
      <c r="O73" s="191"/>
      <c r="P73" s="191"/>
      <c r="Q73" s="191"/>
      <c r="R73" s="191"/>
      <c r="S73" s="191"/>
      <c r="T73" s="191"/>
      <c r="U73" s="191"/>
    </row>
    <row r="74" spans="1:21" ht="14.25" customHeight="1">
      <c r="A74" s="211"/>
      <c r="B74" s="197"/>
      <c r="C74" s="133" t="s">
        <v>971</v>
      </c>
      <c r="D74" s="197"/>
      <c r="E74" s="197"/>
      <c r="F74" s="197"/>
      <c r="G74" s="197"/>
      <c r="H74" s="197"/>
      <c r="I74" s="197"/>
      <c r="J74" s="197"/>
      <c r="K74" s="197"/>
      <c r="L74" s="194"/>
      <c r="M74" s="191"/>
      <c r="N74" s="191"/>
      <c r="O74" s="191"/>
      <c r="P74" s="191"/>
      <c r="Q74" s="191"/>
      <c r="R74" s="191"/>
      <c r="S74" s="191"/>
      <c r="T74" s="191"/>
      <c r="U74" s="191"/>
    </row>
    <row r="75" spans="1:21" ht="14.25" customHeight="1">
      <c r="A75" s="211"/>
      <c r="B75" s="197"/>
      <c r="C75" s="197"/>
      <c r="D75" s="197"/>
      <c r="E75" s="197"/>
      <c r="F75" s="197"/>
      <c r="G75" s="197"/>
      <c r="H75" s="197"/>
      <c r="I75" s="197"/>
      <c r="J75" s="197"/>
      <c r="K75" s="197"/>
      <c r="L75" s="194"/>
      <c r="M75" s="191"/>
      <c r="N75" s="191"/>
      <c r="O75" s="191"/>
      <c r="P75" s="191"/>
      <c r="Q75" s="191"/>
      <c r="R75" s="191"/>
      <c r="S75" s="191"/>
      <c r="T75" s="191"/>
      <c r="U75" s="191"/>
    </row>
    <row r="76" spans="1:21" ht="14.25" customHeight="1">
      <c r="A76" s="211"/>
      <c r="B76" s="197"/>
      <c r="C76" s="197"/>
      <c r="D76" s="197"/>
      <c r="E76" s="197"/>
      <c r="F76" s="197"/>
      <c r="G76" s="197"/>
      <c r="H76" s="197"/>
      <c r="I76" s="197"/>
      <c r="J76" s="197"/>
      <c r="K76" s="197"/>
      <c r="L76" s="194"/>
      <c r="M76" s="191"/>
      <c r="N76" s="191"/>
      <c r="O76" s="191"/>
      <c r="P76" s="191"/>
      <c r="Q76" s="191"/>
      <c r="R76" s="191"/>
      <c r="S76" s="191"/>
      <c r="T76" s="191"/>
      <c r="U76" s="191"/>
    </row>
    <row r="77" spans="1:21" ht="14.25" customHeight="1">
      <c r="A77" s="211"/>
      <c r="B77" s="197"/>
      <c r="C77" s="197"/>
      <c r="D77" s="197"/>
      <c r="E77" s="197"/>
      <c r="F77" s="197"/>
      <c r="G77" s="197"/>
      <c r="H77" s="197"/>
      <c r="I77" s="197"/>
      <c r="J77" s="197"/>
      <c r="K77" s="197"/>
      <c r="L77" s="194"/>
      <c r="M77" s="191"/>
      <c r="N77" s="191"/>
      <c r="O77" s="191"/>
      <c r="P77" s="191"/>
      <c r="Q77" s="191"/>
      <c r="R77" s="191"/>
      <c r="S77" s="191"/>
      <c r="T77" s="191"/>
      <c r="U77" s="191"/>
    </row>
    <row r="78" spans="1:21" ht="14.25" customHeight="1">
      <c r="A78" s="211"/>
      <c r="B78" s="197"/>
      <c r="C78" s="197"/>
      <c r="D78" s="197"/>
      <c r="E78" s="197"/>
      <c r="F78" s="197"/>
      <c r="G78" s="197"/>
      <c r="H78" s="197"/>
      <c r="I78" s="197"/>
      <c r="J78" s="197"/>
      <c r="K78" s="197"/>
      <c r="L78" s="194"/>
      <c r="M78" s="191"/>
      <c r="N78" s="191"/>
      <c r="O78" s="191"/>
      <c r="P78" s="191"/>
      <c r="Q78" s="191"/>
      <c r="R78" s="191"/>
      <c r="S78" s="191"/>
      <c r="T78" s="191"/>
      <c r="U78" s="191"/>
    </row>
    <row r="79" spans="1:21" ht="14.25" customHeight="1">
      <c r="A79" s="212"/>
      <c r="B79" s="197"/>
      <c r="C79" s="197"/>
      <c r="D79" s="197"/>
      <c r="E79" s="197"/>
      <c r="F79" s="197"/>
      <c r="G79" s="197"/>
      <c r="H79" s="197"/>
      <c r="I79" s="197"/>
      <c r="J79" s="197"/>
      <c r="K79" s="197"/>
      <c r="L79" s="194"/>
      <c r="M79" s="191"/>
      <c r="N79" s="191"/>
      <c r="O79" s="191"/>
      <c r="P79" s="191"/>
      <c r="Q79" s="191"/>
      <c r="R79" s="191"/>
      <c r="S79" s="191"/>
      <c r="T79" s="191"/>
      <c r="U79" s="191"/>
    </row>
    <row r="80" spans="1:21" ht="14.25" customHeight="1">
      <c r="A80" s="212"/>
      <c r="B80" s="197"/>
      <c r="C80" s="197"/>
      <c r="D80" s="197"/>
      <c r="E80" s="197"/>
      <c r="F80" s="197"/>
      <c r="G80" s="197"/>
      <c r="H80" s="197"/>
      <c r="I80" s="197"/>
      <c r="J80" s="197"/>
      <c r="K80" s="197"/>
      <c r="L80" s="194"/>
      <c r="M80" s="191"/>
      <c r="N80" s="191"/>
      <c r="O80" s="191"/>
      <c r="P80" s="191"/>
      <c r="Q80" s="191"/>
      <c r="R80" s="191"/>
      <c r="S80" s="191"/>
      <c r="T80" s="191"/>
      <c r="U80" s="191"/>
    </row>
    <row r="81" spans="1:21" ht="14.25" customHeight="1">
      <c r="A81" s="213"/>
      <c r="B81" s="214"/>
      <c r="C81" s="214"/>
      <c r="D81" s="214"/>
      <c r="E81" s="214"/>
      <c r="F81" s="214"/>
      <c r="G81" s="214"/>
      <c r="H81" s="214"/>
      <c r="I81" s="214"/>
      <c r="J81" s="197"/>
      <c r="K81" s="214"/>
      <c r="L81" s="215"/>
      <c r="M81" s="216"/>
      <c r="N81" s="216"/>
      <c r="O81" s="216"/>
      <c r="P81" s="216"/>
      <c r="Q81" s="216"/>
      <c r="R81" s="216"/>
      <c r="S81" s="216"/>
      <c r="T81" s="216"/>
      <c r="U81" s="216"/>
    </row>
    <row r="82" spans="1:21" ht="14.25" customHeight="1">
      <c r="A82" s="213"/>
      <c r="B82" s="214"/>
      <c r="C82" s="214"/>
      <c r="D82" s="214"/>
      <c r="E82" s="214"/>
      <c r="F82" s="214"/>
      <c r="G82" s="214"/>
      <c r="H82" s="214"/>
      <c r="I82" s="214"/>
      <c r="J82" s="197"/>
      <c r="K82" s="214"/>
      <c r="L82" s="215"/>
      <c r="M82" s="216"/>
      <c r="N82" s="216"/>
      <c r="O82" s="216"/>
      <c r="P82" s="216"/>
      <c r="Q82" s="216"/>
      <c r="R82" s="216"/>
      <c r="S82" s="216"/>
      <c r="T82" s="216"/>
      <c r="U82" s="216"/>
    </row>
    <row r="83" spans="1:21" ht="14.25" customHeight="1">
      <c r="A83" s="213"/>
      <c r="B83" s="214"/>
      <c r="C83" s="214"/>
      <c r="D83" s="214"/>
      <c r="E83" s="214"/>
      <c r="F83" s="214"/>
      <c r="G83" s="214"/>
      <c r="H83" s="214"/>
      <c r="I83" s="214"/>
      <c r="J83" s="197"/>
      <c r="K83" s="214"/>
      <c r="L83" s="215"/>
      <c r="M83" s="216"/>
      <c r="N83" s="216"/>
      <c r="O83" s="216"/>
      <c r="P83" s="216"/>
      <c r="Q83" s="216"/>
      <c r="R83" s="216"/>
      <c r="S83" s="216"/>
      <c r="T83" s="216"/>
      <c r="U83" s="216"/>
    </row>
    <row r="84" spans="1:21" ht="14.25" customHeight="1">
      <c r="A84" s="213"/>
      <c r="B84" s="214"/>
      <c r="C84" s="214"/>
      <c r="D84" s="214"/>
      <c r="E84" s="214"/>
      <c r="F84" s="214"/>
      <c r="G84" s="214"/>
      <c r="H84" s="214"/>
      <c r="I84" s="214"/>
      <c r="J84" s="197"/>
      <c r="K84" s="214"/>
      <c r="L84" s="215"/>
      <c r="M84" s="216"/>
      <c r="N84" s="216"/>
      <c r="O84" s="216"/>
      <c r="P84" s="216"/>
      <c r="Q84" s="216"/>
      <c r="R84" s="216"/>
      <c r="S84" s="216"/>
      <c r="T84" s="216"/>
      <c r="U84" s="216"/>
    </row>
    <row r="85" spans="1:21" ht="14.25" customHeight="1">
      <c r="A85" s="213"/>
      <c r="B85" s="214"/>
      <c r="C85" s="214"/>
      <c r="D85" s="214"/>
      <c r="E85" s="214"/>
      <c r="F85" s="214"/>
      <c r="G85" s="214"/>
      <c r="H85" s="214"/>
      <c r="I85" s="214"/>
      <c r="J85" s="197"/>
      <c r="K85" s="214"/>
      <c r="L85" s="215"/>
      <c r="M85" s="216"/>
      <c r="N85" s="216"/>
      <c r="O85" s="216"/>
      <c r="P85" s="216"/>
      <c r="Q85" s="216"/>
      <c r="R85" s="216"/>
      <c r="S85" s="216"/>
      <c r="T85" s="216"/>
      <c r="U85" s="216"/>
    </row>
    <row r="86" spans="1:21" ht="14.25" customHeight="1">
      <c r="A86" s="213"/>
      <c r="B86" s="214"/>
      <c r="C86" s="214"/>
      <c r="D86" s="214"/>
      <c r="E86" s="214"/>
      <c r="F86" s="214"/>
      <c r="G86" s="214"/>
      <c r="H86" s="214"/>
      <c r="I86" s="214"/>
      <c r="J86" s="197"/>
      <c r="K86" s="214"/>
      <c r="L86" s="215"/>
      <c r="M86" s="216"/>
      <c r="N86" s="216"/>
      <c r="O86" s="216"/>
      <c r="P86" s="216"/>
      <c r="Q86" s="216"/>
      <c r="R86" s="216"/>
      <c r="S86" s="216"/>
      <c r="T86" s="216"/>
      <c r="U86" s="216"/>
    </row>
    <row r="87" spans="1:21" ht="14.25" customHeight="1">
      <c r="A87" s="213"/>
      <c r="B87" s="214"/>
      <c r="C87" s="214"/>
      <c r="D87" s="214"/>
      <c r="E87" s="214"/>
      <c r="F87" s="214"/>
      <c r="G87" s="214"/>
      <c r="H87" s="214"/>
      <c r="I87" s="214"/>
      <c r="J87" s="197"/>
      <c r="K87" s="214"/>
      <c r="L87" s="215"/>
      <c r="M87" s="216"/>
      <c r="N87" s="216"/>
      <c r="O87" s="216"/>
      <c r="P87" s="216"/>
      <c r="Q87" s="216"/>
      <c r="R87" s="216"/>
      <c r="S87" s="216"/>
      <c r="T87" s="216"/>
      <c r="U87" s="216"/>
    </row>
    <row r="88" spans="1:21" ht="14.25" customHeight="1">
      <c r="A88" s="213"/>
      <c r="B88" s="214"/>
      <c r="C88" s="214"/>
      <c r="D88" s="214"/>
      <c r="E88" s="214"/>
      <c r="F88" s="214"/>
      <c r="G88" s="214"/>
      <c r="H88" s="214"/>
      <c r="I88" s="214"/>
      <c r="J88" s="197"/>
      <c r="K88" s="214"/>
      <c r="L88" s="215"/>
      <c r="M88" s="216"/>
      <c r="N88" s="216"/>
      <c r="O88" s="216"/>
      <c r="P88" s="216"/>
      <c r="Q88" s="216"/>
      <c r="R88" s="216"/>
      <c r="S88" s="216"/>
      <c r="T88" s="216"/>
      <c r="U88" s="216"/>
    </row>
    <row r="89" spans="1:21" ht="14.25" customHeight="1">
      <c r="A89" s="213"/>
      <c r="B89" s="214"/>
      <c r="C89" s="214"/>
      <c r="D89" s="214"/>
      <c r="E89" s="214"/>
      <c r="F89" s="214"/>
      <c r="G89" s="214"/>
      <c r="H89" s="214"/>
      <c r="I89" s="214"/>
      <c r="J89" s="197"/>
      <c r="K89" s="214"/>
      <c r="L89" s="215"/>
      <c r="M89" s="216"/>
      <c r="N89" s="216"/>
      <c r="O89" s="216"/>
      <c r="P89" s="216"/>
      <c r="Q89" s="216"/>
      <c r="R89" s="216"/>
      <c r="S89" s="216"/>
      <c r="T89" s="216"/>
      <c r="U89" s="216"/>
    </row>
    <row r="90" spans="1:21" ht="14.25" customHeight="1">
      <c r="A90" s="213"/>
      <c r="B90" s="214"/>
      <c r="C90" s="214"/>
      <c r="D90" s="214"/>
      <c r="E90" s="214"/>
      <c r="F90" s="214"/>
      <c r="G90" s="214"/>
      <c r="H90" s="214"/>
      <c r="I90" s="214"/>
      <c r="J90" s="197"/>
      <c r="K90" s="214"/>
      <c r="L90" s="215"/>
      <c r="M90" s="216"/>
      <c r="N90" s="216"/>
      <c r="O90" s="216"/>
      <c r="P90" s="216"/>
      <c r="Q90" s="216"/>
      <c r="R90" s="216"/>
      <c r="S90" s="216"/>
      <c r="T90" s="216"/>
      <c r="U90" s="216"/>
    </row>
    <row r="91" spans="1:21" ht="14.25" customHeight="1">
      <c r="A91" s="213"/>
      <c r="B91" s="214"/>
      <c r="C91" s="214"/>
      <c r="D91" s="214"/>
      <c r="E91" s="214"/>
      <c r="F91" s="214"/>
      <c r="G91" s="214"/>
      <c r="H91" s="214"/>
      <c r="I91" s="214"/>
      <c r="J91" s="197"/>
      <c r="K91" s="214"/>
      <c r="L91" s="215"/>
      <c r="M91" s="216"/>
      <c r="N91" s="216"/>
      <c r="O91" s="216"/>
      <c r="P91" s="216"/>
      <c r="Q91" s="216"/>
      <c r="R91" s="216"/>
      <c r="S91" s="216"/>
      <c r="T91" s="216"/>
      <c r="U91" s="216"/>
    </row>
    <row r="92" spans="1:21" ht="14.25" customHeight="1">
      <c r="A92" s="213"/>
      <c r="B92" s="214"/>
      <c r="C92" s="214"/>
      <c r="D92" s="214"/>
      <c r="E92" s="214"/>
      <c r="F92" s="214"/>
      <c r="G92" s="214"/>
      <c r="H92" s="214"/>
      <c r="I92" s="214"/>
      <c r="J92" s="197"/>
      <c r="K92" s="214"/>
      <c r="L92" s="215"/>
      <c r="M92" s="216"/>
      <c r="N92" s="216"/>
      <c r="O92" s="216"/>
      <c r="P92" s="216"/>
      <c r="Q92" s="216"/>
      <c r="R92" s="216"/>
      <c r="S92" s="216"/>
      <c r="T92" s="216"/>
      <c r="U92" s="216"/>
    </row>
    <row r="93" spans="1:21" ht="14.25" customHeight="1">
      <c r="A93" s="213"/>
      <c r="B93" s="214"/>
      <c r="C93" s="214"/>
      <c r="D93" s="214"/>
      <c r="E93" s="214"/>
      <c r="F93" s="214"/>
      <c r="G93" s="214"/>
      <c r="H93" s="214"/>
      <c r="I93" s="214"/>
      <c r="J93" s="197"/>
      <c r="K93" s="214"/>
      <c r="L93" s="215"/>
      <c r="M93" s="216"/>
      <c r="N93" s="216"/>
      <c r="O93" s="216"/>
      <c r="P93" s="216"/>
      <c r="Q93" s="216"/>
      <c r="R93" s="216"/>
      <c r="S93" s="216"/>
      <c r="T93" s="216"/>
      <c r="U93" s="216"/>
    </row>
    <row r="94" spans="1:21" ht="14.25" customHeight="1">
      <c r="A94" s="213"/>
      <c r="B94" s="214"/>
      <c r="C94" s="214"/>
      <c r="D94" s="214"/>
      <c r="E94" s="214"/>
      <c r="F94" s="214"/>
      <c r="G94" s="214"/>
      <c r="H94" s="214"/>
      <c r="I94" s="214"/>
      <c r="J94" s="197"/>
      <c r="K94" s="214"/>
      <c r="L94" s="215"/>
      <c r="M94" s="216"/>
      <c r="N94" s="216"/>
      <c r="O94" s="216"/>
      <c r="P94" s="216"/>
      <c r="Q94" s="216"/>
      <c r="R94" s="216"/>
      <c r="S94" s="216"/>
      <c r="T94" s="216"/>
      <c r="U94" s="216"/>
    </row>
    <row r="95" spans="1:21" ht="14.25" customHeight="1">
      <c r="A95" s="213"/>
      <c r="B95" s="214"/>
      <c r="C95" s="214"/>
      <c r="D95" s="214"/>
      <c r="E95" s="214"/>
      <c r="F95" s="214"/>
      <c r="G95" s="214"/>
      <c r="H95" s="214"/>
      <c r="I95" s="214"/>
      <c r="J95" s="197"/>
      <c r="K95" s="214"/>
      <c r="L95" s="215"/>
      <c r="M95" s="216"/>
      <c r="N95" s="216"/>
      <c r="O95" s="216"/>
      <c r="P95" s="216"/>
      <c r="Q95" s="216"/>
      <c r="R95" s="216"/>
      <c r="S95" s="216"/>
      <c r="T95" s="216"/>
      <c r="U95" s="216"/>
    </row>
    <row r="96" spans="1:21" ht="14.25" customHeight="1">
      <c r="A96" s="213"/>
      <c r="B96" s="214"/>
      <c r="C96" s="214"/>
      <c r="D96" s="214"/>
      <c r="E96" s="214"/>
      <c r="F96" s="214"/>
      <c r="G96" s="214"/>
      <c r="H96" s="214"/>
      <c r="I96" s="214"/>
      <c r="J96" s="197"/>
      <c r="K96" s="214"/>
      <c r="L96" s="215"/>
      <c r="M96" s="216"/>
      <c r="N96" s="216"/>
      <c r="O96" s="216"/>
      <c r="P96" s="216"/>
      <c r="Q96" s="216"/>
      <c r="R96" s="216"/>
      <c r="S96" s="216"/>
      <c r="T96" s="216"/>
      <c r="U96" s="216"/>
    </row>
    <row r="97" spans="1:21" ht="14.25" customHeight="1">
      <c r="A97" s="213"/>
      <c r="B97" s="214"/>
      <c r="C97" s="214"/>
      <c r="D97" s="214"/>
      <c r="E97" s="214"/>
      <c r="F97" s="214"/>
      <c r="G97" s="214"/>
      <c r="H97" s="214"/>
      <c r="I97" s="214"/>
      <c r="J97" s="197"/>
      <c r="K97" s="214"/>
      <c r="L97" s="215"/>
      <c r="M97" s="216"/>
      <c r="N97" s="216"/>
      <c r="O97" s="216"/>
      <c r="P97" s="216"/>
      <c r="Q97" s="216"/>
      <c r="R97" s="216"/>
      <c r="S97" s="216"/>
      <c r="T97" s="216"/>
      <c r="U97" s="216"/>
    </row>
    <row r="98" spans="1:21" ht="14.25" customHeight="1">
      <c r="A98" s="213"/>
      <c r="B98" s="214"/>
      <c r="C98" s="214"/>
      <c r="D98" s="214"/>
      <c r="E98" s="214"/>
      <c r="F98" s="214"/>
      <c r="G98" s="214"/>
      <c r="H98" s="214"/>
      <c r="I98" s="214"/>
      <c r="J98" s="197"/>
      <c r="K98" s="214"/>
      <c r="L98" s="215"/>
      <c r="M98" s="216"/>
      <c r="N98" s="216"/>
      <c r="O98" s="216"/>
      <c r="P98" s="216"/>
      <c r="Q98" s="216"/>
      <c r="R98" s="216"/>
      <c r="S98" s="216"/>
      <c r="T98" s="216"/>
      <c r="U98" s="216"/>
    </row>
    <row r="99" spans="1:21" ht="14.25" customHeight="1">
      <c r="A99" s="213"/>
      <c r="B99" s="214"/>
      <c r="C99" s="214"/>
      <c r="D99" s="214"/>
      <c r="E99" s="214"/>
      <c r="F99" s="214"/>
      <c r="G99" s="214"/>
      <c r="H99" s="214"/>
      <c r="I99" s="214"/>
      <c r="J99" s="197"/>
      <c r="K99" s="214"/>
      <c r="L99" s="215"/>
      <c r="M99" s="216"/>
      <c r="N99" s="216"/>
      <c r="O99" s="216"/>
      <c r="P99" s="216"/>
      <c r="Q99" s="216"/>
      <c r="R99" s="216"/>
      <c r="S99" s="216"/>
      <c r="T99" s="216"/>
      <c r="U99" s="216"/>
    </row>
    <row r="100" spans="1:21" ht="14.25" customHeight="1">
      <c r="A100" s="213"/>
      <c r="B100" s="214"/>
      <c r="C100" s="214"/>
      <c r="D100" s="214"/>
      <c r="E100" s="214"/>
      <c r="F100" s="214"/>
      <c r="G100" s="214"/>
      <c r="H100" s="214"/>
      <c r="I100" s="214"/>
      <c r="J100" s="197"/>
      <c r="K100" s="214"/>
      <c r="L100" s="215"/>
      <c r="M100" s="216"/>
      <c r="N100" s="216"/>
      <c r="O100" s="216"/>
      <c r="P100" s="216"/>
      <c r="Q100" s="216"/>
      <c r="R100" s="216"/>
      <c r="S100" s="216"/>
      <c r="T100" s="216"/>
      <c r="U100" s="216"/>
    </row>
    <row r="101" spans="1:21" ht="14.25" customHeight="1">
      <c r="A101" s="213"/>
      <c r="B101" s="214"/>
      <c r="C101" s="214"/>
      <c r="D101" s="214"/>
      <c r="E101" s="214"/>
      <c r="F101" s="214"/>
      <c r="G101" s="214"/>
      <c r="H101" s="214"/>
      <c r="I101" s="214"/>
      <c r="J101" s="197"/>
      <c r="K101" s="214"/>
      <c r="L101" s="215"/>
      <c r="M101" s="216"/>
      <c r="N101" s="216"/>
      <c r="O101" s="216"/>
      <c r="P101" s="216"/>
      <c r="Q101" s="216"/>
      <c r="R101" s="216"/>
      <c r="S101" s="216"/>
      <c r="T101" s="216"/>
      <c r="U101" s="216"/>
    </row>
    <row r="102" spans="1:21" ht="14.25" customHeight="1">
      <c r="A102" s="213"/>
      <c r="B102" s="214"/>
      <c r="C102" s="214"/>
      <c r="D102" s="214"/>
      <c r="E102" s="214"/>
      <c r="F102" s="214"/>
      <c r="G102" s="214"/>
      <c r="H102" s="214"/>
      <c r="I102" s="214"/>
      <c r="J102" s="197"/>
      <c r="K102" s="214"/>
      <c r="L102" s="215"/>
      <c r="M102" s="216"/>
      <c r="N102" s="216"/>
      <c r="O102" s="216"/>
      <c r="P102" s="216"/>
      <c r="Q102" s="216"/>
      <c r="R102" s="216"/>
      <c r="S102" s="216"/>
      <c r="T102" s="216"/>
      <c r="U102" s="216"/>
    </row>
    <row r="103" spans="1:21" ht="14.25" customHeight="1">
      <c r="A103" s="213"/>
      <c r="B103" s="214"/>
      <c r="C103" s="214"/>
      <c r="D103" s="214"/>
      <c r="E103" s="214"/>
      <c r="F103" s="214"/>
      <c r="G103" s="214"/>
      <c r="H103" s="214"/>
      <c r="I103" s="214"/>
      <c r="J103" s="197"/>
      <c r="K103" s="214"/>
      <c r="L103" s="215"/>
      <c r="M103" s="216"/>
      <c r="N103" s="216"/>
      <c r="O103" s="216"/>
      <c r="P103" s="216"/>
      <c r="Q103" s="216"/>
      <c r="R103" s="216"/>
      <c r="S103" s="216"/>
      <c r="T103" s="216"/>
      <c r="U103" s="216"/>
    </row>
    <row r="104" spans="1:21" ht="14.25" customHeight="1">
      <c r="A104" s="213"/>
      <c r="B104" s="214"/>
      <c r="C104" s="214"/>
      <c r="D104" s="214"/>
      <c r="E104" s="214"/>
      <c r="F104" s="214"/>
      <c r="G104" s="214"/>
      <c r="H104" s="214"/>
      <c r="I104" s="214"/>
      <c r="J104" s="197"/>
      <c r="K104" s="214"/>
      <c r="L104" s="215"/>
      <c r="M104" s="216"/>
      <c r="N104" s="216"/>
      <c r="O104" s="216"/>
      <c r="P104" s="216"/>
      <c r="Q104" s="216"/>
      <c r="R104" s="216"/>
      <c r="S104" s="216"/>
      <c r="T104" s="216"/>
      <c r="U104" s="216"/>
    </row>
    <row r="105" spans="1:21" ht="14.25" customHeight="1">
      <c r="A105" s="213"/>
      <c r="B105" s="214"/>
      <c r="C105" s="214"/>
      <c r="D105" s="214"/>
      <c r="E105" s="214"/>
      <c r="F105" s="214"/>
      <c r="G105" s="214"/>
      <c r="H105" s="214"/>
      <c r="I105" s="214"/>
      <c r="J105" s="197"/>
      <c r="K105" s="214"/>
      <c r="L105" s="215"/>
      <c r="M105" s="216"/>
      <c r="N105" s="216"/>
      <c r="O105" s="216"/>
      <c r="P105" s="216"/>
      <c r="Q105" s="216"/>
      <c r="R105" s="216"/>
      <c r="S105" s="216"/>
      <c r="T105" s="216"/>
      <c r="U105" s="216"/>
    </row>
    <row r="106" spans="1:21" ht="14.25" customHeight="1">
      <c r="A106" s="213"/>
      <c r="B106" s="214"/>
      <c r="C106" s="214"/>
      <c r="D106" s="214"/>
      <c r="E106" s="214"/>
      <c r="F106" s="214"/>
      <c r="G106" s="214"/>
      <c r="H106" s="214"/>
      <c r="I106" s="214"/>
      <c r="J106" s="197"/>
      <c r="K106" s="214"/>
      <c r="L106" s="215"/>
      <c r="M106" s="216"/>
      <c r="N106" s="216"/>
      <c r="O106" s="216"/>
      <c r="P106" s="216"/>
      <c r="Q106" s="216"/>
      <c r="R106" s="216"/>
      <c r="S106" s="216"/>
      <c r="T106" s="216"/>
      <c r="U106" s="216"/>
    </row>
    <row r="107" spans="1:21" ht="14.25" customHeight="1">
      <c r="A107" s="213"/>
      <c r="B107" s="214"/>
      <c r="C107" s="214"/>
      <c r="D107" s="214"/>
      <c r="E107" s="214"/>
      <c r="F107" s="214"/>
      <c r="G107" s="214"/>
      <c r="H107" s="214"/>
      <c r="I107" s="214"/>
      <c r="J107" s="197"/>
      <c r="K107" s="214"/>
      <c r="L107" s="215"/>
      <c r="M107" s="216"/>
      <c r="N107" s="216"/>
      <c r="O107" s="216"/>
      <c r="P107" s="216"/>
      <c r="Q107" s="216"/>
      <c r="R107" s="216"/>
      <c r="S107" s="216"/>
      <c r="T107" s="216"/>
      <c r="U107" s="216"/>
    </row>
    <row r="108" spans="1:21" ht="14.25" customHeight="1">
      <c r="A108" s="213"/>
      <c r="B108" s="214"/>
      <c r="C108" s="214"/>
      <c r="D108" s="214"/>
      <c r="E108" s="214"/>
      <c r="F108" s="214"/>
      <c r="G108" s="214"/>
      <c r="H108" s="214"/>
      <c r="I108" s="214"/>
      <c r="J108" s="197"/>
      <c r="K108" s="214"/>
      <c r="L108" s="215"/>
      <c r="M108" s="216"/>
      <c r="N108" s="216"/>
      <c r="O108" s="216"/>
      <c r="P108" s="216"/>
      <c r="Q108" s="216"/>
      <c r="R108" s="216"/>
      <c r="S108" s="216"/>
      <c r="T108" s="216"/>
      <c r="U108" s="216"/>
    </row>
    <row r="109" spans="1:21" ht="14.25" customHeight="1">
      <c r="A109" s="213"/>
      <c r="B109" s="214"/>
      <c r="C109" s="214"/>
      <c r="D109" s="214"/>
      <c r="E109" s="214"/>
      <c r="F109" s="214"/>
      <c r="G109" s="214"/>
      <c r="H109" s="214"/>
      <c r="I109" s="214"/>
      <c r="J109" s="197"/>
      <c r="K109" s="214"/>
      <c r="L109" s="215"/>
      <c r="M109" s="216"/>
      <c r="N109" s="216"/>
      <c r="O109" s="216"/>
      <c r="P109" s="216"/>
      <c r="Q109" s="216"/>
      <c r="R109" s="216"/>
      <c r="S109" s="216"/>
      <c r="T109" s="216"/>
      <c r="U109" s="216"/>
    </row>
    <row r="110" spans="1:21" ht="14.25" customHeight="1">
      <c r="A110" s="213"/>
      <c r="B110" s="214"/>
      <c r="C110" s="214"/>
      <c r="D110" s="214"/>
      <c r="E110" s="214"/>
      <c r="F110" s="214"/>
      <c r="G110" s="214"/>
      <c r="H110" s="214"/>
      <c r="I110" s="214"/>
      <c r="J110" s="197"/>
      <c r="K110" s="214"/>
      <c r="L110" s="215"/>
      <c r="M110" s="216"/>
      <c r="N110" s="216"/>
      <c r="O110" s="216"/>
      <c r="P110" s="216"/>
      <c r="Q110" s="216"/>
      <c r="R110" s="216"/>
      <c r="S110" s="216"/>
      <c r="T110" s="216"/>
      <c r="U110" s="216"/>
    </row>
    <row r="111" spans="1:21" ht="14.25" customHeight="1">
      <c r="A111" s="213"/>
      <c r="B111" s="214"/>
      <c r="C111" s="214"/>
      <c r="D111" s="214"/>
      <c r="E111" s="214"/>
      <c r="F111" s="214"/>
      <c r="G111" s="214"/>
      <c r="H111" s="214"/>
      <c r="I111" s="214"/>
      <c r="J111" s="197"/>
      <c r="K111" s="214"/>
      <c r="L111" s="215"/>
      <c r="M111" s="216"/>
      <c r="N111" s="216"/>
      <c r="O111" s="216"/>
      <c r="P111" s="216"/>
      <c r="Q111" s="216"/>
      <c r="R111" s="216"/>
      <c r="S111" s="216"/>
      <c r="T111" s="216"/>
      <c r="U111" s="216"/>
    </row>
    <row r="112" spans="1:21" ht="14.25" customHeight="1">
      <c r="A112" s="213"/>
      <c r="B112" s="214"/>
      <c r="C112" s="214"/>
      <c r="D112" s="214"/>
      <c r="E112" s="214"/>
      <c r="F112" s="214"/>
      <c r="G112" s="214"/>
      <c r="H112" s="214"/>
      <c r="I112" s="214"/>
      <c r="J112" s="197"/>
      <c r="K112" s="214"/>
      <c r="L112" s="215"/>
      <c r="M112" s="216"/>
      <c r="N112" s="216"/>
      <c r="O112" s="216"/>
      <c r="P112" s="216"/>
      <c r="Q112" s="216"/>
      <c r="R112" s="216"/>
      <c r="S112" s="216"/>
      <c r="T112" s="216"/>
      <c r="U112" s="216"/>
    </row>
    <row r="113" spans="1:21" ht="14.25" customHeight="1">
      <c r="A113" s="213"/>
      <c r="B113" s="214"/>
      <c r="C113" s="214"/>
      <c r="D113" s="214"/>
      <c r="E113" s="214"/>
      <c r="F113" s="214"/>
      <c r="G113" s="214"/>
      <c r="H113" s="214"/>
      <c r="I113" s="214"/>
      <c r="J113" s="197"/>
      <c r="K113" s="214"/>
      <c r="L113" s="215"/>
      <c r="M113" s="216"/>
      <c r="N113" s="216"/>
      <c r="O113" s="216"/>
      <c r="P113" s="216"/>
      <c r="Q113" s="216"/>
      <c r="R113" s="216"/>
      <c r="S113" s="216"/>
      <c r="T113" s="216"/>
      <c r="U113" s="216"/>
    </row>
    <row r="114" spans="1:21" ht="14.25" customHeight="1">
      <c r="A114" s="213"/>
      <c r="B114" s="214"/>
      <c r="C114" s="214"/>
      <c r="D114" s="214"/>
      <c r="E114" s="214"/>
      <c r="F114" s="214"/>
      <c r="G114" s="214"/>
      <c r="H114" s="214"/>
      <c r="I114" s="214"/>
      <c r="J114" s="197"/>
      <c r="K114" s="214"/>
      <c r="L114" s="215"/>
      <c r="M114" s="216"/>
      <c r="N114" s="216"/>
      <c r="O114" s="216"/>
      <c r="P114" s="216"/>
      <c r="Q114" s="216"/>
      <c r="R114" s="216"/>
      <c r="S114" s="216"/>
      <c r="T114" s="216"/>
      <c r="U114" s="216"/>
    </row>
    <row r="115" spans="1:21" ht="14.25" customHeight="1">
      <c r="A115" s="213"/>
      <c r="B115" s="214"/>
      <c r="C115" s="214"/>
      <c r="D115" s="214"/>
      <c r="E115" s="214"/>
      <c r="F115" s="214"/>
      <c r="G115" s="214"/>
      <c r="H115" s="214"/>
      <c r="I115" s="214"/>
      <c r="J115" s="197"/>
      <c r="K115" s="214"/>
      <c r="L115" s="215"/>
      <c r="M115" s="216"/>
      <c r="N115" s="216"/>
      <c r="O115" s="216"/>
      <c r="P115" s="216"/>
      <c r="Q115" s="216"/>
      <c r="R115" s="216"/>
      <c r="S115" s="216"/>
      <c r="T115" s="216"/>
      <c r="U115" s="216"/>
    </row>
    <row r="116" spans="1:21" ht="14.25" customHeight="1">
      <c r="A116" s="213"/>
      <c r="B116" s="214"/>
      <c r="C116" s="214"/>
      <c r="D116" s="214"/>
      <c r="E116" s="214"/>
      <c r="F116" s="214"/>
      <c r="G116" s="214"/>
      <c r="H116" s="214"/>
      <c r="I116" s="214"/>
      <c r="J116" s="197"/>
      <c r="K116" s="214"/>
      <c r="L116" s="215"/>
      <c r="M116" s="216"/>
      <c r="N116" s="216"/>
      <c r="O116" s="216"/>
      <c r="P116" s="216"/>
      <c r="Q116" s="216"/>
      <c r="R116" s="216"/>
      <c r="S116" s="216"/>
      <c r="T116" s="216"/>
      <c r="U116" s="216"/>
    </row>
    <row r="117" spans="1:21" ht="14.25" customHeight="1">
      <c r="A117" s="213"/>
      <c r="B117" s="214"/>
      <c r="C117" s="214"/>
      <c r="D117" s="214"/>
      <c r="E117" s="214"/>
      <c r="F117" s="214"/>
      <c r="G117" s="214"/>
      <c r="H117" s="214"/>
      <c r="I117" s="214"/>
      <c r="J117" s="197"/>
      <c r="K117" s="214"/>
      <c r="L117" s="215"/>
      <c r="M117" s="216"/>
      <c r="N117" s="216"/>
      <c r="O117" s="216"/>
      <c r="P117" s="216"/>
      <c r="Q117" s="216"/>
      <c r="R117" s="216"/>
      <c r="S117" s="216"/>
      <c r="T117" s="216"/>
      <c r="U117" s="216"/>
    </row>
    <row r="118" spans="1:21" ht="14.25" customHeight="1">
      <c r="A118" s="213"/>
      <c r="B118" s="214"/>
      <c r="C118" s="214"/>
      <c r="D118" s="214"/>
      <c r="E118" s="214"/>
      <c r="F118" s="214"/>
      <c r="G118" s="214"/>
      <c r="H118" s="214"/>
      <c r="I118" s="214"/>
      <c r="J118" s="197"/>
      <c r="K118" s="214"/>
      <c r="L118" s="215"/>
      <c r="M118" s="216"/>
      <c r="N118" s="216"/>
      <c r="O118" s="216"/>
      <c r="P118" s="216"/>
      <c r="Q118" s="216"/>
      <c r="R118" s="216"/>
      <c r="S118" s="216"/>
      <c r="T118" s="216"/>
      <c r="U118" s="216"/>
    </row>
    <row r="119" spans="1:21" ht="14.25" customHeight="1">
      <c r="A119" s="213"/>
      <c r="B119" s="214"/>
      <c r="C119" s="214"/>
      <c r="D119" s="214"/>
      <c r="E119" s="214"/>
      <c r="F119" s="214"/>
      <c r="G119" s="214"/>
      <c r="H119" s="214"/>
      <c r="I119" s="214"/>
      <c r="J119" s="197"/>
      <c r="K119" s="214"/>
      <c r="L119" s="215"/>
      <c r="M119" s="216"/>
      <c r="N119" s="216"/>
      <c r="O119" s="216"/>
      <c r="P119" s="216"/>
      <c r="Q119" s="216"/>
      <c r="R119" s="216"/>
      <c r="S119" s="216"/>
      <c r="T119" s="216"/>
      <c r="U119" s="216"/>
    </row>
    <row r="120" spans="1:21" ht="14.25" customHeight="1">
      <c r="A120" s="213"/>
      <c r="B120" s="214"/>
      <c r="C120" s="214"/>
      <c r="D120" s="214"/>
      <c r="E120" s="214"/>
      <c r="F120" s="214"/>
      <c r="G120" s="214"/>
      <c r="H120" s="214"/>
      <c r="I120" s="214"/>
      <c r="J120" s="197"/>
      <c r="K120" s="214"/>
      <c r="L120" s="215"/>
      <c r="M120" s="216"/>
      <c r="N120" s="216"/>
      <c r="O120" s="216"/>
      <c r="P120" s="216"/>
      <c r="Q120" s="216"/>
      <c r="R120" s="216"/>
      <c r="S120" s="216"/>
      <c r="T120" s="216"/>
      <c r="U120" s="216"/>
    </row>
    <row r="121" spans="1:21" ht="14.25" customHeight="1">
      <c r="A121" s="213"/>
      <c r="B121" s="214"/>
      <c r="C121" s="214"/>
      <c r="D121" s="214"/>
      <c r="E121" s="214"/>
      <c r="F121" s="214"/>
      <c r="G121" s="214"/>
      <c r="H121" s="214"/>
      <c r="I121" s="214"/>
      <c r="J121" s="197"/>
      <c r="K121" s="214"/>
      <c r="L121" s="215"/>
      <c r="M121" s="216"/>
      <c r="N121" s="216"/>
      <c r="O121" s="216"/>
      <c r="P121" s="216"/>
      <c r="Q121" s="216"/>
      <c r="R121" s="216"/>
      <c r="S121" s="216"/>
      <c r="T121" s="216"/>
      <c r="U121" s="216"/>
    </row>
    <row r="122" spans="1:21" ht="14.25" customHeight="1">
      <c r="A122" s="213"/>
      <c r="B122" s="214"/>
      <c r="C122" s="214"/>
      <c r="D122" s="214"/>
      <c r="E122" s="214"/>
      <c r="F122" s="214"/>
      <c r="G122" s="214"/>
      <c r="H122" s="214"/>
      <c r="I122" s="214"/>
      <c r="J122" s="197"/>
      <c r="K122" s="214"/>
      <c r="L122" s="215"/>
      <c r="M122" s="216"/>
      <c r="N122" s="216"/>
      <c r="O122" s="216"/>
      <c r="P122" s="216"/>
      <c r="Q122" s="216"/>
      <c r="R122" s="216"/>
      <c r="S122" s="216"/>
      <c r="T122" s="216"/>
      <c r="U122" s="216"/>
    </row>
    <row r="123" spans="1:21" ht="14.25" customHeight="1">
      <c r="A123" s="213"/>
      <c r="B123" s="214"/>
      <c r="C123" s="214"/>
      <c r="D123" s="214"/>
      <c r="E123" s="214"/>
      <c r="F123" s="214"/>
      <c r="G123" s="214"/>
      <c r="H123" s="214"/>
      <c r="I123" s="214"/>
      <c r="J123" s="197"/>
      <c r="K123" s="214"/>
      <c r="L123" s="215"/>
      <c r="M123" s="216"/>
      <c r="N123" s="216"/>
      <c r="O123" s="216"/>
      <c r="P123" s="216"/>
      <c r="Q123" s="216"/>
      <c r="R123" s="216"/>
      <c r="S123" s="216"/>
      <c r="T123" s="216"/>
      <c r="U123" s="216"/>
    </row>
    <row r="124" spans="1:21" ht="14.25" customHeight="1">
      <c r="A124" s="213"/>
      <c r="B124" s="214"/>
      <c r="C124" s="214"/>
      <c r="D124" s="214"/>
      <c r="E124" s="214"/>
      <c r="F124" s="214"/>
      <c r="G124" s="214"/>
      <c r="H124" s="214"/>
      <c r="I124" s="214"/>
      <c r="J124" s="197"/>
      <c r="K124" s="214"/>
      <c r="L124" s="215"/>
      <c r="M124" s="216"/>
      <c r="N124" s="216"/>
      <c r="O124" s="216"/>
      <c r="P124" s="216"/>
      <c r="Q124" s="216"/>
      <c r="R124" s="216"/>
      <c r="S124" s="216"/>
      <c r="T124" s="216"/>
      <c r="U124" s="216"/>
    </row>
    <row r="125" spans="1:21" ht="14.25" customHeight="1">
      <c r="A125" s="213"/>
      <c r="B125" s="214"/>
      <c r="C125" s="214"/>
      <c r="D125" s="214"/>
      <c r="E125" s="214"/>
      <c r="F125" s="214"/>
      <c r="G125" s="214"/>
      <c r="H125" s="214"/>
      <c r="I125" s="214"/>
      <c r="J125" s="197"/>
      <c r="K125" s="214"/>
      <c r="L125" s="215"/>
      <c r="M125" s="216"/>
      <c r="N125" s="216"/>
      <c r="O125" s="216"/>
      <c r="P125" s="216"/>
      <c r="Q125" s="216"/>
      <c r="R125" s="216"/>
      <c r="S125" s="216"/>
      <c r="T125" s="216"/>
      <c r="U125" s="216"/>
    </row>
    <row r="126" spans="1:21" ht="14.25" customHeight="1">
      <c r="A126" s="213"/>
      <c r="B126" s="214"/>
      <c r="C126" s="214"/>
      <c r="D126" s="214"/>
      <c r="E126" s="214"/>
      <c r="F126" s="214"/>
      <c r="G126" s="214"/>
      <c r="H126" s="214"/>
      <c r="I126" s="214"/>
      <c r="J126" s="197"/>
      <c r="K126" s="214"/>
      <c r="L126" s="215"/>
      <c r="M126" s="216"/>
      <c r="N126" s="216"/>
      <c r="O126" s="216"/>
      <c r="P126" s="216"/>
      <c r="Q126" s="216"/>
      <c r="R126" s="216"/>
      <c r="S126" s="216"/>
      <c r="T126" s="216"/>
      <c r="U126" s="216"/>
    </row>
    <row r="127" spans="1:21" ht="14.25" customHeight="1">
      <c r="A127" s="213"/>
      <c r="B127" s="214"/>
      <c r="C127" s="214"/>
      <c r="D127" s="214"/>
      <c r="E127" s="214"/>
      <c r="F127" s="214"/>
      <c r="G127" s="214"/>
      <c r="H127" s="214"/>
      <c r="I127" s="214"/>
      <c r="J127" s="197"/>
      <c r="K127" s="214"/>
      <c r="L127" s="215"/>
      <c r="M127" s="216"/>
      <c r="N127" s="216"/>
      <c r="O127" s="216"/>
      <c r="P127" s="216"/>
      <c r="Q127" s="216"/>
      <c r="R127" s="216"/>
      <c r="S127" s="216"/>
      <c r="T127" s="216"/>
      <c r="U127" s="216"/>
    </row>
    <row r="128" spans="1:21" ht="14.25" customHeight="1">
      <c r="A128" s="213"/>
      <c r="B128" s="214"/>
      <c r="C128" s="214"/>
      <c r="D128" s="214"/>
      <c r="E128" s="214"/>
      <c r="F128" s="214"/>
      <c r="G128" s="214"/>
      <c r="H128" s="214"/>
      <c r="I128" s="214"/>
      <c r="J128" s="197"/>
      <c r="K128" s="214"/>
      <c r="L128" s="215"/>
      <c r="M128" s="216"/>
      <c r="N128" s="216"/>
      <c r="O128" s="216"/>
      <c r="P128" s="216"/>
      <c r="Q128" s="216"/>
      <c r="R128" s="216"/>
      <c r="S128" s="216"/>
      <c r="T128" s="216"/>
      <c r="U128" s="216"/>
    </row>
    <row r="129" spans="1:21" ht="14.25" customHeight="1">
      <c r="A129" s="213"/>
      <c r="B129" s="214"/>
      <c r="C129" s="214"/>
      <c r="D129" s="214"/>
      <c r="E129" s="214"/>
      <c r="F129" s="214"/>
      <c r="G129" s="214"/>
      <c r="H129" s="214"/>
      <c r="I129" s="214"/>
      <c r="J129" s="197"/>
      <c r="K129" s="214"/>
      <c r="L129" s="215"/>
      <c r="M129" s="216"/>
      <c r="N129" s="216"/>
      <c r="O129" s="216"/>
      <c r="P129" s="216"/>
      <c r="Q129" s="216"/>
      <c r="R129" s="216"/>
      <c r="S129" s="216"/>
      <c r="T129" s="216"/>
      <c r="U129" s="216"/>
    </row>
    <row r="130" spans="1:21" ht="14.25" customHeight="1">
      <c r="A130" s="213"/>
      <c r="B130" s="214"/>
      <c r="C130" s="214"/>
      <c r="D130" s="214"/>
      <c r="E130" s="214"/>
      <c r="F130" s="214"/>
      <c r="G130" s="214"/>
      <c r="H130" s="214"/>
      <c r="I130" s="214"/>
      <c r="J130" s="197"/>
      <c r="K130" s="214"/>
      <c r="L130" s="215"/>
      <c r="M130" s="216"/>
      <c r="N130" s="216"/>
      <c r="O130" s="216"/>
      <c r="P130" s="216"/>
      <c r="Q130" s="216"/>
      <c r="R130" s="216"/>
      <c r="S130" s="216"/>
      <c r="T130" s="216"/>
      <c r="U130" s="216"/>
    </row>
    <row r="131" spans="1:21" ht="14.25" customHeight="1">
      <c r="A131" s="213"/>
      <c r="B131" s="214"/>
      <c r="C131" s="214"/>
      <c r="D131" s="214"/>
      <c r="E131" s="214"/>
      <c r="F131" s="214"/>
      <c r="G131" s="214"/>
      <c r="H131" s="214"/>
      <c r="I131" s="214"/>
      <c r="J131" s="197"/>
      <c r="K131" s="214"/>
      <c r="L131" s="215"/>
      <c r="M131" s="216"/>
      <c r="N131" s="216"/>
      <c r="O131" s="216"/>
      <c r="P131" s="216"/>
      <c r="Q131" s="216"/>
      <c r="R131" s="216"/>
      <c r="S131" s="216"/>
      <c r="T131" s="216"/>
      <c r="U131" s="216"/>
    </row>
    <row r="132" spans="1:21" ht="14.25" customHeight="1">
      <c r="A132" s="213"/>
      <c r="B132" s="214"/>
      <c r="C132" s="214"/>
      <c r="D132" s="214"/>
      <c r="E132" s="214"/>
      <c r="F132" s="214"/>
      <c r="G132" s="214"/>
      <c r="H132" s="214"/>
      <c r="I132" s="214"/>
      <c r="J132" s="197"/>
      <c r="K132" s="214"/>
      <c r="L132" s="215"/>
      <c r="M132" s="216"/>
      <c r="N132" s="216"/>
      <c r="O132" s="216"/>
      <c r="P132" s="216"/>
      <c r="Q132" s="216"/>
      <c r="R132" s="216"/>
      <c r="S132" s="216"/>
      <c r="T132" s="216"/>
      <c r="U132" s="216"/>
    </row>
    <row r="133" spans="1:21" ht="14.25" customHeight="1">
      <c r="A133" s="213"/>
      <c r="B133" s="214"/>
      <c r="C133" s="214"/>
      <c r="D133" s="214"/>
      <c r="E133" s="214"/>
      <c r="F133" s="214"/>
      <c r="G133" s="214"/>
      <c r="H133" s="214"/>
      <c r="I133" s="214"/>
      <c r="J133" s="197"/>
      <c r="K133" s="214"/>
      <c r="L133" s="215"/>
      <c r="M133" s="216"/>
      <c r="N133" s="216"/>
      <c r="O133" s="216"/>
      <c r="P133" s="216"/>
      <c r="Q133" s="216"/>
      <c r="R133" s="216"/>
      <c r="S133" s="216"/>
      <c r="T133" s="216"/>
      <c r="U133" s="216"/>
    </row>
    <row r="134" spans="1:21" ht="14.25" customHeight="1">
      <c r="A134" s="213"/>
      <c r="B134" s="214"/>
      <c r="C134" s="214"/>
      <c r="D134" s="214"/>
      <c r="E134" s="214"/>
      <c r="F134" s="214"/>
      <c r="G134" s="214"/>
      <c r="H134" s="214"/>
      <c r="I134" s="214"/>
      <c r="J134" s="197"/>
      <c r="K134" s="214"/>
      <c r="L134" s="215"/>
      <c r="M134" s="216"/>
      <c r="N134" s="216"/>
      <c r="O134" s="216"/>
      <c r="P134" s="216"/>
      <c r="Q134" s="216"/>
      <c r="R134" s="216"/>
      <c r="S134" s="216"/>
      <c r="T134" s="216"/>
      <c r="U134" s="216"/>
    </row>
    <row r="135" spans="1:21" ht="14.25" customHeight="1">
      <c r="A135" s="213"/>
      <c r="B135" s="214"/>
      <c r="C135" s="214"/>
      <c r="D135" s="214"/>
      <c r="E135" s="214"/>
      <c r="F135" s="214"/>
      <c r="G135" s="214"/>
      <c r="H135" s="214"/>
      <c r="I135" s="214"/>
      <c r="J135" s="197"/>
      <c r="K135" s="214"/>
      <c r="L135" s="215"/>
      <c r="M135" s="216"/>
      <c r="N135" s="216"/>
      <c r="O135" s="216"/>
      <c r="P135" s="216"/>
      <c r="Q135" s="216"/>
      <c r="R135" s="216"/>
      <c r="S135" s="216"/>
      <c r="T135" s="216"/>
      <c r="U135" s="216"/>
    </row>
    <row r="136" spans="1:21" ht="14.25" customHeight="1">
      <c r="A136" s="213"/>
      <c r="B136" s="214"/>
      <c r="C136" s="214"/>
      <c r="D136" s="214"/>
      <c r="E136" s="214"/>
      <c r="F136" s="214"/>
      <c r="G136" s="214"/>
      <c r="H136" s="214"/>
      <c r="I136" s="214"/>
      <c r="J136" s="197"/>
      <c r="K136" s="214"/>
      <c r="L136" s="215"/>
      <c r="M136" s="216"/>
      <c r="N136" s="216"/>
      <c r="O136" s="216"/>
      <c r="P136" s="216"/>
      <c r="Q136" s="216"/>
      <c r="R136" s="216"/>
      <c r="S136" s="216"/>
      <c r="T136" s="216"/>
      <c r="U136" s="216"/>
    </row>
    <row r="137" spans="1:21" ht="14.25" customHeight="1">
      <c r="A137" s="213"/>
      <c r="B137" s="214"/>
      <c r="C137" s="214"/>
      <c r="D137" s="214"/>
      <c r="E137" s="214"/>
      <c r="F137" s="214"/>
      <c r="G137" s="214"/>
      <c r="H137" s="214"/>
      <c r="I137" s="214"/>
      <c r="J137" s="197"/>
      <c r="K137" s="214"/>
      <c r="L137" s="215"/>
      <c r="M137" s="216"/>
      <c r="N137" s="216"/>
      <c r="O137" s="216"/>
      <c r="P137" s="216"/>
      <c r="Q137" s="216"/>
      <c r="R137" s="216"/>
      <c r="S137" s="216"/>
      <c r="T137" s="216"/>
      <c r="U137" s="216"/>
    </row>
    <row r="138" spans="1:21" ht="14.25" customHeight="1">
      <c r="A138" s="213"/>
      <c r="B138" s="214"/>
      <c r="C138" s="214"/>
      <c r="D138" s="214"/>
      <c r="E138" s="214"/>
      <c r="F138" s="214"/>
      <c r="G138" s="214"/>
      <c r="H138" s="214"/>
      <c r="I138" s="214"/>
      <c r="J138" s="197"/>
      <c r="K138" s="214"/>
      <c r="L138" s="215"/>
      <c r="M138" s="216"/>
      <c r="N138" s="216"/>
      <c r="O138" s="216"/>
      <c r="P138" s="216"/>
      <c r="Q138" s="216"/>
      <c r="R138" s="216"/>
      <c r="S138" s="216"/>
      <c r="T138" s="216"/>
      <c r="U138" s="216"/>
    </row>
    <row r="139" spans="1:21" ht="14.25" customHeight="1">
      <c r="A139" s="213"/>
      <c r="B139" s="214"/>
      <c r="C139" s="214"/>
      <c r="D139" s="214"/>
      <c r="E139" s="214"/>
      <c r="F139" s="214"/>
      <c r="G139" s="214"/>
      <c r="H139" s="214"/>
      <c r="I139" s="214"/>
      <c r="J139" s="197"/>
      <c r="K139" s="214"/>
      <c r="L139" s="215"/>
      <c r="M139" s="216"/>
      <c r="N139" s="216"/>
      <c r="O139" s="216"/>
      <c r="P139" s="216"/>
      <c r="Q139" s="216"/>
      <c r="R139" s="216"/>
      <c r="S139" s="216"/>
      <c r="T139" s="216"/>
      <c r="U139" s="216"/>
    </row>
    <row r="140" spans="1:21" ht="14.25" customHeight="1">
      <c r="A140" s="213"/>
      <c r="B140" s="214"/>
      <c r="C140" s="214"/>
      <c r="D140" s="214"/>
      <c r="E140" s="214"/>
      <c r="F140" s="214"/>
      <c r="G140" s="214"/>
      <c r="H140" s="214"/>
      <c r="I140" s="214"/>
      <c r="J140" s="197"/>
      <c r="K140" s="214"/>
      <c r="L140" s="215"/>
      <c r="M140" s="216"/>
      <c r="N140" s="216"/>
      <c r="O140" s="216"/>
      <c r="P140" s="216"/>
      <c r="Q140" s="216"/>
      <c r="R140" s="216"/>
      <c r="S140" s="216"/>
      <c r="T140" s="216"/>
      <c r="U140" s="216"/>
    </row>
    <row r="141" spans="1:21" ht="14.25" customHeight="1">
      <c r="A141" s="213"/>
      <c r="B141" s="214"/>
      <c r="C141" s="214"/>
      <c r="D141" s="214"/>
      <c r="E141" s="214"/>
      <c r="F141" s="214"/>
      <c r="G141" s="214"/>
      <c r="H141" s="214"/>
      <c r="I141" s="214"/>
      <c r="J141" s="197"/>
      <c r="K141" s="214"/>
      <c r="L141" s="215"/>
      <c r="M141" s="216"/>
      <c r="N141" s="216"/>
      <c r="O141" s="216"/>
      <c r="P141" s="216"/>
      <c r="Q141" s="216"/>
      <c r="R141" s="216"/>
      <c r="S141" s="216"/>
      <c r="T141" s="216"/>
      <c r="U141" s="216"/>
    </row>
    <row r="142" spans="1:21" ht="14.25" customHeight="1">
      <c r="A142" s="213"/>
      <c r="B142" s="214"/>
      <c r="C142" s="214"/>
      <c r="D142" s="214"/>
      <c r="E142" s="214"/>
      <c r="F142" s="214"/>
      <c r="G142" s="214"/>
      <c r="H142" s="214"/>
      <c r="I142" s="214"/>
      <c r="J142" s="197"/>
      <c r="K142" s="214"/>
      <c r="L142" s="215"/>
      <c r="M142" s="216"/>
      <c r="N142" s="216"/>
      <c r="O142" s="216"/>
      <c r="P142" s="216"/>
      <c r="Q142" s="216"/>
      <c r="R142" s="216"/>
      <c r="S142" s="216"/>
      <c r="T142" s="216"/>
      <c r="U142" s="216"/>
    </row>
    <row r="143" spans="1:21" ht="14.25" customHeight="1">
      <c r="A143" s="213"/>
      <c r="B143" s="214"/>
      <c r="C143" s="214"/>
      <c r="D143" s="214"/>
      <c r="E143" s="214"/>
      <c r="F143" s="214"/>
      <c r="G143" s="214"/>
      <c r="H143" s="214"/>
      <c r="I143" s="214"/>
      <c r="J143" s="197"/>
      <c r="K143" s="214"/>
      <c r="L143" s="215"/>
      <c r="M143" s="216"/>
      <c r="N143" s="216"/>
      <c r="O143" s="216"/>
      <c r="P143" s="216"/>
      <c r="Q143" s="216"/>
      <c r="R143" s="216"/>
      <c r="S143" s="216"/>
      <c r="T143" s="216"/>
      <c r="U143" s="216"/>
    </row>
    <row r="144" spans="1:21" ht="14.25" customHeight="1">
      <c r="A144" s="213"/>
      <c r="B144" s="214"/>
      <c r="C144" s="214"/>
      <c r="D144" s="214"/>
      <c r="E144" s="214"/>
      <c r="F144" s="214"/>
      <c r="G144" s="214"/>
      <c r="H144" s="214"/>
      <c r="I144" s="214"/>
      <c r="J144" s="197"/>
      <c r="K144" s="214"/>
      <c r="L144" s="215"/>
      <c r="M144" s="216"/>
      <c r="N144" s="216"/>
      <c r="O144" s="216"/>
      <c r="P144" s="216"/>
      <c r="Q144" s="216"/>
      <c r="R144" s="216"/>
      <c r="S144" s="216"/>
      <c r="T144" s="216"/>
      <c r="U144" s="216"/>
    </row>
    <row r="145" spans="1:21" ht="14.25" customHeight="1">
      <c r="A145" s="213"/>
      <c r="B145" s="214"/>
      <c r="C145" s="214"/>
      <c r="D145" s="214"/>
      <c r="E145" s="214"/>
      <c r="F145" s="214"/>
      <c r="G145" s="214"/>
      <c r="H145" s="214"/>
      <c r="I145" s="214"/>
      <c r="J145" s="197"/>
      <c r="K145" s="214"/>
      <c r="L145" s="215"/>
      <c r="M145" s="216"/>
      <c r="N145" s="216"/>
      <c r="O145" s="216"/>
      <c r="P145" s="216"/>
      <c r="Q145" s="216"/>
      <c r="R145" s="216"/>
      <c r="S145" s="216"/>
      <c r="T145" s="216"/>
      <c r="U145" s="216"/>
    </row>
    <row r="146" spans="1:21" ht="14.25" customHeight="1">
      <c r="A146" s="213"/>
      <c r="B146" s="214"/>
      <c r="C146" s="214"/>
      <c r="D146" s="214"/>
      <c r="E146" s="214"/>
      <c r="F146" s="214"/>
      <c r="G146" s="214"/>
      <c r="H146" s="214"/>
      <c r="I146" s="214"/>
      <c r="J146" s="197"/>
      <c r="K146" s="214"/>
      <c r="L146" s="215"/>
      <c r="M146" s="216"/>
      <c r="N146" s="216"/>
      <c r="O146" s="216"/>
      <c r="P146" s="216"/>
      <c r="Q146" s="216"/>
      <c r="R146" s="216"/>
      <c r="S146" s="216"/>
      <c r="T146" s="216"/>
      <c r="U146" s="216"/>
    </row>
    <row r="147" spans="1:21" ht="14.25" customHeight="1">
      <c r="A147" s="213"/>
      <c r="B147" s="214"/>
      <c r="C147" s="214"/>
      <c r="D147" s="214"/>
      <c r="E147" s="214"/>
      <c r="F147" s="214"/>
      <c r="G147" s="214"/>
      <c r="H147" s="214"/>
      <c r="I147" s="214"/>
      <c r="J147" s="197"/>
      <c r="K147" s="214"/>
      <c r="L147" s="215"/>
      <c r="M147" s="216"/>
      <c r="N147" s="216"/>
      <c r="O147" s="216"/>
      <c r="P147" s="216"/>
      <c r="Q147" s="216"/>
      <c r="R147" s="216"/>
      <c r="S147" s="216"/>
      <c r="T147" s="216"/>
      <c r="U147" s="216"/>
    </row>
    <row r="148" spans="1:21" ht="14.25" customHeight="1">
      <c r="A148" s="213"/>
      <c r="B148" s="214"/>
      <c r="C148" s="214"/>
      <c r="D148" s="214"/>
      <c r="E148" s="214"/>
      <c r="F148" s="214"/>
      <c r="G148" s="214"/>
      <c r="H148" s="214"/>
      <c r="I148" s="214"/>
      <c r="J148" s="197"/>
      <c r="K148" s="214"/>
      <c r="L148" s="215"/>
      <c r="M148" s="216"/>
      <c r="N148" s="216"/>
      <c r="O148" s="216"/>
      <c r="P148" s="216"/>
      <c r="Q148" s="216"/>
      <c r="R148" s="216"/>
      <c r="S148" s="216"/>
      <c r="T148" s="216"/>
      <c r="U148" s="216"/>
    </row>
    <row r="149" spans="1:21" ht="14.25" customHeight="1">
      <c r="A149" s="213"/>
      <c r="B149" s="214"/>
      <c r="C149" s="214"/>
      <c r="D149" s="214"/>
      <c r="E149" s="214"/>
      <c r="F149" s="214"/>
      <c r="G149" s="214"/>
      <c r="H149" s="214"/>
      <c r="I149" s="214"/>
      <c r="J149" s="197"/>
      <c r="K149" s="214"/>
      <c r="L149" s="215"/>
      <c r="M149" s="216"/>
      <c r="N149" s="216"/>
      <c r="O149" s="216"/>
      <c r="P149" s="216"/>
      <c r="Q149" s="216"/>
      <c r="R149" s="216"/>
      <c r="S149" s="216"/>
      <c r="T149" s="216"/>
      <c r="U149" s="216"/>
    </row>
    <row r="150" spans="1:21" ht="14.25" customHeight="1">
      <c r="A150" s="213"/>
      <c r="B150" s="214"/>
      <c r="C150" s="214"/>
      <c r="D150" s="214"/>
      <c r="E150" s="214"/>
      <c r="F150" s="214"/>
      <c r="G150" s="214"/>
      <c r="H150" s="214"/>
      <c r="I150" s="214"/>
      <c r="J150" s="197"/>
      <c r="K150" s="214"/>
      <c r="L150" s="215"/>
      <c r="M150" s="216"/>
      <c r="N150" s="216"/>
      <c r="O150" s="216"/>
      <c r="P150" s="216"/>
      <c r="Q150" s="216"/>
      <c r="R150" s="216"/>
      <c r="S150" s="216"/>
      <c r="T150" s="216"/>
      <c r="U150" s="216"/>
    </row>
    <row r="151" spans="1:21" ht="14.25" customHeight="1">
      <c r="A151" s="213"/>
      <c r="B151" s="214"/>
      <c r="C151" s="214"/>
      <c r="D151" s="214"/>
      <c r="E151" s="214"/>
      <c r="F151" s="214"/>
      <c r="G151" s="214"/>
      <c r="H151" s="214"/>
      <c r="I151" s="214"/>
      <c r="J151" s="197"/>
      <c r="K151" s="214"/>
      <c r="L151" s="215"/>
      <c r="M151" s="216"/>
      <c r="N151" s="216"/>
      <c r="O151" s="216"/>
      <c r="P151" s="216"/>
      <c r="Q151" s="216"/>
      <c r="R151" s="216"/>
      <c r="S151" s="216"/>
      <c r="T151" s="216"/>
      <c r="U151" s="216"/>
    </row>
    <row r="152" spans="1:21" ht="14.25" customHeight="1">
      <c r="A152" s="213"/>
      <c r="B152" s="214"/>
      <c r="C152" s="214"/>
      <c r="D152" s="214"/>
      <c r="E152" s="214"/>
      <c r="F152" s="214"/>
      <c r="G152" s="214"/>
      <c r="H152" s="214"/>
      <c r="I152" s="214"/>
      <c r="J152" s="197"/>
      <c r="K152" s="214"/>
      <c r="L152" s="215"/>
      <c r="M152" s="216"/>
      <c r="N152" s="216"/>
      <c r="O152" s="216"/>
      <c r="P152" s="216"/>
      <c r="Q152" s="216"/>
      <c r="R152" s="216"/>
      <c r="S152" s="216"/>
      <c r="T152" s="216"/>
      <c r="U152" s="216"/>
    </row>
    <row r="153" spans="1:21" ht="14.25" customHeight="1">
      <c r="A153" s="213"/>
      <c r="B153" s="214"/>
      <c r="C153" s="214"/>
      <c r="D153" s="214"/>
      <c r="E153" s="214"/>
      <c r="F153" s="214"/>
      <c r="G153" s="214"/>
      <c r="H153" s="214"/>
      <c r="I153" s="214"/>
      <c r="J153" s="197"/>
      <c r="K153" s="214"/>
      <c r="L153" s="215"/>
      <c r="M153" s="216"/>
      <c r="N153" s="216"/>
      <c r="O153" s="216"/>
      <c r="P153" s="216"/>
      <c r="Q153" s="216"/>
      <c r="R153" s="216"/>
      <c r="S153" s="216"/>
      <c r="T153" s="216"/>
      <c r="U153" s="216"/>
    </row>
    <row r="154" spans="1:21" ht="14.25" customHeight="1">
      <c r="A154" s="213"/>
      <c r="B154" s="214"/>
      <c r="C154" s="214"/>
      <c r="D154" s="214"/>
      <c r="E154" s="214"/>
      <c r="F154" s="214"/>
      <c r="G154" s="214"/>
      <c r="H154" s="214"/>
      <c r="I154" s="214"/>
      <c r="J154" s="197"/>
      <c r="K154" s="214"/>
      <c r="L154" s="215"/>
      <c r="M154" s="216"/>
      <c r="N154" s="216"/>
      <c r="O154" s="216"/>
      <c r="P154" s="216"/>
      <c r="Q154" s="216"/>
      <c r="R154" s="216"/>
      <c r="S154" s="216"/>
      <c r="T154" s="216"/>
      <c r="U154" s="216"/>
    </row>
    <row r="155" spans="1:21" ht="14.25" customHeight="1">
      <c r="A155" s="213"/>
      <c r="B155" s="214"/>
      <c r="C155" s="214"/>
      <c r="D155" s="214"/>
      <c r="E155" s="214"/>
      <c r="F155" s="214"/>
      <c r="G155" s="214"/>
      <c r="H155" s="214"/>
      <c r="I155" s="214"/>
      <c r="J155" s="197"/>
      <c r="K155" s="214"/>
      <c r="L155" s="215"/>
      <c r="M155" s="216"/>
      <c r="N155" s="216"/>
      <c r="O155" s="216"/>
      <c r="P155" s="216"/>
      <c r="Q155" s="216"/>
      <c r="R155" s="216"/>
      <c r="S155" s="216"/>
      <c r="T155" s="216"/>
      <c r="U155" s="216"/>
    </row>
    <row r="156" spans="1:21" ht="14.25" customHeight="1">
      <c r="A156" s="213"/>
      <c r="B156" s="214"/>
      <c r="C156" s="214"/>
      <c r="D156" s="214"/>
      <c r="E156" s="214"/>
      <c r="F156" s="214"/>
      <c r="G156" s="214"/>
      <c r="H156" s="214"/>
      <c r="I156" s="214"/>
      <c r="J156" s="197"/>
      <c r="K156" s="214"/>
      <c r="L156" s="215"/>
      <c r="M156" s="216"/>
      <c r="N156" s="216"/>
      <c r="O156" s="216"/>
      <c r="P156" s="216"/>
      <c r="Q156" s="216"/>
      <c r="R156" s="216"/>
      <c r="S156" s="216"/>
      <c r="T156" s="216"/>
      <c r="U156" s="216"/>
    </row>
    <row r="157" spans="1:21" ht="14.25" customHeight="1">
      <c r="A157" s="213"/>
      <c r="B157" s="214"/>
      <c r="C157" s="214"/>
      <c r="D157" s="214"/>
      <c r="E157" s="214"/>
      <c r="F157" s="214"/>
      <c r="G157" s="214"/>
      <c r="H157" s="214"/>
      <c r="I157" s="214"/>
      <c r="J157" s="197"/>
      <c r="K157" s="214"/>
      <c r="L157" s="215"/>
      <c r="M157" s="216"/>
      <c r="N157" s="216"/>
      <c r="O157" s="216"/>
      <c r="P157" s="216"/>
      <c r="Q157" s="216"/>
      <c r="R157" s="216"/>
      <c r="S157" s="216"/>
      <c r="T157" s="216"/>
      <c r="U157" s="216"/>
    </row>
    <row r="158" spans="1:21" ht="14.25" customHeight="1">
      <c r="A158" s="213"/>
      <c r="B158" s="214"/>
      <c r="C158" s="214"/>
      <c r="D158" s="214"/>
      <c r="E158" s="214"/>
      <c r="F158" s="214"/>
      <c r="G158" s="214"/>
      <c r="H158" s="214"/>
      <c r="I158" s="214"/>
      <c r="J158" s="197"/>
      <c r="K158" s="214"/>
      <c r="L158" s="215"/>
      <c r="M158" s="216"/>
      <c r="N158" s="216"/>
      <c r="O158" s="216"/>
      <c r="P158" s="216"/>
      <c r="Q158" s="216"/>
      <c r="R158" s="216"/>
      <c r="S158" s="216"/>
      <c r="T158" s="216"/>
      <c r="U158" s="216"/>
    </row>
    <row r="159" spans="1:21" ht="14.25" customHeight="1">
      <c r="A159" s="213"/>
      <c r="B159" s="214"/>
      <c r="C159" s="214"/>
      <c r="D159" s="214"/>
      <c r="E159" s="214"/>
      <c r="F159" s="214"/>
      <c r="G159" s="214"/>
      <c r="H159" s="214"/>
      <c r="I159" s="214"/>
      <c r="J159" s="197"/>
      <c r="K159" s="214"/>
      <c r="L159" s="215"/>
      <c r="M159" s="216"/>
      <c r="N159" s="216"/>
      <c r="O159" s="216"/>
      <c r="P159" s="216"/>
      <c r="Q159" s="216"/>
      <c r="R159" s="216"/>
      <c r="S159" s="216"/>
      <c r="T159" s="216"/>
      <c r="U159" s="216"/>
    </row>
    <row r="160" spans="1:21" ht="14.25" customHeight="1">
      <c r="A160" s="213"/>
      <c r="B160" s="214"/>
      <c r="C160" s="214"/>
      <c r="D160" s="214"/>
      <c r="E160" s="214"/>
      <c r="F160" s="214"/>
      <c r="G160" s="214"/>
      <c r="H160" s="214"/>
      <c r="I160" s="214"/>
      <c r="J160" s="197"/>
      <c r="K160" s="214"/>
      <c r="L160" s="215"/>
      <c r="M160" s="216"/>
      <c r="N160" s="216"/>
      <c r="O160" s="216"/>
      <c r="P160" s="216"/>
      <c r="Q160" s="216"/>
      <c r="R160" s="216"/>
      <c r="S160" s="216"/>
      <c r="T160" s="216"/>
      <c r="U160" s="216"/>
    </row>
    <row r="161" spans="1:21" ht="14.25" customHeight="1">
      <c r="A161" s="213"/>
      <c r="B161" s="214"/>
      <c r="C161" s="214"/>
      <c r="D161" s="214"/>
      <c r="E161" s="214"/>
      <c r="F161" s="214"/>
      <c r="G161" s="214"/>
      <c r="H161" s="214"/>
      <c r="I161" s="214"/>
      <c r="J161" s="197"/>
      <c r="K161" s="214"/>
      <c r="L161" s="215"/>
      <c r="M161" s="216"/>
      <c r="N161" s="216"/>
      <c r="O161" s="216"/>
      <c r="P161" s="216"/>
      <c r="Q161" s="216"/>
      <c r="R161" s="216"/>
      <c r="S161" s="216"/>
      <c r="T161" s="216"/>
      <c r="U161" s="216"/>
    </row>
    <row r="162" spans="1:21" ht="14.25" customHeight="1">
      <c r="A162" s="213"/>
      <c r="B162" s="214"/>
      <c r="C162" s="214"/>
      <c r="D162" s="214"/>
      <c r="E162" s="214"/>
      <c r="F162" s="214"/>
      <c r="G162" s="214"/>
      <c r="H162" s="214"/>
      <c r="I162" s="214"/>
      <c r="J162" s="197"/>
      <c r="K162" s="214"/>
      <c r="L162" s="215"/>
      <c r="M162" s="216"/>
      <c r="N162" s="216"/>
      <c r="O162" s="216"/>
      <c r="P162" s="216"/>
      <c r="Q162" s="216"/>
      <c r="R162" s="216"/>
      <c r="S162" s="216"/>
      <c r="T162" s="216"/>
      <c r="U162" s="216"/>
    </row>
    <row r="163" spans="1:21" ht="14.25" customHeight="1">
      <c r="A163" s="213"/>
      <c r="B163" s="214"/>
      <c r="C163" s="214"/>
      <c r="D163" s="214"/>
      <c r="E163" s="214"/>
      <c r="F163" s="214"/>
      <c r="G163" s="214"/>
      <c r="H163" s="214"/>
      <c r="I163" s="214"/>
      <c r="J163" s="197"/>
      <c r="K163" s="214"/>
      <c r="L163" s="215"/>
      <c r="M163" s="216"/>
      <c r="N163" s="216"/>
      <c r="O163" s="216"/>
      <c r="P163" s="216"/>
      <c r="Q163" s="216"/>
      <c r="R163" s="216"/>
      <c r="S163" s="216"/>
      <c r="T163" s="216"/>
      <c r="U163" s="216"/>
    </row>
    <row r="164" spans="1:21" ht="14.25" customHeight="1">
      <c r="A164" s="213"/>
      <c r="B164" s="214"/>
      <c r="C164" s="214"/>
      <c r="D164" s="214"/>
      <c r="E164" s="214"/>
      <c r="F164" s="214"/>
      <c r="G164" s="214"/>
      <c r="H164" s="214"/>
      <c r="I164" s="214"/>
      <c r="J164" s="197"/>
      <c r="K164" s="214"/>
      <c r="L164" s="215"/>
      <c r="M164" s="216"/>
      <c r="N164" s="216"/>
      <c r="O164" s="216"/>
      <c r="P164" s="216"/>
      <c r="Q164" s="216"/>
      <c r="R164" s="216"/>
      <c r="S164" s="216"/>
      <c r="T164" s="216"/>
      <c r="U164" s="216"/>
    </row>
    <row r="165" spans="1:21" ht="14.25" customHeight="1">
      <c r="A165" s="213"/>
      <c r="B165" s="214"/>
      <c r="C165" s="214"/>
      <c r="D165" s="214"/>
      <c r="E165" s="214"/>
      <c r="F165" s="214"/>
      <c r="G165" s="214"/>
      <c r="H165" s="214"/>
      <c r="I165" s="214"/>
      <c r="J165" s="197"/>
      <c r="K165" s="214"/>
      <c r="L165" s="215"/>
      <c r="M165" s="216"/>
      <c r="N165" s="216"/>
      <c r="O165" s="216"/>
      <c r="P165" s="216"/>
      <c r="Q165" s="216"/>
      <c r="R165" s="216"/>
      <c r="S165" s="216"/>
      <c r="T165" s="216"/>
      <c r="U165" s="216"/>
    </row>
    <row r="166" spans="1:21" ht="14.25" customHeight="1">
      <c r="A166" s="213"/>
      <c r="B166" s="214"/>
      <c r="C166" s="214"/>
      <c r="D166" s="214"/>
      <c r="E166" s="214"/>
      <c r="F166" s="214"/>
      <c r="G166" s="214"/>
      <c r="H166" s="214"/>
      <c r="I166" s="214"/>
      <c r="J166" s="197"/>
      <c r="K166" s="214"/>
      <c r="L166" s="215"/>
      <c r="M166" s="216"/>
      <c r="N166" s="216"/>
      <c r="O166" s="216"/>
      <c r="P166" s="216"/>
      <c r="Q166" s="216"/>
      <c r="R166" s="216"/>
      <c r="S166" s="216"/>
      <c r="T166" s="216"/>
      <c r="U166" s="216"/>
    </row>
    <row r="167" spans="1:21" ht="14.25" customHeight="1">
      <c r="A167" s="213"/>
      <c r="B167" s="214"/>
      <c r="C167" s="214"/>
      <c r="D167" s="214"/>
      <c r="E167" s="214"/>
      <c r="F167" s="214"/>
      <c r="G167" s="214"/>
      <c r="H167" s="214"/>
      <c r="I167" s="214"/>
      <c r="J167" s="197"/>
      <c r="K167" s="214"/>
      <c r="L167" s="215"/>
      <c r="M167" s="216"/>
      <c r="N167" s="216"/>
      <c r="O167" s="216"/>
      <c r="P167" s="216"/>
      <c r="Q167" s="216"/>
      <c r="R167" s="216"/>
      <c r="S167" s="216"/>
      <c r="T167" s="216"/>
      <c r="U167" s="216"/>
    </row>
    <row r="168" spans="1:21" ht="14.25" customHeight="1">
      <c r="A168" s="213"/>
      <c r="B168" s="214"/>
      <c r="C168" s="214"/>
      <c r="D168" s="214"/>
      <c r="E168" s="214"/>
      <c r="F168" s="214"/>
      <c r="G168" s="214"/>
      <c r="H168" s="214"/>
      <c r="I168" s="214"/>
      <c r="J168" s="197"/>
      <c r="K168" s="214"/>
      <c r="L168" s="215"/>
      <c r="M168" s="216"/>
      <c r="N168" s="216"/>
      <c r="O168" s="216"/>
      <c r="P168" s="216"/>
      <c r="Q168" s="216"/>
      <c r="R168" s="216"/>
      <c r="S168" s="216"/>
      <c r="T168" s="216"/>
      <c r="U168" s="216"/>
    </row>
    <row r="169" spans="1:21" ht="14.25" customHeight="1">
      <c r="A169" s="213"/>
      <c r="B169" s="214"/>
      <c r="C169" s="214"/>
      <c r="D169" s="214"/>
      <c r="E169" s="214"/>
      <c r="F169" s="214"/>
      <c r="G169" s="214"/>
      <c r="H169" s="214"/>
      <c r="I169" s="214"/>
      <c r="J169" s="197"/>
      <c r="K169" s="214"/>
      <c r="L169" s="215"/>
      <c r="M169" s="216"/>
      <c r="N169" s="216"/>
      <c r="O169" s="216"/>
      <c r="P169" s="216"/>
      <c r="Q169" s="216"/>
      <c r="R169" s="216"/>
      <c r="S169" s="216"/>
      <c r="T169" s="216"/>
      <c r="U169" s="216"/>
    </row>
    <row r="170" spans="1:21" ht="14.25" customHeight="1">
      <c r="A170" s="213"/>
      <c r="B170" s="214"/>
      <c r="C170" s="214"/>
      <c r="D170" s="214"/>
      <c r="E170" s="214"/>
      <c r="F170" s="214"/>
      <c r="G170" s="214"/>
      <c r="H170" s="214"/>
      <c r="I170" s="214"/>
      <c r="J170" s="197"/>
      <c r="K170" s="214"/>
      <c r="L170" s="215"/>
      <c r="M170" s="216"/>
      <c r="N170" s="216"/>
      <c r="O170" s="216"/>
      <c r="P170" s="216"/>
      <c r="Q170" s="216"/>
      <c r="R170" s="216"/>
      <c r="S170" s="216"/>
      <c r="T170" s="216"/>
      <c r="U170" s="216"/>
    </row>
    <row r="171" spans="1:21" ht="14.25" customHeight="1">
      <c r="A171" s="213"/>
      <c r="B171" s="214"/>
      <c r="C171" s="214"/>
      <c r="D171" s="214"/>
      <c r="E171" s="214"/>
      <c r="F171" s="214"/>
      <c r="G171" s="214"/>
      <c r="H171" s="214"/>
      <c r="I171" s="214"/>
      <c r="J171" s="197"/>
      <c r="K171" s="214"/>
      <c r="L171" s="215"/>
      <c r="M171" s="216"/>
      <c r="N171" s="216"/>
      <c r="O171" s="216"/>
      <c r="P171" s="216"/>
      <c r="Q171" s="216"/>
      <c r="R171" s="216"/>
      <c r="S171" s="216"/>
      <c r="T171" s="216"/>
      <c r="U171" s="216"/>
    </row>
    <row r="172" spans="1:21" ht="14.25" customHeight="1">
      <c r="A172" s="213"/>
      <c r="B172" s="214"/>
      <c r="C172" s="214"/>
      <c r="D172" s="214"/>
      <c r="E172" s="214"/>
      <c r="F172" s="214"/>
      <c r="G172" s="214"/>
      <c r="H172" s="214"/>
      <c r="I172" s="214"/>
      <c r="J172" s="197"/>
      <c r="K172" s="214"/>
      <c r="L172" s="215"/>
      <c r="M172" s="216"/>
      <c r="N172" s="216"/>
      <c r="O172" s="216"/>
      <c r="P172" s="216"/>
      <c r="Q172" s="216"/>
      <c r="R172" s="216"/>
      <c r="S172" s="216"/>
      <c r="T172" s="216"/>
      <c r="U172" s="216"/>
    </row>
    <row r="173" spans="1:21" ht="14.25" customHeight="1">
      <c r="A173" s="213"/>
      <c r="B173" s="214"/>
      <c r="C173" s="214"/>
      <c r="D173" s="214"/>
      <c r="E173" s="214"/>
      <c r="F173" s="214"/>
      <c r="G173" s="214"/>
      <c r="H173" s="214"/>
      <c r="I173" s="214"/>
      <c r="J173" s="197"/>
      <c r="K173" s="214"/>
      <c r="L173" s="215"/>
      <c r="M173" s="216"/>
      <c r="N173" s="216"/>
      <c r="O173" s="216"/>
      <c r="P173" s="216"/>
      <c r="Q173" s="216"/>
      <c r="R173" s="216"/>
      <c r="S173" s="216"/>
      <c r="T173" s="216"/>
      <c r="U173" s="216"/>
    </row>
    <row r="174" spans="1:21" ht="14.25" customHeight="1">
      <c r="A174" s="213"/>
      <c r="B174" s="214"/>
      <c r="C174" s="214"/>
      <c r="D174" s="214"/>
      <c r="E174" s="214"/>
      <c r="F174" s="214"/>
      <c r="G174" s="214"/>
      <c r="H174" s="214"/>
      <c r="I174" s="214"/>
      <c r="J174" s="197"/>
      <c r="K174" s="214"/>
      <c r="L174" s="215"/>
      <c r="M174" s="216"/>
      <c r="N174" s="216"/>
      <c r="O174" s="216"/>
      <c r="P174" s="216"/>
      <c r="Q174" s="216"/>
      <c r="R174" s="216"/>
      <c r="S174" s="216"/>
      <c r="T174" s="216"/>
      <c r="U174" s="216"/>
    </row>
    <row r="175" spans="1:21" ht="14.25" customHeight="1">
      <c r="A175" s="213"/>
      <c r="B175" s="214"/>
      <c r="C175" s="214"/>
      <c r="D175" s="214"/>
      <c r="E175" s="214"/>
      <c r="F175" s="214"/>
      <c r="G175" s="214"/>
      <c r="H175" s="214"/>
      <c r="I175" s="214"/>
      <c r="J175" s="197"/>
      <c r="K175" s="214"/>
      <c r="L175" s="215"/>
      <c r="M175" s="216"/>
      <c r="N175" s="216"/>
      <c r="O175" s="216"/>
      <c r="P175" s="216"/>
      <c r="Q175" s="216"/>
      <c r="R175" s="216"/>
      <c r="S175" s="216"/>
      <c r="T175" s="216"/>
      <c r="U175" s="216"/>
    </row>
    <row r="176" spans="1:21" ht="14.25" customHeight="1">
      <c r="A176" s="213"/>
      <c r="B176" s="214"/>
      <c r="C176" s="214"/>
      <c r="D176" s="214"/>
      <c r="E176" s="214"/>
      <c r="F176" s="214"/>
      <c r="G176" s="214"/>
      <c r="H176" s="214"/>
      <c r="I176" s="214"/>
      <c r="J176" s="197"/>
      <c r="K176" s="214"/>
      <c r="L176" s="215"/>
      <c r="M176" s="216"/>
      <c r="N176" s="216"/>
      <c r="O176" s="216"/>
      <c r="P176" s="216"/>
      <c r="Q176" s="216"/>
      <c r="R176" s="216"/>
      <c r="S176" s="216"/>
      <c r="T176" s="216"/>
      <c r="U176" s="216"/>
    </row>
    <row r="177" spans="1:21" ht="14.25" customHeight="1">
      <c r="A177" s="213"/>
      <c r="B177" s="214"/>
      <c r="C177" s="214"/>
      <c r="D177" s="214"/>
      <c r="E177" s="214"/>
      <c r="F177" s="214"/>
      <c r="G177" s="214"/>
      <c r="H177" s="214"/>
      <c r="I177" s="214"/>
      <c r="J177" s="197"/>
      <c r="K177" s="214"/>
      <c r="L177" s="215"/>
      <c r="M177" s="216"/>
      <c r="N177" s="216"/>
      <c r="O177" s="216"/>
      <c r="P177" s="216"/>
      <c r="Q177" s="216"/>
      <c r="R177" s="216"/>
      <c r="S177" s="216"/>
      <c r="T177" s="216"/>
      <c r="U177" s="216"/>
    </row>
    <row r="178" spans="1:21" ht="14.25" customHeight="1">
      <c r="A178" s="213"/>
      <c r="B178" s="214"/>
      <c r="C178" s="214"/>
      <c r="D178" s="214"/>
      <c r="E178" s="214"/>
      <c r="F178" s="214"/>
      <c r="G178" s="214"/>
      <c r="H178" s="214"/>
      <c r="I178" s="214"/>
      <c r="J178" s="197"/>
      <c r="K178" s="214"/>
      <c r="L178" s="215"/>
      <c r="M178" s="216"/>
      <c r="N178" s="216"/>
      <c r="O178" s="216"/>
      <c r="P178" s="216"/>
      <c r="Q178" s="216"/>
      <c r="R178" s="216"/>
      <c r="S178" s="216"/>
      <c r="T178" s="216"/>
      <c r="U178" s="216"/>
    </row>
    <row r="179" spans="1:21" ht="14.25" customHeight="1">
      <c r="A179" s="213"/>
      <c r="B179" s="214"/>
      <c r="C179" s="214"/>
      <c r="D179" s="214"/>
      <c r="E179" s="214"/>
      <c r="F179" s="214"/>
      <c r="G179" s="214"/>
      <c r="H179" s="214"/>
      <c r="I179" s="214"/>
      <c r="J179" s="197"/>
      <c r="K179" s="214"/>
      <c r="L179" s="215"/>
      <c r="M179" s="216"/>
      <c r="N179" s="216"/>
      <c r="O179" s="216"/>
      <c r="P179" s="216"/>
      <c r="Q179" s="216"/>
      <c r="R179" s="216"/>
      <c r="S179" s="216"/>
      <c r="T179" s="216"/>
      <c r="U179" s="216"/>
    </row>
    <row r="180" spans="1:21" ht="14.25" customHeight="1">
      <c r="A180" s="213"/>
      <c r="B180" s="214"/>
      <c r="C180" s="214"/>
      <c r="D180" s="214"/>
      <c r="E180" s="214"/>
      <c r="F180" s="214"/>
      <c r="G180" s="214"/>
      <c r="H180" s="214"/>
      <c r="I180" s="214"/>
      <c r="J180" s="197"/>
      <c r="K180" s="214"/>
      <c r="L180" s="215"/>
      <c r="M180" s="216"/>
      <c r="N180" s="216"/>
      <c r="O180" s="216"/>
      <c r="P180" s="216"/>
      <c r="Q180" s="216"/>
      <c r="R180" s="216"/>
      <c r="S180" s="216"/>
      <c r="T180" s="216"/>
      <c r="U180" s="216"/>
    </row>
    <row r="181" spans="1:21" ht="14.25" customHeight="1">
      <c r="A181" s="213"/>
      <c r="B181" s="214"/>
      <c r="C181" s="214"/>
      <c r="D181" s="214"/>
      <c r="E181" s="214"/>
      <c r="F181" s="214"/>
      <c r="G181" s="214"/>
      <c r="H181" s="214"/>
      <c r="I181" s="214"/>
      <c r="J181" s="197"/>
      <c r="K181" s="214"/>
      <c r="L181" s="215"/>
      <c r="M181" s="216"/>
      <c r="N181" s="216"/>
      <c r="O181" s="216"/>
      <c r="P181" s="216"/>
      <c r="Q181" s="216"/>
      <c r="R181" s="216"/>
      <c r="S181" s="216"/>
      <c r="T181" s="216"/>
      <c r="U181" s="216"/>
    </row>
    <row r="182" spans="1:21" ht="14.25" customHeight="1">
      <c r="A182" s="213"/>
      <c r="B182" s="214"/>
      <c r="C182" s="214"/>
      <c r="D182" s="214"/>
      <c r="E182" s="214"/>
      <c r="F182" s="214"/>
      <c r="G182" s="214"/>
      <c r="H182" s="214"/>
      <c r="I182" s="214"/>
      <c r="J182" s="197"/>
      <c r="K182" s="214"/>
      <c r="L182" s="215"/>
      <c r="M182" s="216"/>
      <c r="N182" s="216"/>
      <c r="O182" s="216"/>
      <c r="P182" s="216"/>
      <c r="Q182" s="216"/>
      <c r="R182" s="216"/>
      <c r="S182" s="216"/>
      <c r="T182" s="216"/>
      <c r="U182" s="216"/>
    </row>
    <row r="183" spans="1:21" ht="14.25" customHeight="1">
      <c r="A183" s="213"/>
      <c r="B183" s="214"/>
      <c r="C183" s="214"/>
      <c r="D183" s="214"/>
      <c r="E183" s="214"/>
      <c r="F183" s="214"/>
      <c r="G183" s="214"/>
      <c r="H183" s="214"/>
      <c r="I183" s="214"/>
      <c r="J183" s="197"/>
      <c r="K183" s="214"/>
      <c r="L183" s="215"/>
      <c r="M183" s="216"/>
      <c r="N183" s="216"/>
      <c r="O183" s="216"/>
      <c r="P183" s="216"/>
      <c r="Q183" s="216"/>
      <c r="R183" s="216"/>
      <c r="S183" s="216"/>
      <c r="T183" s="216"/>
      <c r="U183" s="216"/>
    </row>
    <row r="184" spans="1:21" ht="14.25" customHeight="1">
      <c r="A184" s="213"/>
      <c r="B184" s="214"/>
      <c r="C184" s="214"/>
      <c r="D184" s="214"/>
      <c r="E184" s="214"/>
      <c r="F184" s="214"/>
      <c r="G184" s="214"/>
      <c r="H184" s="214"/>
      <c r="I184" s="214"/>
      <c r="J184" s="197"/>
      <c r="K184" s="214"/>
      <c r="L184" s="215"/>
      <c r="M184" s="216"/>
      <c r="N184" s="216"/>
      <c r="O184" s="216"/>
      <c r="P184" s="216"/>
      <c r="Q184" s="216"/>
      <c r="R184" s="216"/>
      <c r="S184" s="216"/>
      <c r="T184" s="216"/>
      <c r="U184" s="216"/>
    </row>
    <row r="185" spans="1:21" ht="14.25" customHeight="1">
      <c r="A185" s="213"/>
      <c r="B185" s="214"/>
      <c r="C185" s="214"/>
      <c r="D185" s="214"/>
      <c r="E185" s="214"/>
      <c r="F185" s="214"/>
      <c r="G185" s="214"/>
      <c r="H185" s="214"/>
      <c r="I185" s="214"/>
      <c r="J185" s="197"/>
      <c r="K185" s="214"/>
      <c r="L185" s="215"/>
      <c r="M185" s="216"/>
      <c r="N185" s="216"/>
      <c r="O185" s="216"/>
      <c r="P185" s="216"/>
      <c r="Q185" s="216"/>
      <c r="R185" s="216"/>
      <c r="S185" s="216"/>
      <c r="T185" s="216"/>
      <c r="U185" s="216"/>
    </row>
    <row r="186" spans="1:21" ht="14.25" customHeight="1">
      <c r="A186" s="213"/>
      <c r="B186" s="214"/>
      <c r="C186" s="214"/>
      <c r="D186" s="214"/>
      <c r="E186" s="214"/>
      <c r="F186" s="214"/>
      <c r="G186" s="214"/>
      <c r="H186" s="214"/>
      <c r="I186" s="214"/>
      <c r="J186" s="197"/>
      <c r="K186" s="214"/>
      <c r="L186" s="215"/>
      <c r="M186" s="216"/>
      <c r="N186" s="216"/>
      <c r="O186" s="216"/>
      <c r="P186" s="216"/>
      <c r="Q186" s="216"/>
      <c r="R186" s="216"/>
      <c r="S186" s="216"/>
      <c r="T186" s="216"/>
      <c r="U186" s="216"/>
    </row>
    <row r="187" spans="1:21" ht="14.25" customHeight="1">
      <c r="A187" s="213"/>
      <c r="B187" s="214"/>
      <c r="C187" s="214"/>
      <c r="D187" s="214"/>
      <c r="E187" s="214"/>
      <c r="F187" s="214"/>
      <c r="G187" s="214"/>
      <c r="H187" s="214"/>
      <c r="I187" s="214"/>
      <c r="J187" s="197"/>
      <c r="K187" s="214"/>
      <c r="L187" s="215"/>
      <c r="M187" s="216"/>
      <c r="N187" s="216"/>
      <c r="O187" s="216"/>
      <c r="P187" s="216"/>
      <c r="Q187" s="216"/>
      <c r="R187" s="216"/>
      <c r="S187" s="216"/>
      <c r="T187" s="216"/>
      <c r="U187" s="216"/>
    </row>
    <row r="188" spans="1:21" ht="14.25" customHeight="1">
      <c r="A188" s="213"/>
      <c r="B188" s="214"/>
      <c r="C188" s="214"/>
      <c r="D188" s="214"/>
      <c r="E188" s="214"/>
      <c r="F188" s="214"/>
      <c r="G188" s="214"/>
      <c r="H188" s="214"/>
      <c r="I188" s="214"/>
      <c r="J188" s="197"/>
      <c r="K188" s="214"/>
      <c r="L188" s="215"/>
      <c r="M188" s="216"/>
      <c r="N188" s="216"/>
      <c r="O188" s="216"/>
      <c r="P188" s="216"/>
      <c r="Q188" s="216"/>
      <c r="R188" s="216"/>
      <c r="S188" s="216"/>
      <c r="T188" s="216"/>
      <c r="U188" s="216"/>
    </row>
    <row r="189" spans="1:21" ht="14.25" customHeight="1">
      <c r="A189" s="213"/>
      <c r="B189" s="214"/>
      <c r="C189" s="214"/>
      <c r="D189" s="214"/>
      <c r="E189" s="214"/>
      <c r="F189" s="214"/>
      <c r="G189" s="214"/>
      <c r="H189" s="214"/>
      <c r="I189" s="214"/>
      <c r="J189" s="197"/>
      <c r="K189" s="214"/>
      <c r="L189" s="215"/>
      <c r="M189" s="216"/>
      <c r="N189" s="216"/>
      <c r="O189" s="216"/>
      <c r="P189" s="216"/>
      <c r="Q189" s="216"/>
      <c r="R189" s="216"/>
      <c r="S189" s="216"/>
      <c r="T189" s="216"/>
      <c r="U189" s="216"/>
    </row>
    <row r="190" spans="1:21" ht="14.25" customHeight="1">
      <c r="A190" s="213"/>
      <c r="B190" s="214"/>
      <c r="C190" s="214"/>
      <c r="D190" s="214"/>
      <c r="E190" s="214"/>
      <c r="F190" s="214"/>
      <c r="G190" s="214"/>
      <c r="H190" s="214"/>
      <c r="I190" s="214"/>
      <c r="J190" s="197"/>
      <c r="K190" s="214"/>
      <c r="L190" s="215"/>
      <c r="M190" s="216"/>
      <c r="N190" s="216"/>
      <c r="O190" s="216"/>
      <c r="P190" s="216"/>
      <c r="Q190" s="216"/>
      <c r="R190" s="216"/>
      <c r="S190" s="216"/>
      <c r="T190" s="216"/>
      <c r="U190" s="216"/>
    </row>
    <row r="191" spans="1:21" ht="14.25" customHeight="1">
      <c r="A191" s="213"/>
      <c r="B191" s="214"/>
      <c r="C191" s="214"/>
      <c r="D191" s="214"/>
      <c r="E191" s="214"/>
      <c r="F191" s="214"/>
      <c r="G191" s="214"/>
      <c r="H191" s="214"/>
      <c r="I191" s="214"/>
      <c r="J191" s="197"/>
      <c r="K191" s="214"/>
      <c r="L191" s="215"/>
      <c r="M191" s="216"/>
      <c r="N191" s="216"/>
      <c r="O191" s="216"/>
      <c r="P191" s="216"/>
      <c r="Q191" s="216"/>
      <c r="R191" s="216"/>
      <c r="S191" s="216"/>
      <c r="T191" s="216"/>
      <c r="U191" s="216"/>
    </row>
    <row r="192" spans="1:21" ht="14.25" customHeight="1">
      <c r="A192" s="213"/>
      <c r="B192" s="214"/>
      <c r="C192" s="214"/>
      <c r="D192" s="214"/>
      <c r="E192" s="214"/>
      <c r="F192" s="214"/>
      <c r="G192" s="214"/>
      <c r="H192" s="214"/>
      <c r="I192" s="214"/>
      <c r="J192" s="197"/>
      <c r="K192" s="214"/>
      <c r="L192" s="215"/>
      <c r="M192" s="216"/>
      <c r="N192" s="216"/>
      <c r="O192" s="216"/>
      <c r="P192" s="216"/>
      <c r="Q192" s="216"/>
      <c r="R192" s="216"/>
      <c r="S192" s="216"/>
      <c r="T192" s="216"/>
      <c r="U192" s="216"/>
    </row>
    <row r="193" spans="1:21" ht="14.25" customHeight="1">
      <c r="A193" s="213"/>
      <c r="B193" s="214"/>
      <c r="C193" s="214"/>
      <c r="D193" s="214"/>
      <c r="E193" s="214"/>
      <c r="F193" s="214"/>
      <c r="G193" s="214"/>
      <c r="H193" s="214"/>
      <c r="I193" s="214"/>
      <c r="J193" s="197"/>
      <c r="K193" s="214"/>
      <c r="L193" s="215"/>
      <c r="M193" s="216"/>
      <c r="N193" s="216"/>
      <c r="O193" s="216"/>
      <c r="P193" s="216"/>
      <c r="Q193" s="216"/>
      <c r="R193" s="216"/>
      <c r="S193" s="216"/>
      <c r="T193" s="216"/>
      <c r="U193" s="216"/>
    </row>
    <row r="194" spans="1:21" ht="14.25" customHeight="1">
      <c r="A194" s="213"/>
      <c r="B194" s="214"/>
      <c r="C194" s="214"/>
      <c r="D194" s="214"/>
      <c r="E194" s="214"/>
      <c r="F194" s="214"/>
      <c r="G194" s="214"/>
      <c r="H194" s="214"/>
      <c r="I194" s="214"/>
      <c r="J194" s="197"/>
      <c r="K194" s="214"/>
      <c r="L194" s="215"/>
      <c r="M194" s="216"/>
      <c r="N194" s="216"/>
      <c r="O194" s="216"/>
      <c r="P194" s="216"/>
      <c r="Q194" s="216"/>
      <c r="R194" s="216"/>
      <c r="S194" s="216"/>
      <c r="T194" s="216"/>
      <c r="U194" s="216"/>
    </row>
    <row r="195" spans="1:21" ht="14.25" customHeight="1">
      <c r="A195" s="213"/>
      <c r="B195" s="214"/>
      <c r="C195" s="214"/>
      <c r="D195" s="214"/>
      <c r="E195" s="214"/>
      <c r="F195" s="214"/>
      <c r="G195" s="214"/>
      <c r="H195" s="214"/>
      <c r="I195" s="214"/>
      <c r="J195" s="197"/>
      <c r="K195" s="214"/>
      <c r="L195" s="215"/>
      <c r="M195" s="216"/>
      <c r="N195" s="216"/>
      <c r="O195" s="216"/>
      <c r="P195" s="216"/>
      <c r="Q195" s="216"/>
      <c r="R195" s="216"/>
      <c r="S195" s="216"/>
      <c r="T195" s="216"/>
      <c r="U195" s="216"/>
    </row>
    <row r="196" spans="1:21" ht="14.25" customHeight="1">
      <c r="A196" s="213"/>
      <c r="B196" s="214"/>
      <c r="C196" s="214"/>
      <c r="D196" s="214"/>
      <c r="E196" s="214"/>
      <c r="F196" s="214"/>
      <c r="G196" s="214"/>
      <c r="H196" s="214"/>
      <c r="I196" s="214"/>
      <c r="J196" s="197"/>
      <c r="K196" s="214"/>
      <c r="L196" s="215"/>
      <c r="M196" s="216"/>
      <c r="N196" s="216"/>
      <c r="O196" s="216"/>
      <c r="P196" s="216"/>
      <c r="Q196" s="216"/>
      <c r="R196" s="216"/>
      <c r="S196" s="216"/>
      <c r="T196" s="216"/>
      <c r="U196" s="216"/>
    </row>
    <row r="197" spans="1:21" ht="14.25" customHeight="1">
      <c r="A197" s="213"/>
      <c r="B197" s="214"/>
      <c r="C197" s="214"/>
      <c r="D197" s="214"/>
      <c r="E197" s="214"/>
      <c r="F197" s="214"/>
      <c r="G197" s="214"/>
      <c r="H197" s="214"/>
      <c r="I197" s="214"/>
      <c r="J197" s="197"/>
      <c r="K197" s="214"/>
      <c r="L197" s="215"/>
      <c r="M197" s="216"/>
      <c r="N197" s="216"/>
      <c r="O197" s="216"/>
      <c r="P197" s="216"/>
      <c r="Q197" s="216"/>
      <c r="R197" s="216"/>
      <c r="S197" s="216"/>
      <c r="T197" s="216"/>
      <c r="U197" s="216"/>
    </row>
    <row r="198" spans="1:21" ht="14.25" customHeight="1">
      <c r="A198" s="213"/>
      <c r="B198" s="214"/>
      <c r="C198" s="214"/>
      <c r="D198" s="214"/>
      <c r="E198" s="214"/>
      <c r="F198" s="214"/>
      <c r="G198" s="214"/>
      <c r="H198" s="214"/>
      <c r="I198" s="214"/>
      <c r="J198" s="197"/>
      <c r="K198" s="214"/>
      <c r="L198" s="215"/>
      <c r="M198" s="216"/>
      <c r="N198" s="216"/>
      <c r="O198" s="216"/>
      <c r="P198" s="216"/>
      <c r="Q198" s="216"/>
      <c r="R198" s="216"/>
      <c r="S198" s="216"/>
      <c r="T198" s="216"/>
      <c r="U198" s="216"/>
    </row>
    <row r="199" spans="1:21" ht="14.25" customHeight="1">
      <c r="A199" s="213"/>
      <c r="B199" s="214"/>
      <c r="C199" s="214"/>
      <c r="D199" s="214"/>
      <c r="E199" s="214"/>
      <c r="F199" s="214"/>
      <c r="G199" s="214"/>
      <c r="H199" s="214"/>
      <c r="I199" s="214"/>
      <c r="J199" s="197"/>
      <c r="K199" s="214"/>
      <c r="L199" s="215"/>
      <c r="M199" s="216"/>
      <c r="N199" s="216"/>
      <c r="O199" s="216"/>
      <c r="P199" s="216"/>
      <c r="Q199" s="216"/>
      <c r="R199" s="216"/>
      <c r="S199" s="216"/>
      <c r="T199" s="216"/>
      <c r="U199" s="216"/>
    </row>
    <row r="200" spans="1:21" ht="14.25" customHeight="1">
      <c r="A200" s="213"/>
      <c r="B200" s="214"/>
      <c r="C200" s="214"/>
      <c r="D200" s="214"/>
      <c r="E200" s="214"/>
      <c r="F200" s="214"/>
      <c r="G200" s="214"/>
      <c r="H200" s="214"/>
      <c r="I200" s="214"/>
      <c r="J200" s="197"/>
      <c r="K200" s="214"/>
      <c r="L200" s="215"/>
      <c r="M200" s="216"/>
      <c r="N200" s="216"/>
      <c r="O200" s="216"/>
      <c r="P200" s="216"/>
      <c r="Q200" s="216"/>
      <c r="R200" s="216"/>
      <c r="S200" s="216"/>
      <c r="T200" s="216"/>
      <c r="U200" s="216"/>
    </row>
    <row r="201" spans="1:21" ht="14.25" customHeight="1">
      <c r="A201" s="213"/>
      <c r="B201" s="214"/>
      <c r="C201" s="214"/>
      <c r="D201" s="214"/>
      <c r="E201" s="214"/>
      <c r="F201" s="214"/>
      <c r="G201" s="214"/>
      <c r="H201" s="214"/>
      <c r="I201" s="214"/>
      <c r="J201" s="197"/>
      <c r="K201" s="214"/>
      <c r="L201" s="215"/>
      <c r="M201" s="216"/>
      <c r="N201" s="216"/>
      <c r="O201" s="216"/>
      <c r="P201" s="216"/>
      <c r="Q201" s="216"/>
      <c r="R201" s="216"/>
      <c r="S201" s="216"/>
      <c r="T201" s="216"/>
      <c r="U201" s="216"/>
    </row>
    <row r="202" spans="1:21" ht="14.25" customHeight="1">
      <c r="A202" s="213"/>
      <c r="B202" s="214"/>
      <c r="C202" s="214"/>
      <c r="D202" s="214"/>
      <c r="E202" s="214"/>
      <c r="F202" s="214"/>
      <c r="G202" s="214"/>
      <c r="H202" s="214"/>
      <c r="I202" s="214"/>
      <c r="J202" s="197"/>
      <c r="K202" s="214"/>
      <c r="L202" s="215"/>
      <c r="M202" s="216"/>
      <c r="N202" s="216"/>
      <c r="O202" s="216"/>
      <c r="P202" s="216"/>
      <c r="Q202" s="216"/>
      <c r="R202" s="216"/>
      <c r="S202" s="216"/>
      <c r="T202" s="216"/>
      <c r="U202" s="216"/>
    </row>
    <row r="203" spans="1:21" ht="14.25" customHeight="1">
      <c r="A203" s="213"/>
      <c r="B203" s="214"/>
      <c r="C203" s="214"/>
      <c r="D203" s="214"/>
      <c r="E203" s="214"/>
      <c r="F203" s="214"/>
      <c r="G203" s="214"/>
      <c r="H203" s="214"/>
      <c r="I203" s="214"/>
      <c r="J203" s="197"/>
      <c r="K203" s="214"/>
      <c r="L203" s="215"/>
      <c r="M203" s="216"/>
      <c r="N203" s="216"/>
      <c r="O203" s="216"/>
      <c r="P203" s="216"/>
      <c r="Q203" s="216"/>
      <c r="R203" s="216"/>
      <c r="S203" s="216"/>
      <c r="T203" s="216"/>
      <c r="U203" s="216"/>
    </row>
    <row r="204" spans="1:21" ht="14.25" customHeight="1">
      <c r="A204" s="213"/>
      <c r="B204" s="214"/>
      <c r="C204" s="214"/>
      <c r="D204" s="214"/>
      <c r="E204" s="214"/>
      <c r="F204" s="214"/>
      <c r="G204" s="214"/>
      <c r="H204" s="214"/>
      <c r="I204" s="214"/>
      <c r="J204" s="197"/>
      <c r="K204" s="214"/>
      <c r="L204" s="215"/>
      <c r="M204" s="216"/>
      <c r="N204" s="216"/>
      <c r="O204" s="216"/>
      <c r="P204" s="216"/>
      <c r="Q204" s="216"/>
      <c r="R204" s="216"/>
      <c r="S204" s="216"/>
      <c r="T204" s="216"/>
      <c r="U204" s="216"/>
    </row>
    <row r="205" spans="1:21" ht="14.25" customHeight="1">
      <c r="A205" s="213"/>
      <c r="B205" s="214"/>
      <c r="C205" s="214"/>
      <c r="D205" s="214"/>
      <c r="E205" s="214"/>
      <c r="F205" s="214"/>
      <c r="G205" s="214"/>
      <c r="H205" s="214"/>
      <c r="I205" s="214"/>
      <c r="J205" s="197"/>
      <c r="K205" s="214"/>
      <c r="L205" s="215"/>
      <c r="M205" s="216"/>
      <c r="N205" s="216"/>
      <c r="O205" s="216"/>
      <c r="P205" s="216"/>
      <c r="Q205" s="216"/>
      <c r="R205" s="216"/>
      <c r="S205" s="216"/>
      <c r="T205" s="216"/>
      <c r="U205" s="216"/>
    </row>
    <row r="206" spans="1:21" ht="14.25" customHeight="1">
      <c r="A206" s="213"/>
      <c r="B206" s="214"/>
      <c r="C206" s="214"/>
      <c r="D206" s="214"/>
      <c r="E206" s="214"/>
      <c r="F206" s="214"/>
      <c r="G206" s="214"/>
      <c r="H206" s="214"/>
      <c r="I206" s="214"/>
      <c r="J206" s="197"/>
      <c r="K206" s="214"/>
      <c r="L206" s="215"/>
      <c r="M206" s="216"/>
      <c r="N206" s="216"/>
      <c r="O206" s="216"/>
      <c r="P206" s="216"/>
      <c r="Q206" s="216"/>
      <c r="R206" s="216"/>
      <c r="S206" s="216"/>
      <c r="T206" s="216"/>
      <c r="U206" s="216"/>
    </row>
    <row r="207" spans="1:21" ht="14.25" customHeight="1">
      <c r="A207" s="213"/>
      <c r="B207" s="214"/>
      <c r="C207" s="214"/>
      <c r="D207" s="214"/>
      <c r="E207" s="214"/>
      <c r="F207" s="214"/>
      <c r="G207" s="214"/>
      <c r="H207" s="214"/>
      <c r="I207" s="214"/>
      <c r="J207" s="197"/>
      <c r="K207" s="214"/>
      <c r="L207" s="215"/>
      <c r="M207" s="216"/>
      <c r="N207" s="216"/>
      <c r="O207" s="216"/>
      <c r="P207" s="216"/>
      <c r="Q207" s="216"/>
      <c r="R207" s="216"/>
      <c r="S207" s="216"/>
      <c r="T207" s="216"/>
      <c r="U207" s="216"/>
    </row>
    <row r="208" spans="1:21" ht="14.25" customHeight="1">
      <c r="A208" s="213"/>
      <c r="B208" s="214"/>
      <c r="C208" s="214"/>
      <c r="D208" s="214"/>
      <c r="E208" s="214"/>
      <c r="F208" s="214"/>
      <c r="G208" s="214"/>
      <c r="H208" s="214"/>
      <c r="I208" s="214"/>
      <c r="J208" s="197"/>
      <c r="K208" s="214"/>
      <c r="L208" s="215"/>
      <c r="M208" s="216"/>
      <c r="N208" s="216"/>
      <c r="O208" s="216"/>
      <c r="P208" s="216"/>
      <c r="Q208" s="216"/>
      <c r="R208" s="216"/>
      <c r="S208" s="216"/>
      <c r="T208" s="216"/>
      <c r="U208" s="216"/>
    </row>
    <row r="209" spans="1:21" ht="14.25" customHeight="1">
      <c r="A209" s="213"/>
      <c r="B209" s="214"/>
      <c r="C209" s="214"/>
      <c r="D209" s="214"/>
      <c r="E209" s="214"/>
      <c r="F209" s="214"/>
      <c r="G209" s="214"/>
      <c r="H209" s="214"/>
      <c r="I209" s="214"/>
      <c r="J209" s="197"/>
      <c r="K209" s="214"/>
      <c r="L209" s="215"/>
      <c r="M209" s="216"/>
      <c r="N209" s="216"/>
      <c r="O209" s="216"/>
      <c r="P209" s="216"/>
      <c r="Q209" s="216"/>
      <c r="R209" s="216"/>
      <c r="S209" s="216"/>
      <c r="T209" s="216"/>
      <c r="U209" s="216"/>
    </row>
    <row r="210" spans="1:21" ht="14.25" customHeight="1">
      <c r="A210" s="213"/>
      <c r="B210" s="214"/>
      <c r="C210" s="214"/>
      <c r="D210" s="214"/>
      <c r="E210" s="214"/>
      <c r="F210" s="214"/>
      <c r="G210" s="214"/>
      <c r="H210" s="214"/>
      <c r="I210" s="214"/>
      <c r="J210" s="197"/>
      <c r="K210" s="214"/>
      <c r="L210" s="215"/>
      <c r="M210" s="216"/>
      <c r="N210" s="216"/>
      <c r="O210" s="216"/>
      <c r="P210" s="216"/>
      <c r="Q210" s="216"/>
      <c r="R210" s="216"/>
      <c r="S210" s="216"/>
      <c r="T210" s="216"/>
      <c r="U210" s="216"/>
    </row>
    <row r="211" spans="1:21" ht="14.25" customHeight="1">
      <c r="A211" s="213"/>
      <c r="B211" s="214"/>
      <c r="C211" s="214"/>
      <c r="D211" s="214"/>
      <c r="E211" s="214"/>
      <c r="F211" s="214"/>
      <c r="G211" s="214"/>
      <c r="H211" s="214"/>
      <c r="I211" s="214"/>
      <c r="J211" s="197"/>
      <c r="K211" s="214"/>
      <c r="L211" s="215"/>
      <c r="M211" s="216"/>
      <c r="N211" s="216"/>
      <c r="O211" s="216"/>
      <c r="P211" s="216"/>
      <c r="Q211" s="216"/>
      <c r="R211" s="216"/>
      <c r="S211" s="216"/>
      <c r="T211" s="216"/>
      <c r="U211" s="216"/>
    </row>
    <row r="212" spans="1:21" ht="14.25" customHeight="1">
      <c r="A212" s="213"/>
      <c r="B212" s="214"/>
      <c r="C212" s="214"/>
      <c r="D212" s="214"/>
      <c r="E212" s="214"/>
      <c r="F212" s="214"/>
      <c r="G212" s="214"/>
      <c r="H212" s="214"/>
      <c r="I212" s="214"/>
      <c r="J212" s="197"/>
      <c r="K212" s="214"/>
      <c r="L212" s="215"/>
      <c r="M212" s="216"/>
      <c r="N212" s="216"/>
      <c r="O212" s="216"/>
      <c r="P212" s="216"/>
      <c r="Q212" s="216"/>
      <c r="R212" s="216"/>
      <c r="S212" s="216"/>
      <c r="T212" s="216"/>
      <c r="U212" s="216"/>
    </row>
    <row r="213" spans="1:21" ht="14.25" customHeight="1">
      <c r="A213" s="213"/>
      <c r="B213" s="214"/>
      <c r="C213" s="214"/>
      <c r="D213" s="214"/>
      <c r="E213" s="214"/>
      <c r="F213" s="214"/>
      <c r="G213" s="214"/>
      <c r="H213" s="214"/>
      <c r="I213" s="214"/>
      <c r="J213" s="197"/>
      <c r="K213" s="214"/>
      <c r="L213" s="215"/>
      <c r="M213" s="216"/>
      <c r="N213" s="216"/>
      <c r="O213" s="216"/>
      <c r="P213" s="216"/>
      <c r="Q213" s="216"/>
      <c r="R213" s="216"/>
      <c r="S213" s="216"/>
      <c r="T213" s="216"/>
      <c r="U213" s="216"/>
    </row>
    <row r="214" spans="1:21" ht="14.25" customHeight="1">
      <c r="A214" s="213"/>
      <c r="B214" s="214"/>
      <c r="C214" s="214"/>
      <c r="D214" s="214"/>
      <c r="E214" s="214"/>
      <c r="F214" s="214"/>
      <c r="G214" s="214"/>
      <c r="H214" s="214"/>
      <c r="I214" s="214"/>
      <c r="J214" s="197"/>
      <c r="K214" s="214"/>
      <c r="L214" s="215"/>
      <c r="M214" s="216"/>
      <c r="N214" s="216"/>
      <c r="O214" s="216"/>
      <c r="P214" s="216"/>
      <c r="Q214" s="216"/>
      <c r="R214" s="216"/>
      <c r="S214" s="216"/>
      <c r="T214" s="216"/>
      <c r="U214" s="216"/>
    </row>
    <row r="215" spans="1:21" ht="14.25" customHeight="1">
      <c r="A215" s="213"/>
      <c r="B215" s="214"/>
      <c r="C215" s="214"/>
      <c r="D215" s="214"/>
      <c r="E215" s="214"/>
      <c r="F215" s="214"/>
      <c r="G215" s="214"/>
      <c r="H215" s="214"/>
      <c r="I215" s="214"/>
      <c r="J215" s="197"/>
      <c r="K215" s="214"/>
      <c r="L215" s="215"/>
      <c r="M215" s="216"/>
      <c r="N215" s="216"/>
      <c r="O215" s="216"/>
      <c r="P215" s="216"/>
      <c r="Q215" s="216"/>
      <c r="R215" s="216"/>
      <c r="S215" s="216"/>
      <c r="T215" s="216"/>
      <c r="U215" s="216"/>
    </row>
    <row r="216" spans="1:21" ht="14.25" customHeight="1">
      <c r="A216" s="213"/>
      <c r="B216" s="214"/>
      <c r="C216" s="214"/>
      <c r="D216" s="214"/>
      <c r="E216" s="214"/>
      <c r="F216" s="214"/>
      <c r="G216" s="214"/>
      <c r="H216" s="214"/>
      <c r="I216" s="214"/>
      <c r="J216" s="197"/>
      <c r="K216" s="214"/>
      <c r="L216" s="215"/>
      <c r="M216" s="216"/>
      <c r="N216" s="216"/>
      <c r="O216" s="216"/>
      <c r="P216" s="216"/>
      <c r="Q216" s="216"/>
      <c r="R216" s="216"/>
      <c r="S216" s="216"/>
      <c r="T216" s="216"/>
      <c r="U216" s="216"/>
    </row>
    <row r="217" spans="1:21" ht="14.25" customHeight="1">
      <c r="A217" s="213"/>
      <c r="B217" s="214"/>
      <c r="C217" s="214"/>
      <c r="D217" s="214"/>
      <c r="E217" s="214"/>
      <c r="F217" s="214"/>
      <c r="G217" s="214"/>
      <c r="H217" s="214"/>
      <c r="I217" s="214"/>
      <c r="J217" s="197"/>
      <c r="K217" s="214"/>
      <c r="L217" s="215"/>
      <c r="M217" s="216"/>
      <c r="N217" s="216"/>
      <c r="O217" s="216"/>
      <c r="P217" s="216"/>
      <c r="Q217" s="216"/>
      <c r="R217" s="216"/>
      <c r="S217" s="216"/>
      <c r="T217" s="216"/>
      <c r="U217" s="216"/>
    </row>
    <row r="218" spans="1:21" ht="14.25" customHeight="1">
      <c r="A218" s="213"/>
      <c r="B218" s="214"/>
      <c r="C218" s="214"/>
      <c r="D218" s="214"/>
      <c r="E218" s="214"/>
      <c r="F218" s="214"/>
      <c r="G218" s="214"/>
      <c r="H218" s="214"/>
      <c r="I218" s="214"/>
      <c r="J218" s="197"/>
      <c r="K218" s="214"/>
      <c r="L218" s="215"/>
      <c r="M218" s="216"/>
      <c r="N218" s="216"/>
      <c r="O218" s="216"/>
      <c r="P218" s="216"/>
      <c r="Q218" s="216"/>
      <c r="R218" s="216"/>
      <c r="S218" s="216"/>
      <c r="T218" s="216"/>
      <c r="U218" s="216"/>
    </row>
    <row r="219" spans="1:21" ht="14.25" customHeight="1">
      <c r="A219" s="213"/>
      <c r="B219" s="214"/>
      <c r="C219" s="214"/>
      <c r="D219" s="214"/>
      <c r="E219" s="214"/>
      <c r="F219" s="214"/>
      <c r="G219" s="214"/>
      <c r="H219" s="214"/>
      <c r="I219" s="214"/>
      <c r="J219" s="197"/>
      <c r="K219" s="214"/>
      <c r="L219" s="215"/>
      <c r="M219" s="216"/>
      <c r="N219" s="216"/>
      <c r="O219" s="216"/>
      <c r="P219" s="216"/>
      <c r="Q219" s="216"/>
      <c r="R219" s="216"/>
      <c r="S219" s="216"/>
      <c r="T219" s="216"/>
      <c r="U219" s="216"/>
    </row>
    <row r="220" spans="1:21" ht="14.25" customHeight="1">
      <c r="A220" s="213"/>
      <c r="B220" s="214"/>
      <c r="C220" s="214"/>
      <c r="D220" s="214"/>
      <c r="E220" s="214"/>
      <c r="F220" s="214"/>
      <c r="G220" s="214"/>
      <c r="H220" s="214"/>
      <c r="I220" s="214"/>
      <c r="J220" s="197"/>
      <c r="K220" s="214"/>
      <c r="L220" s="215"/>
      <c r="M220" s="216"/>
      <c r="N220" s="216"/>
      <c r="O220" s="216"/>
      <c r="P220" s="216"/>
      <c r="Q220" s="216"/>
      <c r="R220" s="216"/>
      <c r="S220" s="216"/>
      <c r="T220" s="216"/>
      <c r="U220" s="216"/>
    </row>
    <row r="221" spans="1:21" ht="14.25" customHeight="1">
      <c r="A221" s="213"/>
      <c r="B221" s="214"/>
      <c r="C221" s="214"/>
      <c r="D221" s="214"/>
      <c r="E221" s="214"/>
      <c r="F221" s="214"/>
      <c r="G221" s="214"/>
      <c r="H221" s="214"/>
      <c r="I221" s="214"/>
      <c r="J221" s="197"/>
      <c r="K221" s="214"/>
      <c r="L221" s="215"/>
      <c r="M221" s="216"/>
      <c r="N221" s="216"/>
      <c r="O221" s="216"/>
      <c r="P221" s="216"/>
      <c r="Q221" s="216"/>
      <c r="R221" s="216"/>
      <c r="S221" s="216"/>
      <c r="T221" s="216"/>
      <c r="U221" s="216"/>
    </row>
    <row r="222" spans="1:21" ht="14.25" customHeight="1">
      <c r="A222" s="213"/>
      <c r="B222" s="214"/>
      <c r="C222" s="214"/>
      <c r="D222" s="214"/>
      <c r="E222" s="214"/>
      <c r="F222" s="214"/>
      <c r="G222" s="214"/>
      <c r="H222" s="214"/>
      <c r="I222" s="214"/>
      <c r="J222" s="197"/>
      <c r="K222" s="214"/>
      <c r="L222" s="215"/>
      <c r="M222" s="216"/>
      <c r="N222" s="216"/>
      <c r="O222" s="216"/>
      <c r="P222" s="216"/>
      <c r="Q222" s="216"/>
      <c r="R222" s="216"/>
      <c r="S222" s="216"/>
      <c r="T222" s="216"/>
      <c r="U222" s="216"/>
    </row>
    <row r="223" spans="1:21" ht="14.25" customHeight="1">
      <c r="A223" s="213"/>
      <c r="B223" s="214"/>
      <c r="C223" s="214"/>
      <c r="D223" s="214"/>
      <c r="E223" s="214"/>
      <c r="F223" s="214"/>
      <c r="G223" s="214"/>
      <c r="H223" s="214"/>
      <c r="I223" s="214"/>
      <c r="J223" s="197"/>
      <c r="K223" s="214"/>
      <c r="L223" s="215"/>
      <c r="M223" s="216"/>
      <c r="N223" s="216"/>
      <c r="O223" s="216"/>
      <c r="P223" s="216"/>
      <c r="Q223" s="216"/>
      <c r="R223" s="216"/>
      <c r="S223" s="216"/>
      <c r="T223" s="216"/>
      <c r="U223" s="216"/>
    </row>
    <row r="224" spans="1:21" ht="14.25" customHeight="1">
      <c r="A224" s="213"/>
      <c r="B224" s="214"/>
      <c r="C224" s="214"/>
      <c r="D224" s="214"/>
      <c r="E224" s="214"/>
      <c r="F224" s="214"/>
      <c r="G224" s="214"/>
      <c r="H224" s="214"/>
      <c r="I224" s="214"/>
      <c r="J224" s="197"/>
      <c r="K224" s="214"/>
      <c r="L224" s="215"/>
      <c r="M224" s="216"/>
      <c r="N224" s="216"/>
      <c r="O224" s="216"/>
      <c r="P224" s="216"/>
      <c r="Q224" s="216"/>
      <c r="R224" s="216"/>
      <c r="S224" s="216"/>
      <c r="T224" s="216"/>
      <c r="U224" s="216"/>
    </row>
    <row r="225" spans="1:21" ht="15.75" customHeight="1">
      <c r="A225" s="213"/>
      <c r="B225" s="217"/>
      <c r="C225" s="217"/>
      <c r="D225" s="217"/>
      <c r="E225" s="217"/>
      <c r="F225" s="217"/>
      <c r="G225" s="217"/>
      <c r="H225" s="217"/>
      <c r="I225" s="217"/>
      <c r="J225" s="218"/>
      <c r="K225" s="217"/>
      <c r="L225" s="215"/>
      <c r="M225" s="216"/>
      <c r="N225" s="216"/>
      <c r="O225" s="216"/>
      <c r="P225" s="216"/>
      <c r="Q225" s="216"/>
      <c r="R225" s="216"/>
      <c r="S225" s="216"/>
      <c r="T225" s="216"/>
      <c r="U225" s="216"/>
    </row>
    <row r="226" spans="1:21" ht="15.75" customHeight="1">
      <c r="A226" s="213"/>
      <c r="B226" s="217"/>
      <c r="C226" s="217"/>
      <c r="D226" s="217"/>
      <c r="E226" s="217"/>
      <c r="F226" s="217"/>
      <c r="G226" s="217"/>
      <c r="H226" s="217"/>
      <c r="I226" s="217"/>
      <c r="J226" s="218"/>
      <c r="K226" s="217"/>
      <c r="L226" s="215"/>
      <c r="M226" s="216"/>
      <c r="N226" s="216"/>
      <c r="O226" s="216"/>
      <c r="P226" s="216"/>
      <c r="Q226" s="216"/>
      <c r="R226" s="216"/>
      <c r="S226" s="216"/>
      <c r="T226" s="216"/>
      <c r="U226" s="216"/>
    </row>
    <row r="227" spans="1:21" ht="15.75" customHeight="1">
      <c r="A227" s="213"/>
      <c r="B227" s="217"/>
      <c r="C227" s="217"/>
      <c r="D227" s="217"/>
      <c r="E227" s="217"/>
      <c r="F227" s="217"/>
      <c r="G227" s="217"/>
      <c r="H227" s="217"/>
      <c r="I227" s="217"/>
      <c r="J227" s="218"/>
      <c r="K227" s="217"/>
      <c r="L227" s="215"/>
      <c r="M227" s="216"/>
      <c r="N227" s="216"/>
      <c r="O227" s="216"/>
      <c r="P227" s="216"/>
      <c r="Q227" s="216"/>
      <c r="R227" s="216"/>
      <c r="S227" s="216"/>
      <c r="T227" s="216"/>
      <c r="U227" s="216"/>
    </row>
    <row r="228" spans="1:21" ht="15.75" customHeight="1">
      <c r="A228" s="213"/>
      <c r="B228" s="217"/>
      <c r="C228" s="217"/>
      <c r="D228" s="217"/>
      <c r="E228" s="217"/>
      <c r="F228" s="217"/>
      <c r="G228" s="217"/>
      <c r="H228" s="217"/>
      <c r="I228" s="217"/>
      <c r="J228" s="218"/>
      <c r="K228" s="217"/>
      <c r="L228" s="215"/>
      <c r="M228" s="216"/>
      <c r="N228" s="216"/>
      <c r="O228" s="216"/>
      <c r="P228" s="216"/>
      <c r="Q228" s="216"/>
      <c r="R228" s="216"/>
      <c r="S228" s="216"/>
      <c r="T228" s="216"/>
      <c r="U228" s="216"/>
    </row>
    <row r="229" spans="1:21" ht="15.75" customHeight="1">
      <c r="A229" s="213"/>
      <c r="B229" s="217"/>
      <c r="C229" s="217"/>
      <c r="D229" s="217"/>
      <c r="E229" s="217"/>
      <c r="F229" s="217"/>
      <c r="G229" s="217"/>
      <c r="H229" s="217"/>
      <c r="I229" s="217"/>
      <c r="J229" s="218"/>
      <c r="K229" s="217"/>
      <c r="L229" s="215"/>
      <c r="M229" s="216"/>
      <c r="N229" s="216"/>
      <c r="O229" s="216"/>
      <c r="P229" s="216"/>
      <c r="Q229" s="216"/>
      <c r="R229" s="216"/>
      <c r="S229" s="216"/>
      <c r="T229" s="216"/>
      <c r="U229" s="216"/>
    </row>
    <row r="230" spans="1:21" ht="15.75" customHeight="1">
      <c r="A230" s="213"/>
      <c r="B230" s="217"/>
      <c r="C230" s="217"/>
      <c r="D230" s="217"/>
      <c r="E230" s="217"/>
      <c r="F230" s="217"/>
      <c r="G230" s="217"/>
      <c r="H230" s="217"/>
      <c r="I230" s="217"/>
      <c r="J230" s="218"/>
      <c r="K230" s="217"/>
      <c r="L230" s="215"/>
      <c r="M230" s="216"/>
      <c r="N230" s="216"/>
      <c r="O230" s="216"/>
      <c r="P230" s="216"/>
      <c r="Q230" s="216"/>
      <c r="R230" s="216"/>
      <c r="S230" s="216"/>
      <c r="T230" s="216"/>
      <c r="U230" s="216"/>
    </row>
    <row r="231" spans="1:21" ht="15.75" customHeight="1">
      <c r="A231" s="213"/>
      <c r="B231" s="217"/>
      <c r="C231" s="217"/>
      <c r="D231" s="217"/>
      <c r="E231" s="217"/>
      <c r="F231" s="217"/>
      <c r="G231" s="217"/>
      <c r="H231" s="217"/>
      <c r="I231" s="217"/>
      <c r="J231" s="218"/>
      <c r="K231" s="217"/>
      <c r="L231" s="215"/>
      <c r="M231" s="216"/>
      <c r="N231" s="216"/>
      <c r="O231" s="216"/>
      <c r="P231" s="216"/>
      <c r="Q231" s="216"/>
      <c r="R231" s="216"/>
      <c r="S231" s="216"/>
      <c r="T231" s="216"/>
      <c r="U231" s="216"/>
    </row>
    <row r="232" spans="1:21" ht="15.75" customHeight="1">
      <c r="A232" s="213"/>
      <c r="B232" s="217"/>
      <c r="C232" s="217"/>
      <c r="D232" s="217"/>
      <c r="E232" s="217"/>
      <c r="F232" s="217"/>
      <c r="G232" s="217"/>
      <c r="H232" s="217"/>
      <c r="I232" s="217"/>
      <c r="J232" s="218"/>
      <c r="K232" s="217"/>
      <c r="L232" s="215"/>
      <c r="M232" s="216"/>
      <c r="N232" s="216"/>
      <c r="O232" s="216"/>
      <c r="P232" s="216"/>
      <c r="Q232" s="216"/>
      <c r="R232" s="216"/>
      <c r="S232" s="216"/>
      <c r="T232" s="216"/>
      <c r="U232" s="216"/>
    </row>
    <row r="233" spans="1:21" ht="15.75" customHeight="1">
      <c r="A233" s="213"/>
      <c r="B233" s="217"/>
      <c r="C233" s="217"/>
      <c r="D233" s="217"/>
      <c r="E233" s="217"/>
      <c r="F233" s="217"/>
      <c r="G233" s="217"/>
      <c r="H233" s="217"/>
      <c r="I233" s="217"/>
      <c r="J233" s="218"/>
      <c r="K233" s="217"/>
      <c r="L233" s="215"/>
      <c r="M233" s="216"/>
      <c r="N233" s="216"/>
      <c r="O233" s="216"/>
      <c r="P233" s="216"/>
      <c r="Q233" s="216"/>
      <c r="R233" s="216"/>
      <c r="S233" s="216"/>
      <c r="T233" s="216"/>
      <c r="U233" s="216"/>
    </row>
    <row r="234" spans="1:21" ht="15.75" customHeight="1">
      <c r="A234" s="213"/>
      <c r="B234" s="217"/>
      <c r="C234" s="217"/>
      <c r="D234" s="217"/>
      <c r="E234" s="217"/>
      <c r="F234" s="217"/>
      <c r="G234" s="217"/>
      <c r="H234" s="217"/>
      <c r="I234" s="217"/>
      <c r="J234" s="218"/>
      <c r="K234" s="217"/>
      <c r="L234" s="215"/>
      <c r="M234" s="216"/>
      <c r="N234" s="216"/>
      <c r="O234" s="216"/>
      <c r="P234" s="216"/>
      <c r="Q234" s="216"/>
      <c r="R234" s="216"/>
      <c r="S234" s="216"/>
      <c r="T234" s="216"/>
      <c r="U234" s="216"/>
    </row>
    <row r="235" spans="1:21" ht="15.75" customHeight="1">
      <c r="A235" s="213"/>
      <c r="B235" s="217"/>
      <c r="C235" s="217"/>
      <c r="D235" s="217"/>
      <c r="E235" s="217"/>
      <c r="F235" s="217"/>
      <c r="G235" s="217"/>
      <c r="H235" s="217"/>
      <c r="I235" s="217"/>
      <c r="J235" s="218"/>
      <c r="K235" s="217"/>
      <c r="L235" s="215"/>
      <c r="M235" s="216"/>
      <c r="N235" s="216"/>
      <c r="O235" s="216"/>
      <c r="P235" s="216"/>
      <c r="Q235" s="216"/>
      <c r="R235" s="216"/>
      <c r="S235" s="216"/>
      <c r="T235" s="216"/>
      <c r="U235" s="216"/>
    </row>
    <row r="236" spans="1:21" ht="15.75" customHeight="1">
      <c r="A236" s="213"/>
      <c r="B236" s="217"/>
      <c r="C236" s="217"/>
      <c r="D236" s="217"/>
      <c r="E236" s="217"/>
      <c r="F236" s="217"/>
      <c r="G236" s="217"/>
      <c r="H236" s="217"/>
      <c r="I236" s="217"/>
      <c r="J236" s="218"/>
      <c r="K236" s="217"/>
      <c r="L236" s="215"/>
      <c r="M236" s="216"/>
      <c r="N236" s="216"/>
      <c r="O236" s="216"/>
      <c r="P236" s="216"/>
      <c r="Q236" s="216"/>
      <c r="R236" s="216"/>
      <c r="S236" s="216"/>
      <c r="T236" s="216"/>
      <c r="U236" s="216"/>
    </row>
    <row r="237" spans="1:21" ht="15.75" customHeight="1">
      <c r="A237" s="213"/>
      <c r="B237" s="217"/>
      <c r="C237" s="217"/>
      <c r="D237" s="217"/>
      <c r="E237" s="217"/>
      <c r="F237" s="217"/>
      <c r="G237" s="217"/>
      <c r="H237" s="217"/>
      <c r="I237" s="217"/>
      <c r="J237" s="218"/>
      <c r="K237" s="217"/>
      <c r="L237" s="215"/>
      <c r="M237" s="216"/>
      <c r="N237" s="216"/>
      <c r="O237" s="216"/>
      <c r="P237" s="216"/>
      <c r="Q237" s="216"/>
      <c r="R237" s="216"/>
      <c r="S237" s="216"/>
      <c r="T237" s="216"/>
      <c r="U237" s="216"/>
    </row>
    <row r="238" spans="1:21" ht="15.75" customHeight="1">
      <c r="A238" s="213"/>
      <c r="B238" s="217"/>
      <c r="C238" s="217"/>
      <c r="D238" s="217"/>
      <c r="E238" s="217"/>
      <c r="F238" s="217"/>
      <c r="G238" s="217"/>
      <c r="H238" s="217"/>
      <c r="I238" s="217"/>
      <c r="J238" s="218"/>
      <c r="K238" s="217"/>
      <c r="L238" s="215"/>
      <c r="M238" s="216"/>
      <c r="N238" s="216"/>
      <c r="O238" s="216"/>
      <c r="P238" s="216"/>
      <c r="Q238" s="216"/>
      <c r="R238" s="216"/>
      <c r="S238" s="216"/>
      <c r="T238" s="216"/>
      <c r="U238" s="216"/>
    </row>
    <row r="239" spans="1:21" ht="15.75" customHeight="1">
      <c r="A239" s="213"/>
      <c r="B239" s="217"/>
      <c r="C239" s="217"/>
      <c r="D239" s="217"/>
      <c r="E239" s="217"/>
      <c r="F239" s="217"/>
      <c r="G239" s="217"/>
      <c r="H239" s="217"/>
      <c r="I239" s="217"/>
      <c r="J239" s="218"/>
      <c r="K239" s="217"/>
      <c r="L239" s="215"/>
      <c r="M239" s="216"/>
      <c r="N239" s="216"/>
      <c r="O239" s="216"/>
      <c r="P239" s="216"/>
      <c r="Q239" s="216"/>
      <c r="R239" s="216"/>
      <c r="S239" s="216"/>
      <c r="T239" s="216"/>
      <c r="U239" s="216"/>
    </row>
    <row r="240" spans="1:21" ht="15.75" customHeight="1">
      <c r="A240" s="213"/>
      <c r="B240" s="217"/>
      <c r="C240" s="217"/>
      <c r="D240" s="217"/>
      <c r="E240" s="217"/>
      <c r="F240" s="217"/>
      <c r="G240" s="217"/>
      <c r="H240" s="217"/>
      <c r="I240" s="217"/>
      <c r="J240" s="218"/>
      <c r="K240" s="217"/>
      <c r="L240" s="215"/>
      <c r="M240" s="216"/>
      <c r="N240" s="216"/>
      <c r="O240" s="216"/>
      <c r="P240" s="216"/>
      <c r="Q240" s="216"/>
      <c r="R240" s="216"/>
      <c r="S240" s="216"/>
      <c r="T240" s="216"/>
      <c r="U240" s="216"/>
    </row>
    <row r="241" spans="1:21" ht="15.75" customHeight="1">
      <c r="A241" s="213"/>
      <c r="B241" s="217"/>
      <c r="C241" s="217"/>
      <c r="D241" s="217"/>
      <c r="E241" s="217"/>
      <c r="F241" s="217"/>
      <c r="G241" s="217"/>
      <c r="H241" s="217"/>
      <c r="I241" s="217"/>
      <c r="J241" s="218"/>
      <c r="K241" s="217"/>
      <c r="L241" s="215"/>
      <c r="M241" s="216"/>
      <c r="N241" s="216"/>
      <c r="O241" s="216"/>
      <c r="P241" s="216"/>
      <c r="Q241" s="216"/>
      <c r="R241" s="216"/>
      <c r="S241" s="216"/>
      <c r="T241" s="216"/>
      <c r="U241" s="216"/>
    </row>
    <row r="242" spans="1:21" ht="15.75" customHeight="1">
      <c r="A242" s="213"/>
      <c r="B242" s="217"/>
      <c r="C242" s="217"/>
      <c r="D242" s="217"/>
      <c r="E242" s="217"/>
      <c r="F242" s="217"/>
      <c r="G242" s="217"/>
      <c r="H242" s="217"/>
      <c r="I242" s="217"/>
      <c r="J242" s="218"/>
      <c r="K242" s="217"/>
      <c r="L242" s="215"/>
      <c r="M242" s="216"/>
      <c r="N242" s="216"/>
      <c r="O242" s="216"/>
      <c r="P242" s="216"/>
      <c r="Q242" s="216"/>
      <c r="R242" s="216"/>
      <c r="S242" s="216"/>
      <c r="T242" s="216"/>
      <c r="U242" s="216"/>
    </row>
    <row r="243" spans="1:21" ht="15.75" customHeight="1">
      <c r="A243" s="213"/>
      <c r="B243" s="217"/>
      <c r="C243" s="217"/>
      <c r="D243" s="217"/>
      <c r="E243" s="217"/>
      <c r="F243" s="217"/>
      <c r="G243" s="217"/>
      <c r="H243" s="217"/>
      <c r="I243" s="217"/>
      <c r="J243" s="218"/>
      <c r="K243" s="217"/>
      <c r="L243" s="215"/>
      <c r="M243" s="216"/>
      <c r="N243" s="216"/>
      <c r="O243" s="216"/>
      <c r="P243" s="216"/>
      <c r="Q243" s="216"/>
      <c r="R243" s="216"/>
      <c r="S243" s="216"/>
      <c r="T243" s="216"/>
      <c r="U243" s="216"/>
    </row>
    <row r="244" spans="1:21" ht="15.75" customHeight="1">
      <c r="A244" s="213"/>
      <c r="B244" s="217"/>
      <c r="C244" s="217"/>
      <c r="D244" s="217"/>
      <c r="E244" s="217"/>
      <c r="F244" s="217"/>
      <c r="G244" s="217"/>
      <c r="H244" s="217"/>
      <c r="I244" s="217"/>
      <c r="J244" s="218"/>
      <c r="K244" s="217"/>
      <c r="L244" s="215"/>
      <c r="M244" s="216"/>
      <c r="N244" s="216"/>
      <c r="O244" s="216"/>
      <c r="P244" s="216"/>
      <c r="Q244" s="216"/>
      <c r="R244" s="216"/>
      <c r="S244" s="216"/>
      <c r="T244" s="216"/>
      <c r="U244" s="216"/>
    </row>
    <row r="245" spans="1:21" ht="15.75" customHeight="1">
      <c r="A245" s="213"/>
      <c r="B245" s="217"/>
      <c r="C245" s="217"/>
      <c r="D245" s="217"/>
      <c r="E245" s="217"/>
      <c r="F245" s="217"/>
      <c r="G245" s="217"/>
      <c r="H245" s="217"/>
      <c r="I245" s="217"/>
      <c r="J245" s="218"/>
      <c r="K245" s="217"/>
      <c r="L245" s="215"/>
      <c r="M245" s="216"/>
      <c r="N245" s="216"/>
      <c r="O245" s="216"/>
      <c r="P245" s="216"/>
      <c r="Q245" s="216"/>
      <c r="R245" s="216"/>
      <c r="S245" s="216"/>
      <c r="T245" s="216"/>
      <c r="U245" s="216"/>
    </row>
    <row r="246" spans="1:21" ht="15.75" customHeight="1">
      <c r="A246" s="213"/>
      <c r="B246" s="217"/>
      <c r="C246" s="217"/>
      <c r="D246" s="217"/>
      <c r="E246" s="217"/>
      <c r="F246" s="217"/>
      <c r="G246" s="217"/>
      <c r="H246" s="217"/>
      <c r="I246" s="217"/>
      <c r="J246" s="218"/>
      <c r="K246" s="217"/>
      <c r="L246" s="215"/>
      <c r="M246" s="216"/>
      <c r="N246" s="216"/>
      <c r="O246" s="216"/>
      <c r="P246" s="216"/>
      <c r="Q246" s="216"/>
      <c r="R246" s="216"/>
      <c r="S246" s="216"/>
      <c r="T246" s="216"/>
      <c r="U246" s="216"/>
    </row>
    <row r="247" spans="1:21" ht="15.75" customHeight="1">
      <c r="A247" s="213"/>
      <c r="B247" s="217"/>
      <c r="C247" s="217"/>
      <c r="D247" s="217"/>
      <c r="E247" s="217"/>
      <c r="F247" s="217"/>
      <c r="G247" s="217"/>
      <c r="H247" s="217"/>
      <c r="I247" s="217"/>
      <c r="J247" s="218"/>
      <c r="K247" s="217"/>
      <c r="L247" s="215"/>
      <c r="M247" s="216"/>
      <c r="N247" s="216"/>
      <c r="O247" s="216"/>
      <c r="P247" s="216"/>
      <c r="Q247" s="216"/>
      <c r="R247" s="216"/>
      <c r="S247" s="216"/>
      <c r="T247" s="216"/>
      <c r="U247" s="216"/>
    </row>
    <row r="248" spans="1:21" ht="15.75" customHeight="1">
      <c r="A248" s="213"/>
      <c r="B248" s="217"/>
      <c r="C248" s="217"/>
      <c r="D248" s="217"/>
      <c r="E248" s="217"/>
      <c r="F248" s="217"/>
      <c r="G248" s="217"/>
      <c r="H248" s="217"/>
      <c r="I248" s="217"/>
      <c r="J248" s="218"/>
      <c r="K248" s="217"/>
      <c r="L248" s="215"/>
      <c r="M248" s="216"/>
      <c r="N248" s="216"/>
      <c r="O248" s="216"/>
      <c r="P248" s="216"/>
      <c r="Q248" s="216"/>
      <c r="R248" s="216"/>
      <c r="S248" s="216"/>
      <c r="T248" s="216"/>
      <c r="U248" s="216"/>
    </row>
    <row r="249" spans="1:21" ht="15.75" customHeight="1">
      <c r="A249" s="213"/>
      <c r="B249" s="217"/>
      <c r="C249" s="217"/>
      <c r="D249" s="217"/>
      <c r="E249" s="217"/>
      <c r="F249" s="217"/>
      <c r="G249" s="217"/>
      <c r="H249" s="217"/>
      <c r="I249" s="217"/>
      <c r="J249" s="218"/>
      <c r="K249" s="217"/>
      <c r="L249" s="215"/>
      <c r="M249" s="216"/>
      <c r="N249" s="216"/>
      <c r="O249" s="216"/>
      <c r="P249" s="216"/>
      <c r="Q249" s="216"/>
      <c r="R249" s="216"/>
      <c r="S249" s="216"/>
      <c r="T249" s="216"/>
      <c r="U249" s="216"/>
    </row>
    <row r="250" spans="1:21" ht="15.75" customHeight="1">
      <c r="A250" s="213"/>
      <c r="B250" s="217"/>
      <c r="C250" s="217"/>
      <c r="D250" s="217"/>
      <c r="E250" s="217"/>
      <c r="F250" s="217"/>
      <c r="G250" s="217"/>
      <c r="H250" s="217"/>
      <c r="I250" s="217"/>
      <c r="J250" s="218"/>
      <c r="K250" s="217"/>
      <c r="L250" s="215"/>
      <c r="M250" s="216"/>
      <c r="N250" s="216"/>
      <c r="O250" s="216"/>
      <c r="P250" s="216"/>
      <c r="Q250" s="216"/>
      <c r="R250" s="216"/>
      <c r="S250" s="216"/>
      <c r="T250" s="216"/>
      <c r="U250" s="216"/>
    </row>
    <row r="251" spans="1:21" ht="15.75" customHeight="1">
      <c r="A251" s="213"/>
      <c r="B251" s="217"/>
      <c r="C251" s="217"/>
      <c r="D251" s="217"/>
      <c r="E251" s="217"/>
      <c r="F251" s="217"/>
      <c r="G251" s="217"/>
      <c r="H251" s="217"/>
      <c r="I251" s="217"/>
      <c r="J251" s="218"/>
      <c r="K251" s="217"/>
      <c r="L251" s="215"/>
      <c r="M251" s="216"/>
      <c r="N251" s="216"/>
      <c r="O251" s="216"/>
      <c r="P251" s="216"/>
      <c r="Q251" s="216"/>
      <c r="R251" s="216"/>
      <c r="S251" s="216"/>
      <c r="T251" s="216"/>
      <c r="U251" s="216"/>
    </row>
    <row r="252" spans="1:21" ht="15.75" customHeight="1">
      <c r="A252" s="213"/>
      <c r="B252" s="217"/>
      <c r="C252" s="217"/>
      <c r="D252" s="217"/>
      <c r="E252" s="217"/>
      <c r="F252" s="217"/>
      <c r="G252" s="217"/>
      <c r="H252" s="217"/>
      <c r="I252" s="217"/>
      <c r="J252" s="218"/>
      <c r="K252" s="217"/>
      <c r="L252" s="215"/>
      <c r="M252" s="216"/>
      <c r="N252" s="216"/>
      <c r="O252" s="216"/>
      <c r="P252" s="216"/>
      <c r="Q252" s="216"/>
      <c r="R252" s="216"/>
      <c r="S252" s="216"/>
      <c r="T252" s="216"/>
      <c r="U252" s="216"/>
    </row>
    <row r="253" spans="1:21" ht="15.75" customHeight="1">
      <c r="A253" s="213"/>
      <c r="B253" s="217"/>
      <c r="C253" s="217"/>
      <c r="D253" s="217"/>
      <c r="E253" s="217"/>
      <c r="F253" s="217"/>
      <c r="G253" s="217"/>
      <c r="H253" s="217"/>
      <c r="I253" s="217"/>
      <c r="J253" s="218"/>
      <c r="K253" s="217"/>
      <c r="L253" s="215"/>
      <c r="M253" s="216"/>
      <c r="N253" s="216"/>
      <c r="O253" s="216"/>
      <c r="P253" s="216"/>
      <c r="Q253" s="216"/>
      <c r="R253" s="216"/>
      <c r="S253" s="216"/>
      <c r="T253" s="216"/>
      <c r="U253" s="216"/>
    </row>
    <row r="254" spans="1:21" ht="15.75" customHeight="1">
      <c r="A254" s="213"/>
      <c r="B254" s="217"/>
      <c r="C254" s="217"/>
      <c r="D254" s="217"/>
      <c r="E254" s="217"/>
      <c r="F254" s="217"/>
      <c r="G254" s="217"/>
      <c r="H254" s="217"/>
      <c r="I254" s="217"/>
      <c r="J254" s="218"/>
      <c r="K254" s="217"/>
      <c r="L254" s="215"/>
      <c r="M254" s="216"/>
      <c r="N254" s="216"/>
      <c r="O254" s="216"/>
      <c r="P254" s="216"/>
      <c r="Q254" s="216"/>
      <c r="R254" s="216"/>
      <c r="S254" s="216"/>
      <c r="T254" s="216"/>
      <c r="U254" s="216"/>
    </row>
    <row r="255" spans="1:21" ht="15.75" customHeight="1">
      <c r="A255" s="213"/>
      <c r="B255" s="217"/>
      <c r="C255" s="217"/>
      <c r="D255" s="217"/>
      <c r="E255" s="217"/>
      <c r="F255" s="217"/>
      <c r="G255" s="217"/>
      <c r="H255" s="217"/>
      <c r="I255" s="217"/>
      <c r="J255" s="218"/>
      <c r="K255" s="217"/>
      <c r="L255" s="215"/>
      <c r="M255" s="216"/>
      <c r="N255" s="216"/>
      <c r="O255" s="216"/>
      <c r="P255" s="216"/>
      <c r="Q255" s="216"/>
      <c r="R255" s="216"/>
      <c r="S255" s="216"/>
      <c r="T255" s="216"/>
      <c r="U255" s="216"/>
    </row>
    <row r="256" spans="1:21" ht="15.75" customHeight="1">
      <c r="A256" s="213"/>
      <c r="B256" s="217"/>
      <c r="C256" s="217"/>
      <c r="D256" s="217"/>
      <c r="E256" s="217"/>
      <c r="F256" s="217"/>
      <c r="G256" s="217"/>
      <c r="H256" s="217"/>
      <c r="I256" s="217"/>
      <c r="J256" s="218"/>
      <c r="K256" s="217"/>
      <c r="L256" s="215"/>
      <c r="M256" s="216"/>
      <c r="N256" s="216"/>
      <c r="O256" s="216"/>
      <c r="P256" s="216"/>
      <c r="Q256" s="216"/>
      <c r="R256" s="216"/>
      <c r="S256" s="216"/>
      <c r="T256" s="216"/>
      <c r="U256" s="216"/>
    </row>
    <row r="257" spans="1:21" ht="15.75" customHeight="1">
      <c r="A257" s="213"/>
      <c r="B257" s="217"/>
      <c r="C257" s="217"/>
      <c r="D257" s="217"/>
      <c r="E257" s="217"/>
      <c r="F257" s="217"/>
      <c r="G257" s="217"/>
      <c r="H257" s="217"/>
      <c r="I257" s="217"/>
      <c r="J257" s="218"/>
      <c r="K257" s="217"/>
      <c r="L257" s="215"/>
      <c r="M257" s="216"/>
      <c r="N257" s="216"/>
      <c r="O257" s="216"/>
      <c r="P257" s="216"/>
      <c r="Q257" s="216"/>
      <c r="R257" s="216"/>
      <c r="S257" s="216"/>
      <c r="T257" s="216"/>
      <c r="U257" s="216"/>
    </row>
    <row r="258" spans="1:21" ht="15.75" customHeight="1">
      <c r="A258" s="213"/>
      <c r="B258" s="217"/>
      <c r="C258" s="217"/>
      <c r="D258" s="217"/>
      <c r="E258" s="217"/>
      <c r="F258" s="217"/>
      <c r="G258" s="217"/>
      <c r="H258" s="217"/>
      <c r="I258" s="217"/>
      <c r="J258" s="218"/>
      <c r="K258" s="217"/>
      <c r="L258" s="215"/>
      <c r="M258" s="216"/>
      <c r="N258" s="216"/>
      <c r="O258" s="216"/>
      <c r="P258" s="216"/>
      <c r="Q258" s="216"/>
      <c r="R258" s="216"/>
      <c r="S258" s="216"/>
      <c r="T258" s="216"/>
      <c r="U258" s="216"/>
    </row>
    <row r="259" spans="1:21" ht="15.75" customHeight="1">
      <c r="A259" s="213"/>
      <c r="B259" s="217"/>
      <c r="C259" s="217"/>
      <c r="D259" s="217"/>
      <c r="E259" s="217"/>
      <c r="F259" s="217"/>
      <c r="G259" s="217"/>
      <c r="H259" s="217"/>
      <c r="I259" s="217"/>
      <c r="J259" s="218"/>
      <c r="K259" s="217"/>
      <c r="L259" s="215"/>
      <c r="M259" s="216"/>
      <c r="N259" s="216"/>
      <c r="O259" s="216"/>
      <c r="P259" s="216"/>
      <c r="Q259" s="216"/>
      <c r="R259" s="216"/>
      <c r="S259" s="216"/>
      <c r="T259" s="216"/>
      <c r="U259" s="216"/>
    </row>
    <row r="260" spans="1:21" ht="15.75" customHeight="1">
      <c r="A260" s="213"/>
      <c r="B260" s="217"/>
      <c r="C260" s="217"/>
      <c r="D260" s="217"/>
      <c r="E260" s="217"/>
      <c r="F260" s="217"/>
      <c r="G260" s="217"/>
      <c r="H260" s="217"/>
      <c r="I260" s="217"/>
      <c r="J260" s="218"/>
      <c r="K260" s="217"/>
      <c r="L260" s="215"/>
      <c r="M260" s="216"/>
      <c r="N260" s="216"/>
      <c r="O260" s="216"/>
      <c r="P260" s="216"/>
      <c r="Q260" s="216"/>
      <c r="R260" s="216"/>
      <c r="S260" s="216"/>
      <c r="T260" s="216"/>
      <c r="U260" s="216"/>
    </row>
    <row r="261" spans="1:21" ht="15.75" customHeight="1">
      <c r="A261" s="213"/>
      <c r="B261" s="217"/>
      <c r="C261" s="217"/>
      <c r="D261" s="217"/>
      <c r="E261" s="217"/>
      <c r="F261" s="217"/>
      <c r="G261" s="217"/>
      <c r="H261" s="217"/>
      <c r="I261" s="217"/>
      <c r="J261" s="218"/>
      <c r="K261" s="217"/>
      <c r="L261" s="215"/>
      <c r="M261" s="216"/>
      <c r="N261" s="216"/>
      <c r="O261" s="216"/>
      <c r="P261" s="216"/>
      <c r="Q261" s="216"/>
      <c r="R261" s="216"/>
      <c r="S261" s="216"/>
      <c r="T261" s="216"/>
      <c r="U261" s="216"/>
    </row>
    <row r="262" spans="1:21" ht="15.75" customHeight="1">
      <c r="A262" s="213"/>
      <c r="B262" s="217"/>
      <c r="C262" s="217"/>
      <c r="D262" s="217"/>
      <c r="E262" s="217"/>
      <c r="F262" s="217"/>
      <c r="G262" s="217"/>
      <c r="H262" s="217"/>
      <c r="I262" s="217"/>
      <c r="J262" s="218"/>
      <c r="K262" s="217"/>
      <c r="L262" s="215"/>
      <c r="M262" s="216"/>
      <c r="N262" s="216"/>
      <c r="O262" s="216"/>
      <c r="P262" s="216"/>
      <c r="Q262" s="216"/>
      <c r="R262" s="216"/>
      <c r="S262" s="216"/>
      <c r="T262" s="216"/>
      <c r="U262" s="216"/>
    </row>
    <row r="263" spans="1:21" ht="15.75" customHeight="1">
      <c r="A263" s="213"/>
      <c r="B263" s="217"/>
      <c r="C263" s="217"/>
      <c r="D263" s="217"/>
      <c r="E263" s="217"/>
      <c r="F263" s="217"/>
      <c r="G263" s="217"/>
      <c r="H263" s="217"/>
      <c r="I263" s="217"/>
      <c r="J263" s="218"/>
      <c r="K263" s="217"/>
      <c r="L263" s="215"/>
      <c r="M263" s="216"/>
      <c r="N263" s="216"/>
      <c r="O263" s="216"/>
      <c r="P263" s="216"/>
      <c r="Q263" s="216"/>
      <c r="R263" s="216"/>
      <c r="S263" s="216"/>
      <c r="T263" s="216"/>
      <c r="U263" s="216"/>
    </row>
    <row r="264" spans="1:21" ht="15.75" customHeight="1">
      <c r="A264" s="213"/>
      <c r="B264" s="217"/>
      <c r="C264" s="217"/>
      <c r="D264" s="217"/>
      <c r="E264" s="217"/>
      <c r="F264" s="217"/>
      <c r="G264" s="217"/>
      <c r="H264" s="217"/>
      <c r="I264" s="217"/>
      <c r="J264" s="218"/>
      <c r="K264" s="217"/>
      <c r="L264" s="215"/>
      <c r="M264" s="216"/>
      <c r="N264" s="216"/>
      <c r="O264" s="216"/>
      <c r="P264" s="216"/>
      <c r="Q264" s="216"/>
      <c r="R264" s="216"/>
      <c r="S264" s="216"/>
      <c r="T264" s="216"/>
      <c r="U264" s="216"/>
    </row>
    <row r="265" spans="1:21" ht="15.75" customHeight="1">
      <c r="A265" s="213"/>
      <c r="B265" s="217"/>
      <c r="C265" s="217"/>
      <c r="D265" s="217"/>
      <c r="E265" s="217"/>
      <c r="F265" s="217"/>
      <c r="G265" s="217"/>
      <c r="H265" s="217"/>
      <c r="I265" s="217"/>
      <c r="J265" s="218"/>
      <c r="K265" s="217"/>
      <c r="L265" s="215"/>
      <c r="M265" s="216"/>
      <c r="N265" s="216"/>
      <c r="O265" s="216"/>
      <c r="P265" s="216"/>
      <c r="Q265" s="216"/>
      <c r="R265" s="216"/>
      <c r="S265" s="216"/>
      <c r="T265" s="216"/>
      <c r="U265" s="216"/>
    </row>
    <row r="266" spans="1:21" ht="15.75" customHeight="1">
      <c r="A266" s="213"/>
      <c r="B266" s="217"/>
      <c r="C266" s="217"/>
      <c r="D266" s="217"/>
      <c r="E266" s="217"/>
      <c r="F266" s="217"/>
      <c r="G266" s="217"/>
      <c r="H266" s="217"/>
      <c r="I266" s="217"/>
      <c r="J266" s="218"/>
      <c r="K266" s="217"/>
      <c r="L266" s="215"/>
      <c r="M266" s="216"/>
      <c r="N266" s="216"/>
      <c r="O266" s="216"/>
      <c r="P266" s="216"/>
      <c r="Q266" s="216"/>
      <c r="R266" s="216"/>
      <c r="S266" s="216"/>
      <c r="T266" s="216"/>
      <c r="U266" s="216"/>
    </row>
    <row r="267" spans="1:21" ht="15.75" customHeight="1">
      <c r="A267" s="213"/>
      <c r="B267" s="217"/>
      <c r="C267" s="217"/>
      <c r="D267" s="217"/>
      <c r="E267" s="217"/>
      <c r="F267" s="217"/>
      <c r="G267" s="217"/>
      <c r="H267" s="217"/>
      <c r="I267" s="217"/>
      <c r="J267" s="218"/>
      <c r="K267" s="217"/>
      <c r="L267" s="215"/>
      <c r="M267" s="216"/>
      <c r="N267" s="216"/>
      <c r="O267" s="216"/>
      <c r="P267" s="216"/>
      <c r="Q267" s="216"/>
      <c r="R267" s="216"/>
      <c r="S267" s="216"/>
      <c r="T267" s="216"/>
      <c r="U267" s="216"/>
    </row>
    <row r="268" spans="1:21" ht="15.75" customHeight="1">
      <c r="A268" s="213"/>
      <c r="B268" s="217"/>
      <c r="C268" s="217"/>
      <c r="D268" s="217"/>
      <c r="E268" s="217"/>
      <c r="F268" s="217"/>
      <c r="G268" s="217"/>
      <c r="H268" s="217"/>
      <c r="I268" s="217"/>
      <c r="J268" s="218"/>
      <c r="K268" s="217"/>
      <c r="L268" s="215"/>
      <c r="M268" s="216"/>
      <c r="N268" s="216"/>
      <c r="O268" s="216"/>
      <c r="P268" s="216"/>
      <c r="Q268" s="216"/>
      <c r="R268" s="216"/>
      <c r="S268" s="216"/>
      <c r="T268" s="216"/>
      <c r="U268" s="216"/>
    </row>
    <row r="269" spans="1:21" ht="15.75" customHeight="1">
      <c r="A269" s="213"/>
      <c r="B269" s="217"/>
      <c r="C269" s="217"/>
      <c r="D269" s="217"/>
      <c r="E269" s="217"/>
      <c r="F269" s="217"/>
      <c r="G269" s="217"/>
      <c r="H269" s="217"/>
      <c r="I269" s="217"/>
      <c r="J269" s="218"/>
      <c r="K269" s="217"/>
      <c r="L269" s="215"/>
      <c r="M269" s="216"/>
      <c r="N269" s="216"/>
      <c r="O269" s="216"/>
      <c r="P269" s="216"/>
      <c r="Q269" s="216"/>
      <c r="R269" s="216"/>
      <c r="S269" s="216"/>
      <c r="T269" s="216"/>
      <c r="U269" s="216"/>
    </row>
    <row r="270" spans="1:21" ht="15.75" customHeight="1">
      <c r="A270" s="213"/>
      <c r="B270" s="217"/>
      <c r="C270" s="217"/>
      <c r="D270" s="217"/>
      <c r="E270" s="217"/>
      <c r="F270" s="217"/>
      <c r="G270" s="217"/>
      <c r="H270" s="217"/>
      <c r="I270" s="217"/>
      <c r="J270" s="218"/>
      <c r="K270" s="217"/>
      <c r="L270" s="215"/>
      <c r="M270" s="216"/>
      <c r="N270" s="216"/>
      <c r="O270" s="216"/>
      <c r="P270" s="216"/>
      <c r="Q270" s="216"/>
      <c r="R270" s="216"/>
      <c r="S270" s="216"/>
      <c r="T270" s="216"/>
      <c r="U270" s="216"/>
    </row>
    <row r="271" spans="1:21" ht="15.75" customHeight="1">
      <c r="A271" s="213"/>
      <c r="B271" s="217"/>
      <c r="C271" s="217"/>
      <c r="D271" s="217"/>
      <c r="E271" s="217"/>
      <c r="F271" s="217"/>
      <c r="G271" s="217"/>
      <c r="H271" s="217"/>
      <c r="I271" s="217"/>
      <c r="J271" s="218"/>
      <c r="K271" s="217"/>
      <c r="L271" s="215"/>
      <c r="M271" s="216"/>
      <c r="N271" s="216"/>
      <c r="O271" s="216"/>
      <c r="P271" s="216"/>
      <c r="Q271" s="216"/>
      <c r="R271" s="216"/>
      <c r="S271" s="216"/>
      <c r="T271" s="216"/>
      <c r="U271" s="216"/>
    </row>
    <row r="272" spans="1:21" ht="15.75" customHeight="1">
      <c r="A272" s="213"/>
      <c r="B272" s="217"/>
      <c r="C272" s="217"/>
      <c r="D272" s="217"/>
      <c r="E272" s="217"/>
      <c r="F272" s="217"/>
      <c r="G272" s="217"/>
      <c r="H272" s="217"/>
      <c r="I272" s="217"/>
      <c r="J272" s="218"/>
      <c r="K272" s="217"/>
      <c r="L272" s="215"/>
      <c r="M272" s="216"/>
      <c r="N272" s="216"/>
      <c r="O272" s="216"/>
      <c r="P272" s="216"/>
      <c r="Q272" s="216"/>
      <c r="R272" s="216"/>
      <c r="S272" s="216"/>
      <c r="T272" s="216"/>
      <c r="U272" s="216"/>
    </row>
    <row r="273" spans="1:21" ht="15.75" customHeight="1">
      <c r="A273" s="213"/>
      <c r="B273" s="217"/>
      <c r="C273" s="217"/>
      <c r="D273" s="217"/>
      <c r="E273" s="217"/>
      <c r="F273" s="217"/>
      <c r="G273" s="217"/>
      <c r="H273" s="217"/>
      <c r="I273" s="217"/>
      <c r="J273" s="218"/>
      <c r="K273" s="217"/>
      <c r="L273" s="215"/>
      <c r="M273" s="216"/>
      <c r="N273" s="216"/>
      <c r="O273" s="216"/>
      <c r="P273" s="216"/>
      <c r="Q273" s="216"/>
      <c r="R273" s="216"/>
      <c r="S273" s="216"/>
      <c r="T273" s="216"/>
      <c r="U273" s="216"/>
    </row>
    <row r="274" spans="1:21" ht="15.75" customHeight="1">
      <c r="A274" s="213"/>
      <c r="B274" s="217"/>
      <c r="C274" s="217"/>
      <c r="D274" s="217"/>
      <c r="E274" s="217"/>
      <c r="F274" s="217"/>
      <c r="G274" s="217"/>
      <c r="H274" s="217"/>
      <c r="I274" s="217"/>
      <c r="J274" s="218"/>
      <c r="K274" s="217"/>
      <c r="L274" s="215"/>
      <c r="M274" s="216"/>
      <c r="N274" s="216"/>
      <c r="O274" s="216"/>
      <c r="P274" s="216"/>
      <c r="Q274" s="216"/>
      <c r="R274" s="216"/>
      <c r="S274" s="216"/>
      <c r="T274" s="216"/>
      <c r="U274" s="216"/>
    </row>
    <row r="275" spans="1:21" ht="15.75" customHeight="1">
      <c r="A275" s="213"/>
      <c r="B275" s="217"/>
      <c r="C275" s="217"/>
      <c r="D275" s="217"/>
      <c r="E275" s="217"/>
      <c r="F275" s="217"/>
      <c r="G275" s="217"/>
      <c r="H275" s="217"/>
      <c r="I275" s="217"/>
      <c r="J275" s="218"/>
      <c r="K275" s="217"/>
      <c r="L275" s="215"/>
      <c r="M275" s="216"/>
      <c r="N275" s="216"/>
      <c r="O275" s="216"/>
      <c r="P275" s="216"/>
      <c r="Q275" s="216"/>
      <c r="R275" s="216"/>
      <c r="S275" s="216"/>
      <c r="T275" s="216"/>
      <c r="U275" s="216"/>
    </row>
    <row r="276" spans="1:21" ht="15.75" customHeight="1">
      <c r="A276" s="213"/>
      <c r="B276" s="217"/>
      <c r="C276" s="217"/>
      <c r="D276" s="217"/>
      <c r="E276" s="217"/>
      <c r="F276" s="217"/>
      <c r="G276" s="217"/>
      <c r="H276" s="217"/>
      <c r="I276" s="217"/>
      <c r="J276" s="218"/>
      <c r="K276" s="217"/>
      <c r="L276" s="215"/>
      <c r="M276" s="216"/>
      <c r="N276" s="216"/>
      <c r="O276" s="216"/>
      <c r="P276" s="216"/>
      <c r="Q276" s="216"/>
      <c r="R276" s="216"/>
      <c r="S276" s="216"/>
      <c r="T276" s="216"/>
      <c r="U276" s="216"/>
    </row>
    <row r="277" spans="1:21" ht="15.75" customHeight="1">
      <c r="A277" s="213"/>
      <c r="B277" s="217"/>
      <c r="C277" s="217"/>
      <c r="D277" s="217"/>
      <c r="E277" s="217"/>
      <c r="F277" s="217"/>
      <c r="G277" s="217"/>
      <c r="H277" s="217"/>
      <c r="I277" s="217"/>
      <c r="J277" s="218"/>
      <c r="K277" s="217"/>
      <c r="L277" s="215"/>
      <c r="M277" s="216"/>
      <c r="N277" s="216"/>
      <c r="O277" s="216"/>
      <c r="P277" s="216"/>
      <c r="Q277" s="216"/>
      <c r="R277" s="216"/>
      <c r="S277" s="216"/>
      <c r="T277" s="216"/>
      <c r="U277" s="216"/>
    </row>
    <row r="278" spans="1:21" ht="15.75" customHeight="1">
      <c r="A278" s="213"/>
      <c r="B278" s="217"/>
      <c r="C278" s="217"/>
      <c r="D278" s="217"/>
      <c r="E278" s="217"/>
      <c r="F278" s="217"/>
      <c r="G278" s="217"/>
      <c r="H278" s="217"/>
      <c r="I278" s="217"/>
      <c r="J278" s="218"/>
      <c r="K278" s="217"/>
      <c r="L278" s="215"/>
      <c r="M278" s="216"/>
      <c r="N278" s="216"/>
      <c r="O278" s="216"/>
      <c r="P278" s="216"/>
      <c r="Q278" s="216"/>
      <c r="R278" s="216"/>
      <c r="S278" s="216"/>
      <c r="T278" s="216"/>
      <c r="U278" s="216"/>
    </row>
    <row r="279" spans="1:21" ht="15.75" customHeight="1">
      <c r="A279" s="213"/>
      <c r="B279" s="217"/>
      <c r="C279" s="217"/>
      <c r="D279" s="217"/>
      <c r="E279" s="217"/>
      <c r="F279" s="217"/>
      <c r="G279" s="217"/>
      <c r="H279" s="217"/>
      <c r="I279" s="217"/>
      <c r="J279" s="218"/>
      <c r="K279" s="217"/>
      <c r="L279" s="215"/>
      <c r="M279" s="216"/>
      <c r="N279" s="216"/>
      <c r="O279" s="216"/>
      <c r="P279" s="216"/>
      <c r="Q279" s="216"/>
      <c r="R279" s="216"/>
      <c r="S279" s="216"/>
      <c r="T279" s="216"/>
      <c r="U279" s="216"/>
    </row>
    <row r="280" spans="1:21" ht="15.75" customHeight="1">
      <c r="A280" s="213"/>
      <c r="B280" s="217"/>
      <c r="C280" s="217"/>
      <c r="D280" s="217"/>
      <c r="E280" s="217"/>
      <c r="F280" s="217"/>
      <c r="G280" s="217"/>
      <c r="H280" s="217"/>
      <c r="I280" s="217"/>
      <c r="J280" s="218"/>
      <c r="K280" s="217"/>
      <c r="L280" s="215"/>
      <c r="M280" s="216"/>
      <c r="N280" s="216"/>
      <c r="O280" s="216"/>
      <c r="P280" s="216"/>
      <c r="Q280" s="216"/>
      <c r="R280" s="216"/>
      <c r="S280" s="216"/>
      <c r="T280" s="216"/>
      <c r="U280" s="216"/>
    </row>
    <row r="281" spans="1:21" ht="15.75" customHeight="1">
      <c r="A281" s="213"/>
      <c r="B281" s="217"/>
      <c r="C281" s="217"/>
      <c r="D281" s="217"/>
      <c r="E281" s="217"/>
      <c r="F281" s="217"/>
      <c r="G281" s="217"/>
      <c r="H281" s="217"/>
      <c r="I281" s="217"/>
      <c r="J281" s="218"/>
      <c r="K281" s="217"/>
      <c r="L281" s="215"/>
      <c r="M281" s="216"/>
      <c r="N281" s="216"/>
      <c r="O281" s="216"/>
      <c r="P281" s="216"/>
      <c r="Q281" s="216"/>
      <c r="R281" s="216"/>
      <c r="S281" s="216"/>
      <c r="T281" s="216"/>
      <c r="U281" s="216"/>
    </row>
    <row r="282" spans="1:21" ht="15.75" customHeight="1">
      <c r="A282" s="213"/>
      <c r="B282" s="217"/>
      <c r="C282" s="217"/>
      <c r="D282" s="217"/>
      <c r="E282" s="217"/>
      <c r="F282" s="217"/>
      <c r="G282" s="217"/>
      <c r="H282" s="217"/>
      <c r="I282" s="217"/>
      <c r="J282" s="218"/>
      <c r="K282" s="217"/>
      <c r="L282" s="215"/>
      <c r="M282" s="216"/>
      <c r="N282" s="216"/>
      <c r="O282" s="216"/>
      <c r="P282" s="216"/>
      <c r="Q282" s="216"/>
      <c r="R282" s="216"/>
      <c r="S282" s="216"/>
      <c r="T282" s="216"/>
      <c r="U282" s="216"/>
    </row>
    <row r="283" spans="1:21" ht="15.75" customHeight="1">
      <c r="A283" s="213"/>
      <c r="B283" s="217"/>
      <c r="C283" s="217"/>
      <c r="D283" s="217"/>
      <c r="E283" s="217"/>
      <c r="F283" s="217"/>
      <c r="G283" s="217"/>
      <c r="H283" s="217"/>
      <c r="I283" s="217"/>
      <c r="J283" s="218"/>
      <c r="K283" s="217"/>
      <c r="L283" s="215"/>
      <c r="M283" s="216"/>
      <c r="N283" s="216"/>
      <c r="O283" s="216"/>
      <c r="P283" s="216"/>
      <c r="Q283" s="216"/>
      <c r="R283" s="216"/>
      <c r="S283" s="216"/>
      <c r="T283" s="216"/>
      <c r="U283" s="216"/>
    </row>
    <row r="284" spans="1:21" ht="15.75" customHeight="1">
      <c r="A284" s="213"/>
      <c r="B284" s="217"/>
      <c r="C284" s="217"/>
      <c r="D284" s="217"/>
      <c r="E284" s="217"/>
      <c r="F284" s="217"/>
      <c r="G284" s="217"/>
      <c r="H284" s="217"/>
      <c r="I284" s="217"/>
      <c r="J284" s="218"/>
      <c r="K284" s="217"/>
      <c r="L284" s="215"/>
      <c r="M284" s="216"/>
      <c r="N284" s="216"/>
      <c r="O284" s="216"/>
      <c r="P284" s="216"/>
      <c r="Q284" s="216"/>
      <c r="R284" s="216"/>
      <c r="S284" s="216"/>
      <c r="T284" s="216"/>
      <c r="U284" s="216"/>
    </row>
    <row r="285" spans="1:21" ht="15.75" customHeight="1">
      <c r="A285" s="213"/>
      <c r="B285" s="217"/>
      <c r="C285" s="217"/>
      <c r="D285" s="217"/>
      <c r="E285" s="217"/>
      <c r="F285" s="217"/>
      <c r="G285" s="217"/>
      <c r="H285" s="217"/>
      <c r="I285" s="217"/>
      <c r="J285" s="218"/>
      <c r="K285" s="217"/>
      <c r="L285" s="215"/>
      <c r="M285" s="216"/>
      <c r="N285" s="216"/>
      <c r="O285" s="216"/>
      <c r="P285" s="216"/>
      <c r="Q285" s="216"/>
      <c r="R285" s="216"/>
      <c r="S285" s="216"/>
      <c r="T285" s="216"/>
      <c r="U285" s="216"/>
    </row>
    <row r="286" spans="1:21" ht="15.75" customHeight="1">
      <c r="A286" s="213"/>
      <c r="B286" s="217"/>
      <c r="C286" s="217"/>
      <c r="D286" s="217"/>
      <c r="E286" s="217"/>
      <c r="F286" s="217"/>
      <c r="G286" s="217"/>
      <c r="H286" s="217"/>
      <c r="I286" s="217"/>
      <c r="J286" s="218"/>
      <c r="K286" s="217"/>
      <c r="L286" s="215"/>
      <c r="M286" s="216"/>
      <c r="N286" s="216"/>
      <c r="O286" s="216"/>
      <c r="P286" s="216"/>
      <c r="Q286" s="216"/>
      <c r="R286" s="216"/>
      <c r="S286" s="216"/>
      <c r="T286" s="216"/>
      <c r="U286" s="216"/>
    </row>
    <row r="287" spans="1:21" ht="15.75" customHeight="1">
      <c r="A287" s="213"/>
      <c r="B287" s="217"/>
      <c r="C287" s="217"/>
      <c r="D287" s="217"/>
      <c r="E287" s="217"/>
      <c r="F287" s="217"/>
      <c r="G287" s="217"/>
      <c r="H287" s="217"/>
      <c r="I287" s="217"/>
      <c r="J287" s="218"/>
      <c r="K287" s="217"/>
      <c r="L287" s="215"/>
      <c r="M287" s="216"/>
      <c r="N287" s="216"/>
      <c r="O287" s="216"/>
      <c r="P287" s="216"/>
      <c r="Q287" s="216"/>
      <c r="R287" s="216"/>
      <c r="S287" s="216"/>
      <c r="T287" s="216"/>
      <c r="U287" s="216"/>
    </row>
    <row r="288" spans="1:21" ht="15.75" customHeight="1">
      <c r="A288" s="213"/>
      <c r="B288" s="217"/>
      <c r="C288" s="217"/>
      <c r="D288" s="217"/>
      <c r="E288" s="217"/>
      <c r="F288" s="217"/>
      <c r="G288" s="217"/>
      <c r="H288" s="217"/>
      <c r="I288" s="217"/>
      <c r="J288" s="218"/>
      <c r="K288" s="217"/>
      <c r="L288" s="215"/>
      <c r="M288" s="216"/>
      <c r="N288" s="216"/>
      <c r="O288" s="216"/>
      <c r="P288" s="216"/>
      <c r="Q288" s="216"/>
      <c r="R288" s="216"/>
      <c r="S288" s="216"/>
      <c r="T288" s="216"/>
      <c r="U288" s="216"/>
    </row>
    <row r="289" spans="1:21" ht="15.75" customHeight="1">
      <c r="A289" s="213"/>
      <c r="B289" s="217"/>
      <c r="C289" s="217"/>
      <c r="D289" s="217"/>
      <c r="E289" s="217"/>
      <c r="F289" s="217"/>
      <c r="G289" s="217"/>
      <c r="H289" s="217"/>
      <c r="I289" s="217"/>
      <c r="J289" s="218"/>
      <c r="K289" s="217"/>
      <c r="L289" s="215"/>
      <c r="M289" s="216"/>
      <c r="N289" s="216"/>
      <c r="O289" s="216"/>
      <c r="P289" s="216"/>
      <c r="Q289" s="216"/>
      <c r="R289" s="216"/>
      <c r="S289" s="216"/>
      <c r="T289" s="216"/>
      <c r="U289" s="216"/>
    </row>
    <row r="290" spans="1:21" ht="15.75" customHeight="1">
      <c r="A290" s="213"/>
      <c r="B290" s="217"/>
      <c r="C290" s="217"/>
      <c r="D290" s="217"/>
      <c r="E290" s="217"/>
      <c r="F290" s="217"/>
      <c r="G290" s="217"/>
      <c r="H290" s="217"/>
      <c r="I290" s="217"/>
      <c r="J290" s="218"/>
      <c r="K290" s="217"/>
      <c r="L290" s="215"/>
      <c r="M290" s="216"/>
      <c r="N290" s="216"/>
      <c r="O290" s="216"/>
      <c r="P290" s="216"/>
      <c r="Q290" s="216"/>
      <c r="R290" s="216"/>
      <c r="S290" s="216"/>
      <c r="T290" s="216"/>
      <c r="U290" s="216"/>
    </row>
    <row r="291" spans="1:21" ht="15.75" customHeight="1">
      <c r="A291" s="213"/>
      <c r="B291" s="217"/>
      <c r="C291" s="217"/>
      <c r="D291" s="217"/>
      <c r="E291" s="217"/>
      <c r="F291" s="217"/>
      <c r="G291" s="217"/>
      <c r="H291" s="217"/>
      <c r="I291" s="217"/>
      <c r="J291" s="218"/>
      <c r="K291" s="217"/>
      <c r="L291" s="215"/>
      <c r="M291" s="216"/>
      <c r="N291" s="216"/>
      <c r="O291" s="216"/>
      <c r="P291" s="216"/>
      <c r="Q291" s="216"/>
      <c r="R291" s="216"/>
      <c r="S291" s="216"/>
      <c r="T291" s="216"/>
      <c r="U291" s="216"/>
    </row>
    <row r="292" spans="1:21" ht="15.75" customHeight="1">
      <c r="A292" s="213"/>
      <c r="B292" s="217"/>
      <c r="C292" s="217"/>
      <c r="D292" s="217"/>
      <c r="E292" s="217"/>
      <c r="F292" s="217"/>
      <c r="G292" s="217"/>
      <c r="H292" s="217"/>
      <c r="I292" s="217"/>
      <c r="J292" s="218"/>
      <c r="K292" s="217"/>
      <c r="L292" s="215"/>
      <c r="M292" s="216"/>
      <c r="N292" s="216"/>
      <c r="O292" s="216"/>
      <c r="P292" s="216"/>
      <c r="Q292" s="216"/>
      <c r="R292" s="216"/>
      <c r="S292" s="216"/>
      <c r="T292" s="216"/>
      <c r="U292" s="216"/>
    </row>
    <row r="293" spans="1:21" ht="15.75" customHeight="1">
      <c r="A293" s="213"/>
      <c r="B293" s="217"/>
      <c r="C293" s="217"/>
      <c r="D293" s="217"/>
      <c r="E293" s="217"/>
      <c r="F293" s="217"/>
      <c r="G293" s="217"/>
      <c r="H293" s="217"/>
      <c r="I293" s="217"/>
      <c r="J293" s="218"/>
      <c r="K293" s="217"/>
      <c r="L293" s="215"/>
      <c r="M293" s="216"/>
      <c r="N293" s="216"/>
      <c r="O293" s="216"/>
      <c r="P293" s="216"/>
      <c r="Q293" s="216"/>
      <c r="R293" s="216"/>
      <c r="S293" s="216"/>
      <c r="T293" s="216"/>
      <c r="U293" s="216"/>
    </row>
    <row r="294" spans="1:21" ht="15.75" customHeight="1">
      <c r="A294" s="213"/>
      <c r="B294" s="217"/>
      <c r="C294" s="217"/>
      <c r="D294" s="217"/>
      <c r="E294" s="217"/>
      <c r="F294" s="217"/>
      <c r="G294" s="217"/>
      <c r="H294" s="217"/>
      <c r="I294" s="217"/>
      <c r="J294" s="218"/>
      <c r="K294" s="217"/>
      <c r="L294" s="215"/>
      <c r="M294" s="216"/>
      <c r="N294" s="216"/>
      <c r="O294" s="216"/>
      <c r="P294" s="216"/>
      <c r="Q294" s="216"/>
      <c r="R294" s="216"/>
      <c r="S294" s="216"/>
      <c r="T294" s="216"/>
      <c r="U294" s="216"/>
    </row>
    <row r="295" spans="1:21" ht="15.75" customHeight="1">
      <c r="A295" s="213"/>
      <c r="B295" s="217"/>
      <c r="C295" s="217"/>
      <c r="D295" s="217"/>
      <c r="E295" s="217"/>
      <c r="F295" s="217"/>
      <c r="G295" s="217"/>
      <c r="H295" s="217"/>
      <c r="I295" s="217"/>
      <c r="J295" s="218"/>
      <c r="K295" s="217"/>
      <c r="L295" s="215"/>
      <c r="M295" s="216"/>
      <c r="N295" s="216"/>
      <c r="O295" s="216"/>
      <c r="P295" s="216"/>
      <c r="Q295" s="216"/>
      <c r="R295" s="216"/>
      <c r="S295" s="216"/>
      <c r="T295" s="216"/>
      <c r="U295" s="216"/>
    </row>
    <row r="296" spans="1:21" ht="15.75" customHeight="1">
      <c r="A296" s="213"/>
      <c r="B296" s="217"/>
      <c r="C296" s="217"/>
      <c r="D296" s="217"/>
      <c r="E296" s="217"/>
      <c r="F296" s="217"/>
      <c r="G296" s="217"/>
      <c r="H296" s="217"/>
      <c r="I296" s="217"/>
      <c r="J296" s="218"/>
      <c r="K296" s="217"/>
      <c r="L296" s="215"/>
      <c r="M296" s="216"/>
      <c r="N296" s="216"/>
      <c r="O296" s="216"/>
      <c r="P296" s="216"/>
      <c r="Q296" s="216"/>
      <c r="R296" s="216"/>
      <c r="S296" s="216"/>
      <c r="T296" s="216"/>
      <c r="U296" s="216"/>
    </row>
    <row r="297" spans="1:21" ht="15.75" customHeight="1">
      <c r="A297" s="213"/>
      <c r="B297" s="217"/>
      <c r="C297" s="217"/>
      <c r="D297" s="217"/>
      <c r="E297" s="217"/>
      <c r="F297" s="217"/>
      <c r="G297" s="217"/>
      <c r="H297" s="217"/>
      <c r="I297" s="217"/>
      <c r="J297" s="218"/>
      <c r="K297" s="217"/>
      <c r="L297" s="215"/>
      <c r="M297" s="216"/>
      <c r="N297" s="216"/>
      <c r="O297" s="216"/>
      <c r="P297" s="216"/>
      <c r="Q297" s="216"/>
      <c r="R297" s="216"/>
      <c r="S297" s="216"/>
      <c r="T297" s="216"/>
      <c r="U297" s="216"/>
    </row>
    <row r="298" spans="1:21" ht="15.75" customHeight="1">
      <c r="A298" s="213"/>
      <c r="B298" s="217"/>
      <c r="C298" s="217"/>
      <c r="D298" s="217"/>
      <c r="E298" s="217"/>
      <c r="F298" s="217"/>
      <c r="G298" s="217"/>
      <c r="H298" s="217"/>
      <c r="I298" s="217"/>
      <c r="J298" s="218"/>
      <c r="K298" s="217"/>
      <c r="L298" s="215"/>
      <c r="M298" s="216"/>
      <c r="N298" s="216"/>
      <c r="O298" s="216"/>
      <c r="P298" s="216"/>
      <c r="Q298" s="216"/>
      <c r="R298" s="216"/>
      <c r="S298" s="216"/>
      <c r="T298" s="216"/>
      <c r="U298" s="216"/>
    </row>
    <row r="299" spans="1:21" ht="15.75" customHeight="1">
      <c r="A299" s="213"/>
      <c r="B299" s="217"/>
      <c r="C299" s="217"/>
      <c r="D299" s="217"/>
      <c r="E299" s="217"/>
      <c r="F299" s="217"/>
      <c r="G299" s="217"/>
      <c r="H299" s="217"/>
      <c r="I299" s="217"/>
      <c r="J299" s="218"/>
      <c r="K299" s="217"/>
      <c r="L299" s="215"/>
      <c r="M299" s="216"/>
      <c r="N299" s="216"/>
      <c r="O299" s="216"/>
      <c r="P299" s="216"/>
      <c r="Q299" s="216"/>
      <c r="R299" s="216"/>
      <c r="S299" s="216"/>
      <c r="T299" s="216"/>
      <c r="U299" s="216"/>
    </row>
    <row r="300" spans="1:21" ht="15.75" customHeight="1">
      <c r="A300" s="213"/>
      <c r="B300" s="217"/>
      <c r="C300" s="217"/>
      <c r="D300" s="217"/>
      <c r="E300" s="217"/>
      <c r="F300" s="217"/>
      <c r="G300" s="217"/>
      <c r="H300" s="217"/>
      <c r="I300" s="217"/>
      <c r="J300" s="218"/>
      <c r="K300" s="217"/>
      <c r="L300" s="215"/>
      <c r="M300" s="216"/>
      <c r="N300" s="216"/>
      <c r="O300" s="216"/>
      <c r="P300" s="216"/>
      <c r="Q300" s="216"/>
      <c r="R300" s="216"/>
      <c r="S300" s="216"/>
      <c r="T300" s="216"/>
      <c r="U300" s="216"/>
    </row>
    <row r="301" spans="1:21" ht="15.75" customHeight="1">
      <c r="A301" s="213"/>
      <c r="B301" s="217"/>
      <c r="C301" s="217"/>
      <c r="D301" s="217"/>
      <c r="E301" s="217"/>
      <c r="F301" s="217"/>
      <c r="G301" s="217"/>
      <c r="H301" s="217"/>
      <c r="I301" s="217"/>
      <c r="J301" s="218"/>
      <c r="K301" s="217"/>
      <c r="L301" s="215"/>
      <c r="M301" s="216"/>
      <c r="N301" s="216"/>
      <c r="O301" s="216"/>
      <c r="P301" s="216"/>
      <c r="Q301" s="216"/>
      <c r="R301" s="216"/>
      <c r="S301" s="216"/>
      <c r="T301" s="216"/>
      <c r="U301" s="216"/>
    </row>
    <row r="302" spans="1:21" ht="15.75" customHeight="1">
      <c r="A302" s="213"/>
      <c r="B302" s="217"/>
      <c r="C302" s="217"/>
      <c r="D302" s="217"/>
      <c r="E302" s="217"/>
      <c r="F302" s="217"/>
      <c r="G302" s="217"/>
      <c r="H302" s="217"/>
      <c r="I302" s="217"/>
      <c r="J302" s="218"/>
      <c r="K302" s="217"/>
      <c r="L302" s="215"/>
      <c r="M302" s="216"/>
      <c r="N302" s="216"/>
      <c r="O302" s="216"/>
      <c r="P302" s="216"/>
      <c r="Q302" s="216"/>
      <c r="R302" s="216"/>
      <c r="S302" s="216"/>
      <c r="T302" s="216"/>
      <c r="U302" s="216"/>
    </row>
    <row r="303" spans="1:21" ht="15.75" customHeight="1">
      <c r="A303" s="213"/>
      <c r="B303" s="217"/>
      <c r="C303" s="217"/>
      <c r="D303" s="217"/>
      <c r="E303" s="217"/>
      <c r="F303" s="217"/>
      <c r="G303" s="217"/>
      <c r="H303" s="217"/>
      <c r="I303" s="217"/>
      <c r="J303" s="218"/>
      <c r="K303" s="217"/>
      <c r="L303" s="215"/>
      <c r="M303" s="216"/>
      <c r="N303" s="216"/>
      <c r="O303" s="216"/>
      <c r="P303" s="216"/>
      <c r="Q303" s="216"/>
      <c r="R303" s="216"/>
      <c r="S303" s="216"/>
      <c r="T303" s="216"/>
      <c r="U303" s="216"/>
    </row>
    <row r="304" spans="1:21" ht="15.75" customHeight="1">
      <c r="A304" s="213"/>
      <c r="B304" s="217"/>
      <c r="C304" s="217"/>
      <c r="D304" s="217"/>
      <c r="E304" s="217"/>
      <c r="F304" s="217"/>
      <c r="G304" s="217"/>
      <c r="H304" s="217"/>
      <c r="I304" s="217"/>
      <c r="J304" s="218"/>
      <c r="K304" s="217"/>
      <c r="L304" s="215"/>
      <c r="M304" s="216"/>
      <c r="N304" s="216"/>
      <c r="O304" s="216"/>
      <c r="P304" s="216"/>
      <c r="Q304" s="216"/>
      <c r="R304" s="216"/>
      <c r="S304" s="216"/>
      <c r="T304" s="216"/>
      <c r="U304" s="216"/>
    </row>
    <row r="305" spans="1:21" ht="15.75" customHeight="1">
      <c r="A305" s="213"/>
      <c r="B305" s="217"/>
      <c r="C305" s="217"/>
      <c r="D305" s="217"/>
      <c r="E305" s="217"/>
      <c r="F305" s="217"/>
      <c r="G305" s="217"/>
      <c r="H305" s="217"/>
      <c r="I305" s="217"/>
      <c r="J305" s="218"/>
      <c r="K305" s="217"/>
      <c r="L305" s="215"/>
      <c r="M305" s="216"/>
      <c r="N305" s="216"/>
      <c r="O305" s="216"/>
      <c r="P305" s="216"/>
      <c r="Q305" s="216"/>
      <c r="R305" s="216"/>
      <c r="S305" s="216"/>
      <c r="T305" s="216"/>
      <c r="U305" s="216"/>
    </row>
    <row r="306" spans="1:21" ht="15.75" customHeight="1">
      <c r="A306" s="213"/>
      <c r="B306" s="217"/>
      <c r="C306" s="217"/>
      <c r="D306" s="217"/>
      <c r="E306" s="217"/>
      <c r="F306" s="217"/>
      <c r="G306" s="217"/>
      <c r="H306" s="217"/>
      <c r="I306" s="217"/>
      <c r="J306" s="218"/>
      <c r="K306" s="217"/>
      <c r="L306" s="215"/>
      <c r="M306" s="216"/>
      <c r="N306" s="216"/>
      <c r="O306" s="216"/>
      <c r="P306" s="216"/>
      <c r="Q306" s="216"/>
      <c r="R306" s="216"/>
      <c r="S306" s="216"/>
      <c r="T306" s="216"/>
      <c r="U306" s="216"/>
    </row>
    <row r="307" spans="1:21" ht="15.75" customHeight="1">
      <c r="A307" s="213"/>
      <c r="B307" s="217"/>
      <c r="C307" s="217"/>
      <c r="D307" s="217"/>
      <c r="E307" s="217"/>
      <c r="F307" s="217"/>
      <c r="G307" s="217"/>
      <c r="H307" s="217"/>
      <c r="I307" s="217"/>
      <c r="J307" s="218"/>
      <c r="K307" s="217"/>
      <c r="L307" s="215"/>
      <c r="M307" s="216"/>
      <c r="N307" s="216"/>
      <c r="O307" s="216"/>
      <c r="P307" s="216"/>
      <c r="Q307" s="216"/>
      <c r="R307" s="216"/>
      <c r="S307" s="216"/>
      <c r="T307" s="216"/>
      <c r="U307" s="216"/>
    </row>
    <row r="308" spans="1:21" ht="15.75" customHeight="1">
      <c r="A308" s="213"/>
      <c r="B308" s="217"/>
      <c r="C308" s="217"/>
      <c r="D308" s="217"/>
      <c r="E308" s="217"/>
      <c r="F308" s="217"/>
      <c r="G308" s="217"/>
      <c r="H308" s="217"/>
      <c r="I308" s="217"/>
      <c r="J308" s="218"/>
      <c r="K308" s="217"/>
      <c r="L308" s="215"/>
      <c r="M308" s="216"/>
      <c r="N308" s="216"/>
      <c r="O308" s="216"/>
      <c r="P308" s="216"/>
      <c r="Q308" s="216"/>
      <c r="R308" s="216"/>
      <c r="S308" s="216"/>
      <c r="T308" s="216"/>
      <c r="U308" s="216"/>
    </row>
    <row r="309" spans="1:21" ht="15.75" customHeight="1">
      <c r="A309" s="213"/>
      <c r="B309" s="217"/>
      <c r="C309" s="217"/>
      <c r="D309" s="217"/>
      <c r="E309" s="217"/>
      <c r="F309" s="217"/>
      <c r="G309" s="217"/>
      <c r="H309" s="217"/>
      <c r="I309" s="217"/>
      <c r="J309" s="218"/>
      <c r="K309" s="217"/>
      <c r="L309" s="215"/>
      <c r="M309" s="216"/>
      <c r="N309" s="216"/>
      <c r="O309" s="216"/>
      <c r="P309" s="216"/>
      <c r="Q309" s="216"/>
      <c r="R309" s="216"/>
      <c r="S309" s="216"/>
      <c r="T309" s="216"/>
      <c r="U309" s="216"/>
    </row>
    <row r="310" spans="1:21" ht="15.75" customHeight="1">
      <c r="A310" s="213"/>
      <c r="B310" s="217"/>
      <c r="C310" s="217"/>
      <c r="D310" s="217"/>
      <c r="E310" s="217"/>
      <c r="F310" s="217"/>
      <c r="G310" s="217"/>
      <c r="H310" s="217"/>
      <c r="I310" s="217"/>
      <c r="J310" s="218"/>
      <c r="K310" s="217"/>
      <c r="L310" s="215"/>
      <c r="M310" s="216"/>
      <c r="N310" s="216"/>
      <c r="O310" s="216"/>
      <c r="P310" s="216"/>
      <c r="Q310" s="216"/>
      <c r="R310" s="216"/>
      <c r="S310" s="216"/>
      <c r="T310" s="216"/>
      <c r="U310" s="216"/>
    </row>
    <row r="311" spans="1:21" ht="15.75" customHeight="1">
      <c r="A311" s="213"/>
      <c r="B311" s="217"/>
      <c r="C311" s="217"/>
      <c r="D311" s="217"/>
      <c r="E311" s="217"/>
      <c r="F311" s="217"/>
      <c r="G311" s="217"/>
      <c r="H311" s="217"/>
      <c r="I311" s="217"/>
      <c r="J311" s="218"/>
      <c r="K311" s="217"/>
      <c r="L311" s="215"/>
      <c r="M311" s="216"/>
      <c r="N311" s="216"/>
      <c r="O311" s="216"/>
      <c r="P311" s="216"/>
      <c r="Q311" s="216"/>
      <c r="R311" s="216"/>
      <c r="S311" s="216"/>
      <c r="T311" s="216"/>
      <c r="U311" s="216"/>
    </row>
    <row r="312" spans="1:21" ht="15.75" customHeight="1">
      <c r="A312" s="213"/>
      <c r="B312" s="217"/>
      <c r="C312" s="217"/>
      <c r="D312" s="217"/>
      <c r="E312" s="217"/>
      <c r="F312" s="217"/>
      <c r="G312" s="217"/>
      <c r="H312" s="217"/>
      <c r="I312" s="217"/>
      <c r="J312" s="218"/>
      <c r="K312" s="217"/>
      <c r="L312" s="215"/>
      <c r="M312" s="216"/>
      <c r="N312" s="216"/>
      <c r="O312" s="216"/>
      <c r="P312" s="216"/>
      <c r="Q312" s="216"/>
      <c r="R312" s="216"/>
      <c r="S312" s="216"/>
      <c r="T312" s="216"/>
      <c r="U312" s="216"/>
    </row>
    <row r="313" spans="1:21" ht="15.75" customHeight="1">
      <c r="A313" s="213"/>
      <c r="B313" s="217"/>
      <c r="C313" s="217"/>
      <c r="D313" s="217"/>
      <c r="E313" s="217"/>
      <c r="F313" s="217"/>
      <c r="G313" s="217"/>
      <c r="H313" s="217"/>
      <c r="I313" s="217"/>
      <c r="J313" s="218"/>
      <c r="K313" s="217"/>
      <c r="L313" s="215"/>
      <c r="M313" s="216"/>
      <c r="N313" s="216"/>
      <c r="O313" s="216"/>
      <c r="P313" s="216"/>
      <c r="Q313" s="216"/>
      <c r="R313" s="216"/>
      <c r="S313" s="216"/>
      <c r="T313" s="216"/>
      <c r="U313" s="216"/>
    </row>
    <row r="314" spans="1:21" ht="15.75" customHeight="1">
      <c r="A314" s="213"/>
      <c r="B314" s="217"/>
      <c r="C314" s="217"/>
      <c r="D314" s="217"/>
      <c r="E314" s="217"/>
      <c r="F314" s="217"/>
      <c r="G314" s="217"/>
      <c r="H314" s="217"/>
      <c r="I314" s="217"/>
      <c r="J314" s="218"/>
      <c r="K314" s="217"/>
      <c r="L314" s="215"/>
      <c r="M314" s="216"/>
      <c r="N314" s="216"/>
      <c r="O314" s="216"/>
      <c r="P314" s="216"/>
      <c r="Q314" s="216"/>
      <c r="R314" s="216"/>
      <c r="S314" s="216"/>
      <c r="T314" s="216"/>
      <c r="U314" s="216"/>
    </row>
    <row r="315" spans="1:21" ht="15.75" customHeight="1">
      <c r="A315" s="213"/>
      <c r="B315" s="217"/>
      <c r="C315" s="217"/>
      <c r="D315" s="217"/>
      <c r="E315" s="217"/>
      <c r="F315" s="217"/>
      <c r="G315" s="217"/>
      <c r="H315" s="217"/>
      <c r="I315" s="217"/>
      <c r="J315" s="218"/>
      <c r="K315" s="217"/>
      <c r="L315" s="215"/>
      <c r="M315" s="216"/>
      <c r="N315" s="216"/>
      <c r="O315" s="216"/>
      <c r="P315" s="216"/>
      <c r="Q315" s="216"/>
      <c r="R315" s="216"/>
      <c r="S315" s="216"/>
      <c r="T315" s="216"/>
      <c r="U315" s="216"/>
    </row>
    <row r="316" spans="1:21" ht="15.75" customHeight="1">
      <c r="A316" s="213"/>
      <c r="B316" s="217"/>
      <c r="C316" s="217"/>
      <c r="D316" s="217"/>
      <c r="E316" s="217"/>
      <c r="F316" s="217"/>
      <c r="G316" s="217"/>
      <c r="H316" s="217"/>
      <c r="I316" s="217"/>
      <c r="J316" s="218"/>
      <c r="K316" s="217"/>
      <c r="L316" s="215"/>
      <c r="M316" s="216"/>
      <c r="N316" s="216"/>
      <c r="O316" s="216"/>
      <c r="P316" s="216"/>
      <c r="Q316" s="216"/>
      <c r="R316" s="216"/>
      <c r="S316" s="216"/>
      <c r="T316" s="216"/>
      <c r="U316" s="216"/>
    </row>
    <row r="317" spans="1:21" ht="15.75" customHeight="1">
      <c r="A317" s="213"/>
      <c r="B317" s="217"/>
      <c r="C317" s="217"/>
      <c r="D317" s="217"/>
      <c r="E317" s="217"/>
      <c r="F317" s="217"/>
      <c r="G317" s="217"/>
      <c r="H317" s="217"/>
      <c r="I317" s="217"/>
      <c r="J317" s="218"/>
      <c r="K317" s="217"/>
      <c r="L317" s="215"/>
      <c r="M317" s="216"/>
      <c r="N317" s="216"/>
      <c r="O317" s="216"/>
      <c r="P317" s="216"/>
      <c r="Q317" s="216"/>
      <c r="R317" s="216"/>
      <c r="S317" s="216"/>
      <c r="T317" s="216"/>
      <c r="U317" s="216"/>
    </row>
    <row r="318" spans="1:21" ht="15.75" customHeight="1">
      <c r="A318" s="213"/>
      <c r="B318" s="217"/>
      <c r="C318" s="217"/>
      <c r="D318" s="217"/>
      <c r="E318" s="217"/>
      <c r="F318" s="217"/>
      <c r="G318" s="217"/>
      <c r="H318" s="217"/>
      <c r="I318" s="217"/>
      <c r="J318" s="218"/>
      <c r="K318" s="217"/>
      <c r="L318" s="215"/>
      <c r="M318" s="216"/>
      <c r="N318" s="216"/>
      <c r="O318" s="216"/>
      <c r="P318" s="216"/>
      <c r="Q318" s="216"/>
      <c r="R318" s="216"/>
      <c r="S318" s="216"/>
      <c r="T318" s="216"/>
      <c r="U318" s="216"/>
    </row>
    <row r="319" spans="1:21" ht="15.75" customHeight="1">
      <c r="A319" s="213"/>
      <c r="B319" s="217"/>
      <c r="C319" s="217"/>
      <c r="D319" s="217"/>
      <c r="E319" s="217"/>
      <c r="F319" s="217"/>
      <c r="G319" s="217"/>
      <c r="H319" s="217"/>
      <c r="I319" s="217"/>
      <c r="J319" s="218"/>
      <c r="K319" s="217"/>
      <c r="L319" s="215"/>
      <c r="M319" s="216"/>
      <c r="N319" s="216"/>
      <c r="O319" s="216"/>
      <c r="P319" s="216"/>
      <c r="Q319" s="216"/>
      <c r="R319" s="216"/>
      <c r="S319" s="216"/>
      <c r="T319" s="216"/>
      <c r="U319" s="216"/>
    </row>
    <row r="320" spans="1:21" ht="15.75" customHeight="1">
      <c r="A320" s="213"/>
      <c r="B320" s="217"/>
      <c r="C320" s="217"/>
      <c r="D320" s="217"/>
      <c r="E320" s="217"/>
      <c r="F320" s="217"/>
      <c r="G320" s="217"/>
      <c r="H320" s="217"/>
      <c r="I320" s="217"/>
      <c r="J320" s="218"/>
      <c r="K320" s="217"/>
      <c r="L320" s="215"/>
      <c r="M320" s="216"/>
      <c r="N320" s="216"/>
      <c r="O320" s="216"/>
      <c r="P320" s="216"/>
      <c r="Q320" s="216"/>
      <c r="R320" s="216"/>
      <c r="S320" s="216"/>
      <c r="T320" s="216"/>
      <c r="U320" s="216"/>
    </row>
    <row r="321" spans="1:21" ht="15.75" customHeight="1">
      <c r="A321" s="213"/>
      <c r="B321" s="217"/>
      <c r="C321" s="217"/>
      <c r="D321" s="217"/>
      <c r="E321" s="217"/>
      <c r="F321" s="217"/>
      <c r="G321" s="217"/>
      <c r="H321" s="217"/>
      <c r="I321" s="217"/>
      <c r="J321" s="218"/>
      <c r="K321" s="217"/>
      <c r="L321" s="215"/>
      <c r="M321" s="216"/>
      <c r="N321" s="216"/>
      <c r="O321" s="216"/>
      <c r="P321" s="216"/>
      <c r="Q321" s="216"/>
      <c r="R321" s="216"/>
      <c r="S321" s="216"/>
      <c r="T321" s="216"/>
      <c r="U321" s="216"/>
    </row>
    <row r="322" spans="1:21" ht="15.75" customHeight="1">
      <c r="A322" s="213"/>
      <c r="B322" s="217"/>
      <c r="C322" s="217"/>
      <c r="D322" s="217"/>
      <c r="E322" s="217"/>
      <c r="F322" s="217"/>
      <c r="G322" s="217"/>
      <c r="H322" s="217"/>
      <c r="I322" s="217"/>
      <c r="J322" s="218"/>
      <c r="K322" s="217"/>
      <c r="L322" s="215"/>
      <c r="M322" s="216"/>
      <c r="N322" s="216"/>
      <c r="O322" s="216"/>
      <c r="P322" s="216"/>
      <c r="Q322" s="216"/>
      <c r="R322" s="216"/>
      <c r="S322" s="216"/>
      <c r="T322" s="216"/>
      <c r="U322" s="216"/>
    </row>
    <row r="323" spans="1:21" ht="15.75" customHeight="1">
      <c r="A323" s="213"/>
      <c r="B323" s="217"/>
      <c r="C323" s="217"/>
      <c r="D323" s="217"/>
      <c r="E323" s="217"/>
      <c r="F323" s="217"/>
      <c r="G323" s="217"/>
      <c r="H323" s="217"/>
      <c r="I323" s="217"/>
      <c r="J323" s="218"/>
      <c r="K323" s="217"/>
      <c r="L323" s="215"/>
      <c r="M323" s="216"/>
      <c r="N323" s="216"/>
      <c r="O323" s="216"/>
      <c r="P323" s="216"/>
      <c r="Q323" s="216"/>
      <c r="R323" s="216"/>
      <c r="S323" s="216"/>
      <c r="T323" s="216"/>
      <c r="U323" s="216"/>
    </row>
    <row r="324" spans="1:21" ht="15.75" customHeight="1">
      <c r="A324" s="213"/>
      <c r="B324" s="217"/>
      <c r="C324" s="217"/>
      <c r="D324" s="217"/>
      <c r="E324" s="217"/>
      <c r="F324" s="217"/>
      <c r="G324" s="217"/>
      <c r="H324" s="217"/>
      <c r="I324" s="217"/>
      <c r="J324" s="218"/>
      <c r="K324" s="217"/>
      <c r="L324" s="215"/>
      <c r="M324" s="216"/>
      <c r="N324" s="216"/>
      <c r="O324" s="216"/>
      <c r="P324" s="216"/>
      <c r="Q324" s="216"/>
      <c r="R324" s="216"/>
      <c r="S324" s="216"/>
      <c r="T324" s="216"/>
      <c r="U324" s="216"/>
    </row>
    <row r="325" spans="1:21" ht="15.75" customHeight="1">
      <c r="A325" s="213"/>
      <c r="B325" s="217"/>
      <c r="C325" s="217"/>
      <c r="D325" s="217"/>
      <c r="E325" s="217"/>
      <c r="F325" s="217"/>
      <c r="G325" s="217"/>
      <c r="H325" s="217"/>
      <c r="I325" s="217"/>
      <c r="J325" s="218"/>
      <c r="K325" s="217"/>
      <c r="L325" s="215"/>
      <c r="M325" s="216"/>
      <c r="N325" s="216"/>
      <c r="O325" s="216"/>
      <c r="P325" s="216"/>
      <c r="Q325" s="216"/>
      <c r="R325" s="216"/>
      <c r="S325" s="216"/>
      <c r="T325" s="216"/>
      <c r="U325" s="216"/>
    </row>
    <row r="326" spans="1:21" ht="15.75" customHeight="1">
      <c r="A326" s="213"/>
      <c r="B326" s="217"/>
      <c r="C326" s="217"/>
      <c r="D326" s="217"/>
      <c r="E326" s="217"/>
      <c r="F326" s="217"/>
      <c r="G326" s="217"/>
      <c r="H326" s="217"/>
      <c r="I326" s="217"/>
      <c r="J326" s="218"/>
      <c r="K326" s="217"/>
      <c r="L326" s="215"/>
      <c r="M326" s="216"/>
      <c r="N326" s="216"/>
      <c r="O326" s="216"/>
      <c r="P326" s="216"/>
      <c r="Q326" s="216"/>
      <c r="R326" s="216"/>
      <c r="S326" s="216"/>
      <c r="T326" s="216"/>
      <c r="U326" s="216"/>
    </row>
    <row r="327" spans="1:21" ht="15.75" customHeight="1">
      <c r="A327" s="213"/>
      <c r="B327" s="217"/>
      <c r="C327" s="217"/>
      <c r="D327" s="217"/>
      <c r="E327" s="217"/>
      <c r="F327" s="217"/>
      <c r="G327" s="217"/>
      <c r="H327" s="217"/>
      <c r="I327" s="217"/>
      <c r="J327" s="218"/>
      <c r="K327" s="217"/>
      <c r="L327" s="215"/>
      <c r="M327" s="216"/>
      <c r="N327" s="216"/>
      <c r="O327" s="216"/>
      <c r="P327" s="216"/>
      <c r="Q327" s="216"/>
      <c r="R327" s="216"/>
      <c r="S327" s="216"/>
      <c r="T327" s="216"/>
      <c r="U327" s="216"/>
    </row>
    <row r="328" spans="1:21" ht="15.75" customHeight="1">
      <c r="A328" s="213"/>
      <c r="B328" s="217"/>
      <c r="C328" s="217"/>
      <c r="D328" s="217"/>
      <c r="E328" s="217"/>
      <c r="F328" s="217"/>
      <c r="G328" s="217"/>
      <c r="H328" s="217"/>
      <c r="I328" s="217"/>
      <c r="J328" s="218"/>
      <c r="K328" s="217"/>
      <c r="L328" s="215"/>
      <c r="M328" s="216"/>
      <c r="N328" s="216"/>
      <c r="O328" s="216"/>
      <c r="P328" s="216"/>
      <c r="Q328" s="216"/>
      <c r="R328" s="216"/>
      <c r="S328" s="216"/>
      <c r="T328" s="216"/>
      <c r="U328" s="216"/>
    </row>
    <row r="329" spans="1:21" ht="15.75" customHeight="1">
      <c r="A329" s="213"/>
      <c r="B329" s="217"/>
      <c r="C329" s="217"/>
      <c r="D329" s="217"/>
      <c r="E329" s="217"/>
      <c r="F329" s="217"/>
      <c r="G329" s="217"/>
      <c r="H329" s="217"/>
      <c r="I329" s="217"/>
      <c r="J329" s="218"/>
      <c r="K329" s="217"/>
      <c r="L329" s="215"/>
      <c r="M329" s="216"/>
      <c r="N329" s="216"/>
      <c r="O329" s="216"/>
      <c r="P329" s="216"/>
      <c r="Q329" s="216"/>
      <c r="R329" s="216"/>
      <c r="S329" s="216"/>
      <c r="T329" s="216"/>
      <c r="U329" s="216"/>
    </row>
    <row r="330" spans="1:21" ht="15.75" customHeight="1">
      <c r="A330" s="213"/>
      <c r="B330" s="217"/>
      <c r="C330" s="217"/>
      <c r="D330" s="217"/>
      <c r="E330" s="217"/>
      <c r="F330" s="217"/>
      <c r="G330" s="217"/>
      <c r="H330" s="217"/>
      <c r="I330" s="217"/>
      <c r="J330" s="218"/>
      <c r="K330" s="217"/>
      <c r="L330" s="215"/>
      <c r="M330" s="216"/>
      <c r="N330" s="216"/>
      <c r="O330" s="216"/>
      <c r="P330" s="216"/>
      <c r="Q330" s="216"/>
      <c r="R330" s="216"/>
      <c r="S330" s="216"/>
      <c r="T330" s="216"/>
      <c r="U330" s="216"/>
    </row>
    <row r="331" spans="1:21" ht="15.75" customHeight="1">
      <c r="A331" s="213"/>
      <c r="B331" s="217"/>
      <c r="C331" s="217"/>
      <c r="D331" s="217"/>
      <c r="E331" s="217"/>
      <c r="F331" s="217"/>
      <c r="G331" s="217"/>
      <c r="H331" s="217"/>
      <c r="I331" s="217"/>
      <c r="J331" s="218"/>
      <c r="K331" s="217"/>
      <c r="L331" s="215"/>
      <c r="M331" s="216"/>
      <c r="N331" s="216"/>
      <c r="O331" s="216"/>
      <c r="P331" s="216"/>
      <c r="Q331" s="216"/>
      <c r="R331" s="216"/>
      <c r="S331" s="216"/>
      <c r="T331" s="216"/>
      <c r="U331" s="216"/>
    </row>
    <row r="332" spans="1:21" ht="15.75" customHeight="1">
      <c r="A332" s="213"/>
      <c r="B332" s="217"/>
      <c r="C332" s="217"/>
      <c r="D332" s="217"/>
      <c r="E332" s="217"/>
      <c r="F332" s="217"/>
      <c r="G332" s="217"/>
      <c r="H332" s="217"/>
      <c r="I332" s="217"/>
      <c r="J332" s="218"/>
      <c r="K332" s="217"/>
      <c r="L332" s="215"/>
      <c r="M332" s="216"/>
      <c r="N332" s="216"/>
      <c r="O332" s="216"/>
      <c r="P332" s="216"/>
      <c r="Q332" s="216"/>
      <c r="R332" s="216"/>
      <c r="S332" s="216"/>
      <c r="T332" s="216"/>
      <c r="U332" s="216"/>
    </row>
    <row r="333" spans="1:21" ht="15.75" customHeight="1">
      <c r="A333" s="213"/>
      <c r="B333" s="217"/>
      <c r="C333" s="217"/>
      <c r="D333" s="217"/>
      <c r="E333" s="217"/>
      <c r="F333" s="217"/>
      <c r="G333" s="217"/>
      <c r="H333" s="217"/>
      <c r="I333" s="217"/>
      <c r="J333" s="218"/>
      <c r="K333" s="217"/>
      <c r="L333" s="215"/>
      <c r="M333" s="216"/>
      <c r="N333" s="216"/>
      <c r="O333" s="216"/>
      <c r="P333" s="216"/>
      <c r="Q333" s="216"/>
      <c r="R333" s="216"/>
      <c r="S333" s="216"/>
      <c r="T333" s="216"/>
      <c r="U333" s="216"/>
    </row>
    <row r="334" spans="1:21" ht="15.75" customHeight="1">
      <c r="A334" s="213"/>
      <c r="B334" s="217"/>
      <c r="C334" s="217"/>
      <c r="D334" s="217"/>
      <c r="E334" s="217"/>
      <c r="F334" s="217"/>
      <c r="G334" s="217"/>
      <c r="H334" s="217"/>
      <c r="I334" s="217"/>
      <c r="J334" s="218"/>
      <c r="K334" s="217"/>
      <c r="L334" s="215"/>
      <c r="M334" s="216"/>
      <c r="N334" s="216"/>
      <c r="O334" s="216"/>
      <c r="P334" s="216"/>
      <c r="Q334" s="216"/>
      <c r="R334" s="216"/>
      <c r="S334" s="216"/>
      <c r="T334" s="216"/>
      <c r="U334" s="216"/>
    </row>
    <row r="335" spans="1:21" ht="15.75" customHeight="1">
      <c r="A335" s="213"/>
      <c r="B335" s="217"/>
      <c r="C335" s="217"/>
      <c r="D335" s="217"/>
      <c r="E335" s="217"/>
      <c r="F335" s="217"/>
      <c r="G335" s="217"/>
      <c r="H335" s="217"/>
      <c r="I335" s="217"/>
      <c r="J335" s="218"/>
      <c r="K335" s="217"/>
      <c r="L335" s="215"/>
      <c r="M335" s="216"/>
      <c r="N335" s="216"/>
      <c r="O335" s="216"/>
      <c r="P335" s="216"/>
      <c r="Q335" s="216"/>
      <c r="R335" s="216"/>
      <c r="S335" s="216"/>
      <c r="T335" s="216"/>
      <c r="U335" s="216"/>
    </row>
    <row r="336" spans="1:21" ht="15.75" customHeight="1">
      <c r="A336" s="213"/>
      <c r="B336" s="217"/>
      <c r="C336" s="217"/>
      <c r="D336" s="217"/>
      <c r="E336" s="217"/>
      <c r="F336" s="217"/>
      <c r="G336" s="217"/>
      <c r="H336" s="217"/>
      <c r="I336" s="217"/>
      <c r="J336" s="218"/>
      <c r="K336" s="217"/>
      <c r="L336" s="215"/>
      <c r="M336" s="216"/>
      <c r="N336" s="216"/>
      <c r="O336" s="216"/>
      <c r="P336" s="216"/>
      <c r="Q336" s="216"/>
      <c r="R336" s="216"/>
      <c r="S336" s="216"/>
      <c r="T336" s="216"/>
      <c r="U336" s="216"/>
    </row>
    <row r="337" spans="1:21" ht="15.75" customHeight="1">
      <c r="A337" s="213"/>
      <c r="B337" s="217"/>
      <c r="C337" s="217"/>
      <c r="D337" s="217"/>
      <c r="E337" s="217"/>
      <c r="F337" s="217"/>
      <c r="G337" s="217"/>
      <c r="H337" s="217"/>
      <c r="I337" s="217"/>
      <c r="J337" s="218"/>
      <c r="K337" s="217"/>
      <c r="L337" s="215"/>
      <c r="M337" s="216"/>
      <c r="N337" s="216"/>
      <c r="O337" s="216"/>
      <c r="P337" s="216"/>
      <c r="Q337" s="216"/>
      <c r="R337" s="216"/>
      <c r="S337" s="216"/>
      <c r="T337" s="216"/>
      <c r="U337" s="216"/>
    </row>
    <row r="338" spans="1:21" ht="15.75" customHeight="1">
      <c r="A338" s="213"/>
      <c r="B338" s="217"/>
      <c r="C338" s="217"/>
      <c r="D338" s="217"/>
      <c r="E338" s="217"/>
      <c r="F338" s="217"/>
      <c r="G338" s="217"/>
      <c r="H338" s="217"/>
      <c r="I338" s="217"/>
      <c r="J338" s="218"/>
      <c r="K338" s="217"/>
      <c r="L338" s="215"/>
      <c r="M338" s="216"/>
      <c r="N338" s="216"/>
      <c r="O338" s="216"/>
      <c r="P338" s="216"/>
      <c r="Q338" s="216"/>
      <c r="R338" s="216"/>
      <c r="S338" s="216"/>
      <c r="T338" s="216"/>
      <c r="U338" s="216"/>
    </row>
    <row r="339" spans="1:21" ht="15.75" customHeight="1">
      <c r="A339" s="213"/>
      <c r="B339" s="217"/>
      <c r="C339" s="217"/>
      <c r="D339" s="217"/>
      <c r="E339" s="217"/>
      <c r="F339" s="217"/>
      <c r="G339" s="217"/>
      <c r="H339" s="217"/>
      <c r="I339" s="217"/>
      <c r="J339" s="218"/>
      <c r="K339" s="217"/>
      <c r="L339" s="215"/>
      <c r="M339" s="216"/>
      <c r="N339" s="216"/>
      <c r="O339" s="216"/>
      <c r="P339" s="216"/>
      <c r="Q339" s="216"/>
      <c r="R339" s="216"/>
      <c r="S339" s="216"/>
      <c r="T339" s="216"/>
      <c r="U339" s="216"/>
    </row>
    <row r="340" spans="1:21" ht="15.75" customHeight="1">
      <c r="A340" s="213"/>
      <c r="B340" s="217"/>
      <c r="C340" s="217"/>
      <c r="D340" s="217"/>
      <c r="E340" s="217"/>
      <c r="F340" s="217"/>
      <c r="G340" s="217"/>
      <c r="H340" s="217"/>
      <c r="I340" s="217"/>
      <c r="J340" s="218"/>
      <c r="K340" s="217"/>
      <c r="L340" s="215"/>
      <c r="M340" s="216"/>
      <c r="N340" s="216"/>
      <c r="O340" s="216"/>
      <c r="P340" s="216"/>
      <c r="Q340" s="216"/>
      <c r="R340" s="216"/>
      <c r="S340" s="216"/>
      <c r="T340" s="216"/>
      <c r="U340" s="216"/>
    </row>
    <row r="341" spans="1:21" ht="15.75" customHeight="1">
      <c r="A341" s="213"/>
      <c r="B341" s="217"/>
      <c r="C341" s="217"/>
      <c r="D341" s="217"/>
      <c r="E341" s="217"/>
      <c r="F341" s="217"/>
      <c r="G341" s="217"/>
      <c r="H341" s="217"/>
      <c r="I341" s="217"/>
      <c r="J341" s="218"/>
      <c r="K341" s="217"/>
      <c r="L341" s="215"/>
      <c r="M341" s="216"/>
      <c r="N341" s="216"/>
      <c r="O341" s="216"/>
      <c r="P341" s="216"/>
      <c r="Q341" s="216"/>
      <c r="R341" s="216"/>
      <c r="S341" s="216"/>
      <c r="T341" s="216"/>
      <c r="U341" s="216"/>
    </row>
    <row r="342" spans="1:21" ht="15.75" customHeight="1">
      <c r="A342" s="213"/>
      <c r="B342" s="217"/>
      <c r="C342" s="217"/>
      <c r="D342" s="217"/>
      <c r="E342" s="217"/>
      <c r="F342" s="217"/>
      <c r="G342" s="217"/>
      <c r="H342" s="217"/>
      <c r="I342" s="217"/>
      <c r="J342" s="218"/>
      <c r="K342" s="217"/>
      <c r="L342" s="215"/>
      <c r="M342" s="216"/>
      <c r="N342" s="216"/>
      <c r="O342" s="216"/>
      <c r="P342" s="216"/>
      <c r="Q342" s="216"/>
      <c r="R342" s="216"/>
      <c r="S342" s="216"/>
      <c r="T342" s="216"/>
      <c r="U342" s="216"/>
    </row>
    <row r="343" spans="1:21" ht="15.75" customHeight="1">
      <c r="A343" s="213"/>
      <c r="B343" s="217"/>
      <c r="C343" s="217"/>
      <c r="D343" s="217"/>
      <c r="E343" s="217"/>
      <c r="F343" s="217"/>
      <c r="G343" s="217"/>
      <c r="H343" s="217"/>
      <c r="I343" s="217"/>
      <c r="J343" s="218"/>
      <c r="K343" s="217"/>
      <c r="L343" s="215"/>
      <c r="M343" s="216"/>
      <c r="N343" s="216"/>
      <c r="O343" s="216"/>
      <c r="P343" s="216"/>
      <c r="Q343" s="216"/>
      <c r="R343" s="216"/>
      <c r="S343" s="216"/>
      <c r="T343" s="216"/>
      <c r="U343" s="216"/>
    </row>
    <row r="344" spans="1:21" ht="15.75" customHeight="1">
      <c r="A344" s="213"/>
      <c r="B344" s="217"/>
      <c r="C344" s="217"/>
      <c r="D344" s="217"/>
      <c r="E344" s="217"/>
      <c r="F344" s="217"/>
      <c r="G344" s="217"/>
      <c r="H344" s="217"/>
      <c r="I344" s="217"/>
      <c r="J344" s="218"/>
      <c r="K344" s="217"/>
      <c r="L344" s="215"/>
      <c r="M344" s="216"/>
      <c r="N344" s="216"/>
      <c r="O344" s="216"/>
      <c r="P344" s="216"/>
      <c r="Q344" s="216"/>
      <c r="R344" s="216"/>
      <c r="S344" s="216"/>
      <c r="T344" s="216"/>
      <c r="U344" s="216"/>
    </row>
    <row r="345" spans="1:21" ht="15.75" customHeight="1">
      <c r="A345" s="213"/>
      <c r="B345" s="217"/>
      <c r="C345" s="217"/>
      <c r="D345" s="217"/>
      <c r="E345" s="217"/>
      <c r="F345" s="217"/>
      <c r="G345" s="217"/>
      <c r="H345" s="217"/>
      <c r="I345" s="217"/>
      <c r="J345" s="218"/>
      <c r="K345" s="217"/>
      <c r="L345" s="215"/>
      <c r="M345" s="216"/>
      <c r="N345" s="216"/>
      <c r="O345" s="216"/>
      <c r="P345" s="216"/>
      <c r="Q345" s="216"/>
      <c r="R345" s="216"/>
      <c r="S345" s="216"/>
      <c r="T345" s="216"/>
      <c r="U345" s="216"/>
    </row>
    <row r="346" spans="1:21" ht="15.75" customHeight="1">
      <c r="A346" s="213"/>
      <c r="B346" s="217"/>
      <c r="C346" s="217"/>
      <c r="D346" s="217"/>
      <c r="E346" s="217"/>
      <c r="F346" s="217"/>
      <c r="G346" s="217"/>
      <c r="H346" s="217"/>
      <c r="I346" s="217"/>
      <c r="J346" s="218"/>
      <c r="K346" s="217"/>
      <c r="L346" s="215"/>
      <c r="M346" s="216"/>
      <c r="N346" s="216"/>
      <c r="O346" s="216"/>
      <c r="P346" s="216"/>
      <c r="Q346" s="216"/>
      <c r="R346" s="216"/>
      <c r="S346" s="216"/>
      <c r="T346" s="216"/>
      <c r="U346" s="216"/>
    </row>
    <row r="347" spans="1:21" ht="15.75" customHeight="1">
      <c r="A347" s="213"/>
      <c r="B347" s="217"/>
      <c r="C347" s="217"/>
      <c r="D347" s="217"/>
      <c r="E347" s="217"/>
      <c r="F347" s="217"/>
      <c r="G347" s="217"/>
      <c r="H347" s="217"/>
      <c r="I347" s="217"/>
      <c r="J347" s="218"/>
      <c r="K347" s="217"/>
      <c r="L347" s="215"/>
      <c r="M347" s="216"/>
      <c r="N347" s="216"/>
      <c r="O347" s="216"/>
      <c r="P347" s="216"/>
      <c r="Q347" s="216"/>
      <c r="R347" s="216"/>
      <c r="S347" s="216"/>
      <c r="T347" s="216"/>
      <c r="U347" s="216"/>
    </row>
    <row r="348" spans="1:21" ht="15.75" customHeight="1">
      <c r="A348" s="213"/>
      <c r="B348" s="217"/>
      <c r="C348" s="217"/>
      <c r="D348" s="217"/>
      <c r="E348" s="217"/>
      <c r="F348" s="217"/>
      <c r="G348" s="217"/>
      <c r="H348" s="217"/>
      <c r="I348" s="217"/>
      <c r="J348" s="218"/>
      <c r="K348" s="217"/>
      <c r="L348" s="215"/>
      <c r="M348" s="216"/>
      <c r="N348" s="216"/>
      <c r="O348" s="216"/>
      <c r="P348" s="216"/>
      <c r="Q348" s="216"/>
      <c r="R348" s="216"/>
      <c r="S348" s="216"/>
      <c r="T348" s="216"/>
      <c r="U348" s="216"/>
    </row>
    <row r="349" spans="1:21" ht="15.75" customHeight="1">
      <c r="A349" s="213"/>
      <c r="B349" s="217"/>
      <c r="C349" s="217"/>
      <c r="D349" s="217"/>
      <c r="E349" s="217"/>
      <c r="F349" s="217"/>
      <c r="G349" s="217"/>
      <c r="H349" s="217"/>
      <c r="I349" s="217"/>
      <c r="J349" s="218"/>
      <c r="K349" s="217"/>
      <c r="L349" s="215"/>
      <c r="M349" s="216"/>
      <c r="N349" s="216"/>
      <c r="O349" s="216"/>
      <c r="P349" s="216"/>
      <c r="Q349" s="216"/>
      <c r="R349" s="216"/>
      <c r="S349" s="216"/>
      <c r="T349" s="216"/>
      <c r="U349" s="216"/>
    </row>
    <row r="350" spans="1:21" ht="15.75" customHeight="1">
      <c r="A350" s="213"/>
      <c r="B350" s="217"/>
      <c r="C350" s="217"/>
      <c r="D350" s="217"/>
      <c r="E350" s="217"/>
      <c r="F350" s="217"/>
      <c r="G350" s="217"/>
      <c r="H350" s="217"/>
      <c r="I350" s="217"/>
      <c r="J350" s="218"/>
      <c r="K350" s="217"/>
      <c r="L350" s="215"/>
      <c r="M350" s="216"/>
      <c r="N350" s="216"/>
      <c r="O350" s="216"/>
      <c r="P350" s="216"/>
      <c r="Q350" s="216"/>
      <c r="R350" s="216"/>
      <c r="S350" s="216"/>
      <c r="T350" s="216"/>
      <c r="U350" s="216"/>
    </row>
    <row r="351" spans="1:21" ht="15.75" customHeight="1">
      <c r="A351" s="213"/>
      <c r="B351" s="217"/>
      <c r="C351" s="217"/>
      <c r="D351" s="217"/>
      <c r="E351" s="217"/>
      <c r="F351" s="217"/>
      <c r="G351" s="217"/>
      <c r="H351" s="217"/>
      <c r="I351" s="217"/>
      <c r="J351" s="218"/>
      <c r="K351" s="217"/>
      <c r="L351" s="215"/>
      <c r="M351" s="216"/>
      <c r="N351" s="216"/>
      <c r="O351" s="216"/>
      <c r="P351" s="216"/>
      <c r="Q351" s="216"/>
      <c r="R351" s="216"/>
      <c r="S351" s="216"/>
      <c r="T351" s="216"/>
      <c r="U351" s="216"/>
    </row>
    <row r="352" spans="1:21" ht="15.75" customHeight="1">
      <c r="A352" s="213"/>
      <c r="B352" s="217"/>
      <c r="C352" s="217"/>
      <c r="D352" s="217"/>
      <c r="E352" s="217"/>
      <c r="F352" s="217"/>
      <c r="G352" s="217"/>
      <c r="H352" s="217"/>
      <c r="I352" s="217"/>
      <c r="J352" s="218"/>
      <c r="K352" s="217"/>
      <c r="L352" s="215"/>
      <c r="M352" s="216"/>
      <c r="N352" s="216"/>
      <c r="O352" s="216"/>
      <c r="P352" s="216"/>
      <c r="Q352" s="216"/>
      <c r="R352" s="216"/>
      <c r="S352" s="216"/>
      <c r="T352" s="216"/>
      <c r="U352" s="216"/>
    </row>
    <row r="353" spans="1:21" ht="15.75" customHeight="1">
      <c r="A353" s="213"/>
      <c r="B353" s="217"/>
      <c r="C353" s="217"/>
      <c r="D353" s="217"/>
      <c r="E353" s="217"/>
      <c r="F353" s="217"/>
      <c r="G353" s="217"/>
      <c r="H353" s="217"/>
      <c r="I353" s="217"/>
      <c r="J353" s="218"/>
      <c r="K353" s="217"/>
      <c r="L353" s="215"/>
      <c r="M353" s="216"/>
      <c r="N353" s="216"/>
      <c r="O353" s="216"/>
      <c r="P353" s="216"/>
      <c r="Q353" s="216"/>
      <c r="R353" s="216"/>
      <c r="S353" s="216"/>
      <c r="T353" s="216"/>
      <c r="U353" s="216"/>
    </row>
    <row r="354" spans="1:21" ht="15.75" customHeight="1">
      <c r="A354" s="213"/>
      <c r="B354" s="217"/>
      <c r="C354" s="217"/>
      <c r="D354" s="217"/>
      <c r="E354" s="217"/>
      <c r="F354" s="217"/>
      <c r="G354" s="217"/>
      <c r="H354" s="217"/>
      <c r="I354" s="217"/>
      <c r="J354" s="218"/>
      <c r="K354" s="217"/>
      <c r="L354" s="215"/>
      <c r="M354" s="216"/>
      <c r="N354" s="216"/>
      <c r="O354" s="216"/>
      <c r="P354" s="216"/>
      <c r="Q354" s="216"/>
      <c r="R354" s="216"/>
      <c r="S354" s="216"/>
      <c r="T354" s="216"/>
      <c r="U354" s="216"/>
    </row>
    <row r="355" spans="1:21" ht="15.75" customHeight="1">
      <c r="A355" s="213"/>
      <c r="B355" s="217"/>
      <c r="C355" s="217"/>
      <c r="D355" s="217"/>
      <c r="E355" s="217"/>
      <c r="F355" s="217"/>
      <c r="G355" s="217"/>
      <c r="H355" s="217"/>
      <c r="I355" s="217"/>
      <c r="J355" s="218"/>
      <c r="K355" s="217"/>
      <c r="L355" s="215"/>
      <c r="M355" s="216"/>
      <c r="N355" s="216"/>
      <c r="O355" s="216"/>
      <c r="P355" s="216"/>
      <c r="Q355" s="216"/>
      <c r="R355" s="216"/>
      <c r="S355" s="216"/>
      <c r="T355" s="216"/>
      <c r="U355" s="216"/>
    </row>
    <row r="356" spans="1:21" ht="15.75" customHeight="1">
      <c r="A356" s="213"/>
      <c r="B356" s="217"/>
      <c r="C356" s="217"/>
      <c r="D356" s="217"/>
      <c r="E356" s="217"/>
      <c r="F356" s="217"/>
      <c r="G356" s="217"/>
      <c r="H356" s="217"/>
      <c r="I356" s="217"/>
      <c r="J356" s="218"/>
      <c r="K356" s="217"/>
      <c r="L356" s="215"/>
      <c r="M356" s="216"/>
      <c r="N356" s="216"/>
      <c r="O356" s="216"/>
      <c r="P356" s="216"/>
      <c r="Q356" s="216"/>
      <c r="R356" s="216"/>
      <c r="S356" s="216"/>
      <c r="T356" s="216"/>
      <c r="U356" s="216"/>
    </row>
    <row r="357" spans="1:21" ht="15.75" customHeight="1">
      <c r="A357" s="213"/>
      <c r="B357" s="217"/>
      <c r="C357" s="217"/>
      <c r="D357" s="217"/>
      <c r="E357" s="217"/>
      <c r="F357" s="217"/>
      <c r="G357" s="217"/>
      <c r="H357" s="217"/>
      <c r="I357" s="217"/>
      <c r="J357" s="218"/>
      <c r="K357" s="217"/>
      <c r="L357" s="215"/>
      <c r="M357" s="216"/>
      <c r="N357" s="216"/>
      <c r="O357" s="216"/>
      <c r="P357" s="216"/>
      <c r="Q357" s="216"/>
      <c r="R357" s="216"/>
      <c r="S357" s="216"/>
      <c r="T357" s="216"/>
      <c r="U357" s="216"/>
    </row>
    <row r="358" spans="1:21" ht="15.75" customHeight="1">
      <c r="A358" s="213"/>
      <c r="B358" s="217"/>
      <c r="C358" s="217"/>
      <c r="D358" s="217"/>
      <c r="E358" s="217"/>
      <c r="F358" s="217"/>
      <c r="G358" s="217"/>
      <c r="H358" s="217"/>
      <c r="I358" s="217"/>
      <c r="J358" s="218"/>
      <c r="K358" s="217"/>
      <c r="L358" s="215"/>
      <c r="M358" s="216"/>
      <c r="N358" s="216"/>
      <c r="O358" s="216"/>
      <c r="P358" s="216"/>
      <c r="Q358" s="216"/>
      <c r="R358" s="216"/>
      <c r="S358" s="216"/>
      <c r="T358" s="216"/>
      <c r="U358" s="216"/>
    </row>
    <row r="359" spans="1:21" ht="15.75" customHeight="1">
      <c r="A359" s="213"/>
      <c r="B359" s="217"/>
      <c r="C359" s="217"/>
      <c r="D359" s="217"/>
      <c r="E359" s="217"/>
      <c r="F359" s="217"/>
      <c r="G359" s="217"/>
      <c r="H359" s="217"/>
      <c r="I359" s="217"/>
      <c r="J359" s="218"/>
      <c r="K359" s="217"/>
      <c r="L359" s="215"/>
      <c r="M359" s="216"/>
      <c r="N359" s="216"/>
      <c r="O359" s="216"/>
      <c r="P359" s="216"/>
      <c r="Q359" s="216"/>
      <c r="R359" s="216"/>
      <c r="S359" s="216"/>
      <c r="T359" s="216"/>
      <c r="U359" s="216"/>
    </row>
    <row r="360" spans="1:21" ht="15.75" customHeight="1">
      <c r="A360" s="213"/>
      <c r="B360" s="217"/>
      <c r="C360" s="217"/>
      <c r="D360" s="217"/>
      <c r="E360" s="217"/>
      <c r="F360" s="217"/>
      <c r="G360" s="217"/>
      <c r="H360" s="217"/>
      <c r="I360" s="217"/>
      <c r="J360" s="218"/>
      <c r="K360" s="217"/>
      <c r="L360" s="215"/>
      <c r="M360" s="216"/>
      <c r="N360" s="216"/>
      <c r="O360" s="216"/>
      <c r="P360" s="216"/>
      <c r="Q360" s="216"/>
      <c r="R360" s="216"/>
      <c r="S360" s="216"/>
      <c r="T360" s="216"/>
      <c r="U360" s="216"/>
    </row>
    <row r="361" spans="1:21" ht="15.75" customHeight="1">
      <c r="A361" s="213"/>
      <c r="B361" s="217"/>
      <c r="C361" s="217"/>
      <c r="D361" s="217"/>
      <c r="E361" s="217"/>
      <c r="F361" s="217"/>
      <c r="G361" s="217"/>
      <c r="H361" s="217"/>
      <c r="I361" s="217"/>
      <c r="J361" s="218"/>
      <c r="K361" s="217"/>
      <c r="L361" s="215"/>
      <c r="M361" s="216"/>
      <c r="N361" s="216"/>
      <c r="O361" s="216"/>
      <c r="P361" s="216"/>
      <c r="Q361" s="216"/>
      <c r="R361" s="216"/>
      <c r="S361" s="216"/>
      <c r="T361" s="216"/>
      <c r="U361" s="216"/>
    </row>
    <row r="362" spans="1:21" ht="15.75" customHeight="1">
      <c r="A362" s="213"/>
      <c r="B362" s="217"/>
      <c r="C362" s="217"/>
      <c r="D362" s="217"/>
      <c r="E362" s="217"/>
      <c r="F362" s="217"/>
      <c r="G362" s="217"/>
      <c r="H362" s="217"/>
      <c r="I362" s="217"/>
      <c r="J362" s="218"/>
      <c r="K362" s="217"/>
      <c r="L362" s="215"/>
      <c r="M362" s="216"/>
      <c r="N362" s="216"/>
      <c r="O362" s="216"/>
      <c r="P362" s="216"/>
      <c r="Q362" s="216"/>
      <c r="R362" s="216"/>
      <c r="S362" s="216"/>
      <c r="T362" s="216"/>
      <c r="U362" s="216"/>
    </row>
    <row r="363" spans="1:21" ht="15.75" customHeight="1">
      <c r="A363" s="213"/>
      <c r="B363" s="217"/>
      <c r="C363" s="217"/>
      <c r="D363" s="217"/>
      <c r="E363" s="217"/>
      <c r="F363" s="217"/>
      <c r="G363" s="217"/>
      <c r="H363" s="217"/>
      <c r="I363" s="217"/>
      <c r="J363" s="218"/>
      <c r="K363" s="217"/>
      <c r="L363" s="215"/>
      <c r="M363" s="216"/>
      <c r="N363" s="216"/>
      <c r="O363" s="216"/>
      <c r="P363" s="216"/>
      <c r="Q363" s="216"/>
      <c r="R363" s="216"/>
      <c r="S363" s="216"/>
      <c r="T363" s="216"/>
      <c r="U363" s="216"/>
    </row>
    <row r="364" spans="1:21" ht="15.75" customHeight="1">
      <c r="A364" s="213"/>
      <c r="B364" s="217"/>
      <c r="C364" s="217"/>
      <c r="D364" s="217"/>
      <c r="E364" s="217"/>
      <c r="F364" s="217"/>
      <c r="G364" s="217"/>
      <c r="H364" s="217"/>
      <c r="I364" s="217"/>
      <c r="J364" s="218"/>
      <c r="K364" s="217"/>
      <c r="L364" s="215"/>
      <c r="M364" s="216"/>
      <c r="N364" s="216"/>
      <c r="O364" s="216"/>
      <c r="P364" s="216"/>
      <c r="Q364" s="216"/>
      <c r="R364" s="216"/>
      <c r="S364" s="216"/>
      <c r="T364" s="216"/>
      <c r="U364" s="216"/>
    </row>
    <row r="365" spans="1:21" ht="15.75" customHeight="1">
      <c r="A365" s="213"/>
      <c r="B365" s="217"/>
      <c r="C365" s="217"/>
      <c r="D365" s="217"/>
      <c r="E365" s="217"/>
      <c r="F365" s="217"/>
      <c r="G365" s="217"/>
      <c r="H365" s="217"/>
      <c r="I365" s="217"/>
      <c r="J365" s="218"/>
      <c r="K365" s="217"/>
      <c r="L365" s="215"/>
      <c r="M365" s="216"/>
      <c r="N365" s="216"/>
      <c r="O365" s="216"/>
      <c r="P365" s="216"/>
      <c r="Q365" s="216"/>
      <c r="R365" s="216"/>
      <c r="S365" s="216"/>
      <c r="T365" s="216"/>
      <c r="U365" s="216"/>
    </row>
    <row r="366" spans="1:21" ht="15.75" customHeight="1">
      <c r="A366" s="213"/>
      <c r="B366" s="217"/>
      <c r="C366" s="217"/>
      <c r="D366" s="217"/>
      <c r="E366" s="217"/>
      <c r="F366" s="217"/>
      <c r="G366" s="217"/>
      <c r="H366" s="217"/>
      <c r="I366" s="217"/>
      <c r="J366" s="218"/>
      <c r="K366" s="217"/>
      <c r="L366" s="215"/>
      <c r="M366" s="216"/>
      <c r="N366" s="216"/>
      <c r="O366" s="216"/>
      <c r="P366" s="216"/>
      <c r="Q366" s="216"/>
      <c r="R366" s="216"/>
      <c r="S366" s="216"/>
      <c r="T366" s="216"/>
      <c r="U366" s="216"/>
    </row>
    <row r="367" spans="1:21" ht="15.75" customHeight="1">
      <c r="A367" s="213"/>
      <c r="B367" s="217"/>
      <c r="C367" s="217"/>
      <c r="D367" s="217"/>
      <c r="E367" s="217"/>
      <c r="F367" s="217"/>
      <c r="G367" s="217"/>
      <c r="H367" s="217"/>
      <c r="I367" s="217"/>
      <c r="J367" s="218"/>
      <c r="K367" s="217"/>
      <c r="L367" s="215"/>
      <c r="M367" s="216"/>
      <c r="N367" s="216"/>
      <c r="O367" s="216"/>
      <c r="P367" s="216"/>
      <c r="Q367" s="216"/>
      <c r="R367" s="216"/>
      <c r="S367" s="216"/>
      <c r="T367" s="216"/>
      <c r="U367" s="216"/>
    </row>
    <row r="368" spans="1:21" ht="15.75" customHeight="1">
      <c r="A368" s="213"/>
      <c r="B368" s="217"/>
      <c r="C368" s="217"/>
      <c r="D368" s="217"/>
      <c r="E368" s="217"/>
      <c r="F368" s="217"/>
      <c r="G368" s="217"/>
      <c r="H368" s="217"/>
      <c r="I368" s="217"/>
      <c r="J368" s="218"/>
      <c r="K368" s="217"/>
      <c r="L368" s="215"/>
      <c r="M368" s="216"/>
      <c r="N368" s="216"/>
      <c r="O368" s="216"/>
      <c r="P368" s="216"/>
      <c r="Q368" s="216"/>
      <c r="R368" s="216"/>
      <c r="S368" s="216"/>
      <c r="T368" s="216"/>
      <c r="U368" s="216"/>
    </row>
    <row r="369" spans="1:21" ht="15.75" customHeight="1">
      <c r="A369" s="213"/>
      <c r="B369" s="217"/>
      <c r="C369" s="217"/>
      <c r="D369" s="217"/>
      <c r="E369" s="217"/>
      <c r="F369" s="217"/>
      <c r="G369" s="217"/>
      <c r="H369" s="217"/>
      <c r="I369" s="217"/>
      <c r="J369" s="218"/>
      <c r="K369" s="217"/>
      <c r="L369" s="215"/>
      <c r="M369" s="216"/>
      <c r="N369" s="216"/>
      <c r="O369" s="216"/>
      <c r="P369" s="216"/>
      <c r="Q369" s="216"/>
      <c r="R369" s="216"/>
      <c r="S369" s="216"/>
      <c r="T369" s="216"/>
      <c r="U369" s="216"/>
    </row>
    <row r="370" spans="1:21" ht="15.75" customHeight="1">
      <c r="A370" s="213"/>
      <c r="B370" s="217"/>
      <c r="C370" s="217"/>
      <c r="D370" s="217"/>
      <c r="E370" s="217"/>
      <c r="F370" s="217"/>
      <c r="G370" s="217"/>
      <c r="H370" s="217"/>
      <c r="I370" s="217"/>
      <c r="J370" s="218"/>
      <c r="K370" s="217"/>
      <c r="L370" s="215"/>
      <c r="M370" s="216"/>
      <c r="N370" s="216"/>
      <c r="O370" s="216"/>
      <c r="P370" s="216"/>
      <c r="Q370" s="216"/>
      <c r="R370" s="216"/>
      <c r="S370" s="216"/>
      <c r="T370" s="216"/>
      <c r="U370" s="216"/>
    </row>
    <row r="371" spans="1:21" ht="15.75" customHeight="1">
      <c r="A371" s="213"/>
      <c r="B371" s="217"/>
      <c r="C371" s="217"/>
      <c r="D371" s="217"/>
      <c r="E371" s="217"/>
      <c r="F371" s="217"/>
      <c r="G371" s="217"/>
      <c r="H371" s="217"/>
      <c r="I371" s="217"/>
      <c r="J371" s="218"/>
      <c r="K371" s="217"/>
      <c r="L371" s="215"/>
      <c r="M371" s="216"/>
      <c r="N371" s="216"/>
      <c r="O371" s="216"/>
      <c r="P371" s="216"/>
      <c r="Q371" s="216"/>
      <c r="R371" s="216"/>
      <c r="S371" s="216"/>
      <c r="T371" s="216"/>
      <c r="U371" s="216"/>
    </row>
    <row r="372" spans="1:21" ht="15.75" customHeight="1">
      <c r="A372" s="213"/>
      <c r="B372" s="217"/>
      <c r="C372" s="217"/>
      <c r="D372" s="217"/>
      <c r="E372" s="217"/>
      <c r="F372" s="217"/>
      <c r="G372" s="217"/>
      <c r="H372" s="217"/>
      <c r="I372" s="217"/>
      <c r="J372" s="218"/>
      <c r="K372" s="217"/>
      <c r="L372" s="215"/>
      <c r="M372" s="216"/>
      <c r="N372" s="216"/>
      <c r="O372" s="216"/>
      <c r="P372" s="216"/>
      <c r="Q372" s="216"/>
      <c r="R372" s="216"/>
      <c r="S372" s="216"/>
      <c r="T372" s="216"/>
      <c r="U372" s="216"/>
    </row>
    <row r="373" spans="1:21" ht="15.75" customHeight="1">
      <c r="A373" s="213"/>
      <c r="B373" s="217"/>
      <c r="C373" s="217"/>
      <c r="D373" s="217"/>
      <c r="E373" s="217"/>
      <c r="F373" s="217"/>
      <c r="G373" s="217"/>
      <c r="H373" s="217"/>
      <c r="I373" s="217"/>
      <c r="J373" s="218"/>
      <c r="K373" s="217"/>
      <c r="L373" s="215"/>
      <c r="M373" s="216"/>
      <c r="N373" s="216"/>
      <c r="O373" s="216"/>
      <c r="P373" s="216"/>
      <c r="Q373" s="216"/>
      <c r="R373" s="216"/>
      <c r="S373" s="216"/>
      <c r="T373" s="216"/>
      <c r="U373" s="216"/>
    </row>
    <row r="374" spans="1:21" ht="15.75" customHeight="1">
      <c r="A374" s="213"/>
      <c r="B374" s="217"/>
      <c r="C374" s="217"/>
      <c r="D374" s="217"/>
      <c r="E374" s="217"/>
      <c r="F374" s="217"/>
      <c r="G374" s="217"/>
      <c r="H374" s="217"/>
      <c r="I374" s="217"/>
      <c r="J374" s="218"/>
      <c r="K374" s="217"/>
      <c r="L374" s="215"/>
      <c r="M374" s="216"/>
      <c r="N374" s="216"/>
      <c r="O374" s="216"/>
      <c r="P374" s="216"/>
      <c r="Q374" s="216"/>
      <c r="R374" s="216"/>
      <c r="S374" s="216"/>
      <c r="T374" s="216"/>
      <c r="U374" s="216"/>
    </row>
    <row r="375" spans="1:21" ht="15.75" customHeight="1">
      <c r="A375" s="213"/>
      <c r="B375" s="217"/>
      <c r="C375" s="217"/>
      <c r="D375" s="217"/>
      <c r="E375" s="217"/>
      <c r="F375" s="217"/>
      <c r="G375" s="217"/>
      <c r="H375" s="217"/>
      <c r="I375" s="217"/>
      <c r="J375" s="218"/>
      <c r="K375" s="217"/>
      <c r="L375" s="215"/>
      <c r="M375" s="216"/>
      <c r="N375" s="216"/>
      <c r="O375" s="216"/>
      <c r="P375" s="216"/>
      <c r="Q375" s="216"/>
      <c r="R375" s="216"/>
      <c r="S375" s="216"/>
      <c r="T375" s="216"/>
      <c r="U375" s="216"/>
    </row>
    <row r="376" spans="1:21" ht="15.75" customHeight="1">
      <c r="A376" s="213"/>
      <c r="B376" s="217"/>
      <c r="C376" s="217"/>
      <c r="D376" s="217"/>
      <c r="E376" s="217"/>
      <c r="F376" s="217"/>
      <c r="G376" s="217"/>
      <c r="H376" s="217"/>
      <c r="I376" s="217"/>
      <c r="J376" s="218"/>
      <c r="K376" s="217"/>
      <c r="L376" s="215"/>
      <c r="M376" s="216"/>
      <c r="N376" s="216"/>
      <c r="O376" s="216"/>
      <c r="P376" s="216"/>
      <c r="Q376" s="216"/>
      <c r="R376" s="216"/>
      <c r="S376" s="216"/>
      <c r="T376" s="216"/>
      <c r="U376" s="216"/>
    </row>
    <row r="377" spans="1:21" ht="15.75" customHeight="1">
      <c r="A377" s="213"/>
      <c r="B377" s="217"/>
      <c r="C377" s="217"/>
      <c r="D377" s="217"/>
      <c r="E377" s="217"/>
      <c r="F377" s="217"/>
      <c r="G377" s="217"/>
      <c r="H377" s="217"/>
      <c r="I377" s="217"/>
      <c r="J377" s="218"/>
      <c r="K377" s="217"/>
      <c r="L377" s="215"/>
      <c r="M377" s="216"/>
      <c r="N377" s="216"/>
      <c r="O377" s="216"/>
      <c r="P377" s="216"/>
      <c r="Q377" s="216"/>
      <c r="R377" s="216"/>
      <c r="S377" s="216"/>
      <c r="T377" s="216"/>
      <c r="U377" s="216"/>
    </row>
    <row r="378" spans="1:21" ht="15.75" customHeight="1">
      <c r="A378" s="213"/>
      <c r="B378" s="217"/>
      <c r="C378" s="217"/>
      <c r="D378" s="217"/>
      <c r="E378" s="217"/>
      <c r="F378" s="217"/>
      <c r="G378" s="217"/>
      <c r="H378" s="217"/>
      <c r="I378" s="217"/>
      <c r="J378" s="218"/>
      <c r="K378" s="217"/>
      <c r="L378" s="215"/>
      <c r="M378" s="216"/>
      <c r="N378" s="216"/>
      <c r="O378" s="216"/>
      <c r="P378" s="216"/>
      <c r="Q378" s="216"/>
      <c r="R378" s="216"/>
      <c r="S378" s="216"/>
      <c r="T378" s="216"/>
      <c r="U378" s="216"/>
    </row>
    <row r="379" spans="1:21" ht="15.75" customHeight="1">
      <c r="A379" s="213"/>
      <c r="B379" s="217"/>
      <c r="C379" s="217"/>
      <c r="D379" s="217"/>
      <c r="E379" s="217"/>
      <c r="F379" s="217"/>
      <c r="G379" s="217"/>
      <c r="H379" s="217"/>
      <c r="I379" s="217"/>
      <c r="J379" s="218"/>
      <c r="K379" s="217"/>
      <c r="L379" s="215"/>
      <c r="M379" s="216"/>
      <c r="N379" s="216"/>
      <c r="O379" s="216"/>
      <c r="P379" s="216"/>
      <c r="Q379" s="216"/>
      <c r="R379" s="216"/>
      <c r="S379" s="216"/>
      <c r="T379" s="216"/>
      <c r="U379" s="216"/>
    </row>
    <row r="380" spans="1:21" ht="15.75" customHeight="1">
      <c r="A380" s="213"/>
      <c r="B380" s="217"/>
      <c r="C380" s="217"/>
      <c r="D380" s="217"/>
      <c r="E380" s="217"/>
      <c r="F380" s="217"/>
      <c r="G380" s="217"/>
      <c r="H380" s="217"/>
      <c r="I380" s="217"/>
      <c r="J380" s="218"/>
      <c r="K380" s="217"/>
      <c r="L380" s="215"/>
      <c r="M380" s="216"/>
      <c r="N380" s="216"/>
      <c r="O380" s="216"/>
      <c r="P380" s="216"/>
      <c r="Q380" s="216"/>
      <c r="R380" s="216"/>
      <c r="S380" s="216"/>
      <c r="T380" s="216"/>
      <c r="U380" s="216"/>
    </row>
    <row r="381" spans="1:21" ht="15.75" customHeight="1">
      <c r="A381" s="213"/>
      <c r="B381" s="217"/>
      <c r="C381" s="217"/>
      <c r="D381" s="217"/>
      <c r="E381" s="217"/>
      <c r="F381" s="217"/>
      <c r="G381" s="217"/>
      <c r="H381" s="217"/>
      <c r="I381" s="217"/>
      <c r="J381" s="218"/>
      <c r="K381" s="217"/>
      <c r="L381" s="215"/>
      <c r="M381" s="216"/>
      <c r="N381" s="216"/>
      <c r="O381" s="216"/>
      <c r="P381" s="216"/>
      <c r="Q381" s="216"/>
      <c r="R381" s="216"/>
      <c r="S381" s="216"/>
      <c r="T381" s="216"/>
      <c r="U381" s="216"/>
    </row>
    <row r="382" spans="1:21" ht="15.75" customHeight="1">
      <c r="A382" s="213"/>
      <c r="B382" s="217"/>
      <c r="C382" s="217"/>
      <c r="D382" s="217"/>
      <c r="E382" s="217"/>
      <c r="F382" s="217"/>
      <c r="G382" s="217"/>
      <c r="H382" s="217"/>
      <c r="I382" s="217"/>
      <c r="J382" s="218"/>
      <c r="K382" s="217"/>
      <c r="L382" s="215"/>
      <c r="M382" s="216"/>
      <c r="N382" s="216"/>
      <c r="O382" s="216"/>
      <c r="P382" s="216"/>
      <c r="Q382" s="216"/>
      <c r="R382" s="216"/>
      <c r="S382" s="216"/>
      <c r="T382" s="216"/>
      <c r="U382" s="216"/>
    </row>
    <row r="383" spans="1:21" ht="15.75" customHeight="1">
      <c r="A383" s="213"/>
      <c r="B383" s="217"/>
      <c r="C383" s="217"/>
      <c r="D383" s="217"/>
      <c r="E383" s="217"/>
      <c r="F383" s="217"/>
      <c r="G383" s="217"/>
      <c r="H383" s="217"/>
      <c r="I383" s="217"/>
      <c r="J383" s="218"/>
      <c r="K383" s="217"/>
      <c r="L383" s="215"/>
      <c r="M383" s="216"/>
      <c r="N383" s="216"/>
      <c r="O383" s="216"/>
      <c r="P383" s="216"/>
      <c r="Q383" s="216"/>
      <c r="R383" s="216"/>
      <c r="S383" s="216"/>
      <c r="T383" s="216"/>
      <c r="U383" s="216"/>
    </row>
    <row r="384" spans="1:21" ht="15.75" customHeight="1">
      <c r="A384" s="213"/>
      <c r="B384" s="217"/>
      <c r="C384" s="217"/>
      <c r="D384" s="217"/>
      <c r="E384" s="217"/>
      <c r="F384" s="217"/>
      <c r="G384" s="217"/>
      <c r="H384" s="217"/>
      <c r="I384" s="217"/>
      <c r="J384" s="218"/>
      <c r="K384" s="217"/>
      <c r="L384" s="215"/>
      <c r="M384" s="216"/>
      <c r="N384" s="216"/>
      <c r="O384" s="216"/>
      <c r="P384" s="216"/>
      <c r="Q384" s="216"/>
      <c r="R384" s="216"/>
      <c r="S384" s="216"/>
      <c r="T384" s="216"/>
      <c r="U384" s="216"/>
    </row>
    <row r="385" spans="1:21" ht="15.75" customHeight="1">
      <c r="A385" s="213"/>
      <c r="B385" s="217"/>
      <c r="C385" s="217"/>
      <c r="D385" s="217"/>
      <c r="E385" s="217"/>
      <c r="F385" s="217"/>
      <c r="G385" s="217"/>
      <c r="H385" s="217"/>
      <c r="I385" s="217"/>
      <c r="J385" s="218"/>
      <c r="K385" s="217"/>
      <c r="L385" s="215"/>
      <c r="M385" s="216"/>
      <c r="N385" s="216"/>
      <c r="O385" s="216"/>
      <c r="P385" s="216"/>
      <c r="Q385" s="216"/>
      <c r="R385" s="216"/>
      <c r="S385" s="216"/>
      <c r="T385" s="216"/>
      <c r="U385" s="216"/>
    </row>
    <row r="386" spans="1:21" ht="15.75" customHeight="1">
      <c r="A386" s="213"/>
      <c r="B386" s="217"/>
      <c r="C386" s="217"/>
      <c r="D386" s="217"/>
      <c r="E386" s="217"/>
      <c r="F386" s="217"/>
      <c r="G386" s="217"/>
      <c r="H386" s="217"/>
      <c r="I386" s="217"/>
      <c r="J386" s="218"/>
      <c r="K386" s="217"/>
      <c r="L386" s="215"/>
      <c r="M386" s="216"/>
      <c r="N386" s="216"/>
      <c r="O386" s="216"/>
      <c r="P386" s="216"/>
      <c r="Q386" s="216"/>
      <c r="R386" s="216"/>
      <c r="S386" s="216"/>
      <c r="T386" s="216"/>
      <c r="U386" s="216"/>
    </row>
    <row r="387" spans="1:21" ht="15.75" customHeight="1">
      <c r="A387" s="213"/>
      <c r="B387" s="217"/>
      <c r="C387" s="217"/>
      <c r="D387" s="217"/>
      <c r="E387" s="217"/>
      <c r="F387" s="217"/>
      <c r="G387" s="217"/>
      <c r="H387" s="217"/>
      <c r="I387" s="217"/>
      <c r="J387" s="218"/>
      <c r="K387" s="217"/>
      <c r="L387" s="215"/>
      <c r="M387" s="216"/>
      <c r="N387" s="216"/>
      <c r="O387" s="216"/>
      <c r="P387" s="216"/>
      <c r="Q387" s="216"/>
      <c r="R387" s="216"/>
      <c r="S387" s="216"/>
      <c r="T387" s="216"/>
      <c r="U387" s="216"/>
    </row>
    <row r="388" spans="1:21" ht="15.75" customHeight="1">
      <c r="A388" s="213"/>
      <c r="B388" s="217"/>
      <c r="C388" s="217"/>
      <c r="D388" s="217"/>
      <c r="E388" s="217"/>
      <c r="F388" s="217"/>
      <c r="G388" s="217"/>
      <c r="H388" s="217"/>
      <c r="I388" s="217"/>
      <c r="J388" s="218"/>
      <c r="K388" s="217"/>
      <c r="L388" s="215"/>
      <c r="M388" s="216"/>
      <c r="N388" s="216"/>
      <c r="O388" s="216"/>
      <c r="P388" s="216"/>
      <c r="Q388" s="216"/>
      <c r="R388" s="216"/>
      <c r="S388" s="216"/>
      <c r="T388" s="216"/>
      <c r="U388" s="216"/>
    </row>
    <row r="389" spans="1:21" ht="15.75" customHeight="1">
      <c r="A389" s="213"/>
      <c r="B389" s="217"/>
      <c r="C389" s="217"/>
      <c r="D389" s="217"/>
      <c r="E389" s="217"/>
      <c r="F389" s="217"/>
      <c r="G389" s="217"/>
      <c r="H389" s="217"/>
      <c r="I389" s="217"/>
      <c r="J389" s="218"/>
      <c r="K389" s="217"/>
      <c r="L389" s="215"/>
      <c r="M389" s="216"/>
      <c r="N389" s="216"/>
      <c r="O389" s="216"/>
      <c r="P389" s="216"/>
      <c r="Q389" s="216"/>
      <c r="R389" s="216"/>
      <c r="S389" s="216"/>
      <c r="T389" s="216"/>
      <c r="U389" s="216"/>
    </row>
    <row r="390" spans="1:21" ht="15.75" customHeight="1">
      <c r="A390" s="213"/>
      <c r="B390" s="217"/>
      <c r="C390" s="217"/>
      <c r="D390" s="217"/>
      <c r="E390" s="217"/>
      <c r="F390" s="217"/>
      <c r="G390" s="217"/>
      <c r="H390" s="217"/>
      <c r="I390" s="217"/>
      <c r="J390" s="218"/>
      <c r="K390" s="217"/>
      <c r="L390" s="215"/>
      <c r="M390" s="216"/>
      <c r="N390" s="216"/>
      <c r="O390" s="216"/>
      <c r="P390" s="216"/>
      <c r="Q390" s="216"/>
      <c r="R390" s="216"/>
      <c r="S390" s="216"/>
      <c r="T390" s="216"/>
      <c r="U390" s="216"/>
    </row>
    <row r="391" spans="1:21" ht="15.75" customHeight="1">
      <c r="A391" s="213"/>
      <c r="B391" s="217"/>
      <c r="C391" s="217"/>
      <c r="D391" s="217"/>
      <c r="E391" s="217"/>
      <c r="F391" s="217"/>
      <c r="G391" s="217"/>
      <c r="H391" s="217"/>
      <c r="I391" s="217"/>
      <c r="J391" s="218"/>
      <c r="K391" s="217"/>
      <c r="L391" s="215"/>
      <c r="M391" s="216"/>
      <c r="N391" s="216"/>
      <c r="O391" s="216"/>
      <c r="P391" s="216"/>
      <c r="Q391" s="216"/>
      <c r="R391" s="216"/>
      <c r="S391" s="216"/>
      <c r="T391" s="216"/>
      <c r="U391" s="216"/>
    </row>
    <row r="392" spans="1:21" ht="15.75" customHeight="1">
      <c r="A392" s="213"/>
      <c r="B392" s="217"/>
      <c r="C392" s="217"/>
      <c r="D392" s="217"/>
      <c r="E392" s="217"/>
      <c r="F392" s="217"/>
      <c r="G392" s="217"/>
      <c r="H392" s="217"/>
      <c r="I392" s="217"/>
      <c r="J392" s="218"/>
      <c r="K392" s="217"/>
      <c r="L392" s="215"/>
      <c r="M392" s="216"/>
      <c r="N392" s="216"/>
      <c r="O392" s="216"/>
      <c r="P392" s="216"/>
      <c r="Q392" s="216"/>
      <c r="R392" s="216"/>
      <c r="S392" s="216"/>
      <c r="T392" s="216"/>
      <c r="U392" s="216"/>
    </row>
    <row r="393" spans="1:21" ht="15.75" customHeight="1">
      <c r="A393" s="213"/>
      <c r="B393" s="217"/>
      <c r="C393" s="217"/>
      <c r="D393" s="217"/>
      <c r="E393" s="217"/>
      <c r="F393" s="217"/>
      <c r="G393" s="217"/>
      <c r="H393" s="217"/>
      <c r="I393" s="217"/>
      <c r="J393" s="218"/>
      <c r="K393" s="217"/>
      <c r="L393" s="215"/>
      <c r="M393" s="216"/>
      <c r="N393" s="216"/>
      <c r="O393" s="216"/>
      <c r="P393" s="216"/>
      <c r="Q393" s="216"/>
      <c r="R393" s="216"/>
      <c r="S393" s="216"/>
      <c r="T393" s="216"/>
      <c r="U393" s="216"/>
    </row>
    <row r="394" spans="1:21" ht="15.75" customHeight="1">
      <c r="A394" s="213"/>
      <c r="B394" s="217"/>
      <c r="C394" s="217"/>
      <c r="D394" s="217"/>
      <c r="E394" s="217"/>
      <c r="F394" s="217"/>
      <c r="G394" s="217"/>
      <c r="H394" s="217"/>
      <c r="I394" s="217"/>
      <c r="J394" s="218"/>
      <c r="K394" s="217"/>
      <c r="L394" s="215"/>
      <c r="M394" s="216"/>
      <c r="N394" s="216"/>
      <c r="O394" s="216"/>
      <c r="P394" s="216"/>
      <c r="Q394" s="216"/>
      <c r="R394" s="216"/>
      <c r="S394" s="216"/>
      <c r="T394" s="216"/>
      <c r="U394" s="216"/>
    </row>
    <row r="395" spans="1:21" ht="15.75" customHeight="1">
      <c r="A395" s="213"/>
      <c r="B395" s="217"/>
      <c r="C395" s="217"/>
      <c r="D395" s="217"/>
      <c r="E395" s="217"/>
      <c r="F395" s="217"/>
      <c r="G395" s="217"/>
      <c r="H395" s="217"/>
      <c r="I395" s="217"/>
      <c r="J395" s="218"/>
      <c r="K395" s="217"/>
      <c r="L395" s="215"/>
      <c r="M395" s="216"/>
      <c r="N395" s="216"/>
      <c r="O395" s="216"/>
      <c r="P395" s="216"/>
      <c r="Q395" s="216"/>
      <c r="R395" s="216"/>
      <c r="S395" s="216"/>
      <c r="T395" s="216"/>
      <c r="U395" s="216"/>
    </row>
    <row r="396" spans="1:21" ht="15.75" customHeight="1">
      <c r="A396" s="213"/>
      <c r="B396" s="217"/>
      <c r="C396" s="217"/>
      <c r="D396" s="217"/>
      <c r="E396" s="217"/>
      <c r="F396" s="217"/>
      <c r="G396" s="217"/>
      <c r="H396" s="217"/>
      <c r="I396" s="217"/>
      <c r="J396" s="218"/>
      <c r="K396" s="217"/>
      <c r="L396" s="215"/>
      <c r="M396" s="216"/>
      <c r="N396" s="216"/>
      <c r="O396" s="216"/>
      <c r="P396" s="216"/>
      <c r="Q396" s="216"/>
      <c r="R396" s="216"/>
      <c r="S396" s="216"/>
      <c r="T396" s="216"/>
      <c r="U396" s="216"/>
    </row>
    <row r="397" spans="1:21" ht="15.75" customHeight="1">
      <c r="A397" s="213"/>
      <c r="B397" s="217"/>
      <c r="C397" s="217"/>
      <c r="D397" s="217"/>
      <c r="E397" s="217"/>
      <c r="F397" s="217"/>
      <c r="G397" s="217"/>
      <c r="H397" s="217"/>
      <c r="I397" s="217"/>
      <c r="J397" s="218"/>
      <c r="K397" s="217"/>
      <c r="L397" s="215"/>
      <c r="M397" s="216"/>
      <c r="N397" s="216"/>
      <c r="O397" s="216"/>
      <c r="P397" s="216"/>
      <c r="Q397" s="216"/>
      <c r="R397" s="216"/>
      <c r="S397" s="216"/>
      <c r="T397" s="216"/>
      <c r="U397" s="216"/>
    </row>
    <row r="398" spans="1:21" ht="15.75" customHeight="1">
      <c r="A398" s="213"/>
      <c r="B398" s="217"/>
      <c r="C398" s="217"/>
      <c r="D398" s="217"/>
      <c r="E398" s="217"/>
      <c r="F398" s="217"/>
      <c r="G398" s="217"/>
      <c r="H398" s="217"/>
      <c r="I398" s="217"/>
      <c r="J398" s="218"/>
      <c r="K398" s="217"/>
      <c r="L398" s="215"/>
      <c r="M398" s="216"/>
      <c r="N398" s="216"/>
      <c r="O398" s="216"/>
      <c r="P398" s="216"/>
      <c r="Q398" s="216"/>
      <c r="R398" s="216"/>
      <c r="S398" s="216"/>
      <c r="T398" s="216"/>
      <c r="U398" s="216"/>
    </row>
    <row r="399" spans="1:21" ht="15.75" customHeight="1">
      <c r="A399" s="213"/>
      <c r="B399" s="217"/>
      <c r="C399" s="217"/>
      <c r="D399" s="217"/>
      <c r="E399" s="217"/>
      <c r="F399" s="217"/>
      <c r="G399" s="217"/>
      <c r="H399" s="217"/>
      <c r="I399" s="217"/>
      <c r="J399" s="218"/>
      <c r="K399" s="217"/>
      <c r="L399" s="215"/>
      <c r="M399" s="216"/>
      <c r="N399" s="216"/>
      <c r="O399" s="216"/>
      <c r="P399" s="216"/>
      <c r="Q399" s="216"/>
      <c r="R399" s="216"/>
      <c r="S399" s="216"/>
      <c r="T399" s="216"/>
      <c r="U399" s="216"/>
    </row>
    <row r="400" spans="1:21" ht="15.75" customHeight="1">
      <c r="A400" s="213"/>
      <c r="B400" s="217"/>
      <c r="C400" s="217"/>
      <c r="D400" s="217"/>
      <c r="E400" s="217"/>
      <c r="F400" s="217"/>
      <c r="G400" s="217"/>
      <c r="H400" s="217"/>
      <c r="I400" s="217"/>
      <c r="J400" s="218"/>
      <c r="K400" s="217"/>
      <c r="L400" s="215"/>
      <c r="M400" s="216"/>
      <c r="N400" s="216"/>
      <c r="O400" s="216"/>
      <c r="P400" s="216"/>
      <c r="Q400" s="216"/>
      <c r="R400" s="216"/>
      <c r="S400" s="216"/>
      <c r="T400" s="216"/>
      <c r="U400" s="216"/>
    </row>
    <row r="401" spans="1:21" ht="15.75" customHeight="1">
      <c r="A401" s="213"/>
      <c r="B401" s="217"/>
      <c r="C401" s="217"/>
      <c r="D401" s="217"/>
      <c r="E401" s="217"/>
      <c r="F401" s="217"/>
      <c r="G401" s="217"/>
      <c r="H401" s="217"/>
      <c r="I401" s="217"/>
      <c r="J401" s="218"/>
      <c r="K401" s="217"/>
      <c r="L401" s="215"/>
      <c r="M401" s="216"/>
      <c r="N401" s="216"/>
      <c r="O401" s="216"/>
      <c r="P401" s="216"/>
      <c r="Q401" s="216"/>
      <c r="R401" s="216"/>
      <c r="S401" s="216"/>
      <c r="T401" s="216"/>
      <c r="U401" s="216"/>
    </row>
    <row r="402" spans="1:21" ht="15.75" customHeight="1">
      <c r="A402" s="213"/>
      <c r="B402" s="217"/>
      <c r="C402" s="217"/>
      <c r="D402" s="217"/>
      <c r="E402" s="217"/>
      <c r="F402" s="217"/>
      <c r="G402" s="217"/>
      <c r="H402" s="217"/>
      <c r="I402" s="217"/>
      <c r="J402" s="218"/>
      <c r="K402" s="217"/>
      <c r="L402" s="215"/>
      <c r="M402" s="216"/>
      <c r="N402" s="216"/>
      <c r="O402" s="216"/>
      <c r="P402" s="216"/>
      <c r="Q402" s="216"/>
      <c r="R402" s="216"/>
      <c r="S402" s="216"/>
      <c r="T402" s="216"/>
      <c r="U402" s="216"/>
    </row>
    <row r="403" spans="1:21" ht="15.75" customHeight="1">
      <c r="A403" s="213"/>
      <c r="B403" s="217"/>
      <c r="C403" s="217"/>
      <c r="D403" s="217"/>
      <c r="E403" s="217"/>
      <c r="F403" s="217"/>
      <c r="G403" s="217"/>
      <c r="H403" s="217"/>
      <c r="I403" s="217"/>
      <c r="J403" s="218"/>
      <c r="K403" s="217"/>
      <c r="L403" s="215"/>
      <c r="M403" s="216"/>
      <c r="N403" s="216"/>
      <c r="O403" s="216"/>
      <c r="P403" s="216"/>
      <c r="Q403" s="216"/>
      <c r="R403" s="216"/>
      <c r="S403" s="216"/>
      <c r="T403" s="216"/>
      <c r="U403" s="216"/>
    </row>
    <row r="404" spans="1:21" ht="15.75" customHeight="1">
      <c r="A404" s="213"/>
      <c r="B404" s="217"/>
      <c r="C404" s="217"/>
      <c r="D404" s="217"/>
      <c r="E404" s="217"/>
      <c r="F404" s="217"/>
      <c r="G404" s="217"/>
      <c r="H404" s="217"/>
      <c r="I404" s="217"/>
      <c r="J404" s="218"/>
      <c r="K404" s="217"/>
      <c r="L404" s="215"/>
      <c r="M404" s="216"/>
      <c r="N404" s="216"/>
      <c r="O404" s="216"/>
      <c r="P404" s="216"/>
      <c r="Q404" s="216"/>
      <c r="R404" s="216"/>
      <c r="S404" s="216"/>
      <c r="T404" s="216"/>
      <c r="U404" s="216"/>
    </row>
    <row r="405" spans="1:21" ht="15.75" customHeight="1">
      <c r="A405" s="213"/>
      <c r="B405" s="217"/>
      <c r="C405" s="217"/>
      <c r="D405" s="217"/>
      <c r="E405" s="217"/>
      <c r="F405" s="217"/>
      <c r="G405" s="217"/>
      <c r="H405" s="217"/>
      <c r="I405" s="217"/>
      <c r="J405" s="218"/>
      <c r="K405" s="217"/>
      <c r="L405" s="215"/>
      <c r="M405" s="216"/>
      <c r="N405" s="216"/>
      <c r="O405" s="216"/>
      <c r="P405" s="216"/>
      <c r="Q405" s="216"/>
      <c r="R405" s="216"/>
      <c r="S405" s="216"/>
      <c r="T405" s="216"/>
      <c r="U405" s="216"/>
    </row>
    <row r="406" spans="1:21" ht="15.75" customHeight="1">
      <c r="A406" s="213"/>
      <c r="B406" s="217"/>
      <c r="C406" s="217"/>
      <c r="D406" s="217"/>
      <c r="E406" s="217"/>
      <c r="F406" s="217"/>
      <c r="G406" s="217"/>
      <c r="H406" s="217"/>
      <c r="I406" s="217"/>
      <c r="J406" s="218"/>
      <c r="K406" s="217"/>
      <c r="L406" s="215"/>
      <c r="M406" s="216"/>
      <c r="N406" s="216"/>
      <c r="O406" s="216"/>
      <c r="P406" s="216"/>
      <c r="Q406" s="216"/>
      <c r="R406" s="216"/>
      <c r="S406" s="216"/>
      <c r="T406" s="216"/>
      <c r="U406" s="216"/>
    </row>
    <row r="407" spans="1:21" ht="15.75" customHeight="1">
      <c r="A407" s="213"/>
      <c r="B407" s="217"/>
      <c r="C407" s="217"/>
      <c r="D407" s="217"/>
      <c r="E407" s="217"/>
      <c r="F407" s="217"/>
      <c r="G407" s="217"/>
      <c r="H407" s="217"/>
      <c r="I407" s="217"/>
      <c r="J407" s="218"/>
      <c r="K407" s="217"/>
      <c r="L407" s="215"/>
      <c r="M407" s="216"/>
      <c r="N407" s="216"/>
      <c r="O407" s="216"/>
      <c r="P407" s="216"/>
      <c r="Q407" s="216"/>
      <c r="R407" s="216"/>
      <c r="S407" s="216"/>
      <c r="T407" s="216"/>
      <c r="U407" s="216"/>
    </row>
    <row r="408" spans="1:21" ht="15.75" customHeight="1">
      <c r="A408" s="213"/>
      <c r="B408" s="217"/>
      <c r="C408" s="217"/>
      <c r="D408" s="217"/>
      <c r="E408" s="217"/>
      <c r="F408" s="217"/>
      <c r="G408" s="217"/>
      <c r="H408" s="217"/>
      <c r="I408" s="217"/>
      <c r="J408" s="218"/>
      <c r="K408" s="217"/>
      <c r="L408" s="215"/>
      <c r="M408" s="216"/>
      <c r="N408" s="216"/>
      <c r="O408" s="216"/>
      <c r="P408" s="216"/>
      <c r="Q408" s="216"/>
      <c r="R408" s="216"/>
      <c r="S408" s="216"/>
      <c r="T408" s="216"/>
      <c r="U408" s="216"/>
    </row>
    <row r="409" spans="1:21" ht="15.75" customHeight="1">
      <c r="A409" s="213"/>
      <c r="B409" s="217"/>
      <c r="C409" s="217"/>
      <c r="D409" s="217"/>
      <c r="E409" s="217"/>
      <c r="F409" s="217"/>
      <c r="G409" s="217"/>
      <c r="H409" s="217"/>
      <c r="I409" s="217"/>
      <c r="J409" s="218"/>
      <c r="K409" s="217"/>
      <c r="L409" s="215"/>
      <c r="M409" s="216"/>
      <c r="N409" s="216"/>
      <c r="O409" s="216"/>
      <c r="P409" s="216"/>
      <c r="Q409" s="216"/>
      <c r="R409" s="216"/>
      <c r="S409" s="216"/>
      <c r="T409" s="216"/>
      <c r="U409" s="216"/>
    </row>
    <row r="410" spans="1:21" ht="15.75" customHeight="1">
      <c r="A410" s="213"/>
      <c r="B410" s="217"/>
      <c r="C410" s="217"/>
      <c r="D410" s="217"/>
      <c r="E410" s="217"/>
      <c r="F410" s="217"/>
      <c r="G410" s="217"/>
      <c r="H410" s="217"/>
      <c r="I410" s="217"/>
      <c r="J410" s="218"/>
      <c r="K410" s="217"/>
      <c r="L410" s="215"/>
      <c r="M410" s="216"/>
      <c r="N410" s="216"/>
      <c r="O410" s="216"/>
      <c r="P410" s="216"/>
      <c r="Q410" s="216"/>
      <c r="R410" s="216"/>
      <c r="S410" s="216"/>
      <c r="T410" s="216"/>
      <c r="U410" s="216"/>
    </row>
    <row r="411" spans="1:21" ht="15.75" customHeight="1">
      <c r="A411" s="213"/>
      <c r="B411" s="217"/>
      <c r="C411" s="217"/>
      <c r="D411" s="217"/>
      <c r="E411" s="217"/>
      <c r="F411" s="217"/>
      <c r="G411" s="217"/>
      <c r="H411" s="217"/>
      <c r="I411" s="217"/>
      <c r="J411" s="218"/>
      <c r="K411" s="217"/>
      <c r="L411" s="215"/>
      <c r="M411" s="216"/>
      <c r="N411" s="216"/>
      <c r="O411" s="216"/>
      <c r="P411" s="216"/>
      <c r="Q411" s="216"/>
      <c r="R411" s="216"/>
      <c r="S411" s="216"/>
      <c r="T411" s="216"/>
      <c r="U411" s="216"/>
    </row>
    <row r="412" spans="1:21" ht="15.75" customHeight="1">
      <c r="A412" s="213"/>
      <c r="B412" s="217"/>
      <c r="C412" s="217"/>
      <c r="D412" s="217"/>
      <c r="E412" s="217"/>
      <c r="F412" s="217"/>
      <c r="G412" s="217"/>
      <c r="H412" s="217"/>
      <c r="I412" s="217"/>
      <c r="J412" s="218"/>
      <c r="K412" s="217"/>
      <c r="L412" s="215"/>
      <c r="M412" s="216"/>
      <c r="N412" s="216"/>
      <c r="O412" s="216"/>
      <c r="P412" s="216"/>
      <c r="Q412" s="216"/>
      <c r="R412" s="216"/>
      <c r="S412" s="216"/>
      <c r="T412" s="216"/>
      <c r="U412" s="216"/>
    </row>
    <row r="413" spans="1:21" ht="15.75" customHeight="1">
      <c r="A413" s="213"/>
      <c r="B413" s="217"/>
      <c r="C413" s="217"/>
      <c r="D413" s="217"/>
      <c r="E413" s="217"/>
      <c r="F413" s="217"/>
      <c r="G413" s="217"/>
      <c r="H413" s="217"/>
      <c r="I413" s="217"/>
      <c r="J413" s="218"/>
      <c r="K413" s="217"/>
      <c r="L413" s="215"/>
      <c r="M413" s="216"/>
      <c r="N413" s="216"/>
      <c r="O413" s="216"/>
      <c r="P413" s="216"/>
      <c r="Q413" s="216"/>
      <c r="R413" s="216"/>
      <c r="S413" s="216"/>
      <c r="T413" s="216"/>
      <c r="U413" s="216"/>
    </row>
    <row r="414" spans="1:21" ht="15.75" customHeight="1">
      <c r="A414" s="213"/>
      <c r="B414" s="217"/>
      <c r="C414" s="217"/>
      <c r="D414" s="217"/>
      <c r="E414" s="217"/>
      <c r="F414" s="217"/>
      <c r="G414" s="217"/>
      <c r="H414" s="217"/>
      <c r="I414" s="217"/>
      <c r="J414" s="218"/>
      <c r="K414" s="217"/>
      <c r="L414" s="215"/>
      <c r="M414" s="216"/>
      <c r="N414" s="216"/>
      <c r="O414" s="216"/>
      <c r="P414" s="216"/>
      <c r="Q414" s="216"/>
      <c r="R414" s="216"/>
      <c r="S414" s="216"/>
      <c r="T414" s="216"/>
      <c r="U414" s="216"/>
    </row>
    <row r="415" spans="1:21" ht="15.75" customHeight="1">
      <c r="A415" s="213"/>
      <c r="B415" s="217"/>
      <c r="C415" s="217"/>
      <c r="D415" s="217"/>
      <c r="E415" s="217"/>
      <c r="F415" s="217"/>
      <c r="G415" s="217"/>
      <c r="H415" s="217"/>
      <c r="I415" s="217"/>
      <c r="J415" s="218"/>
      <c r="K415" s="217"/>
      <c r="L415" s="215"/>
      <c r="M415" s="216"/>
      <c r="N415" s="216"/>
      <c r="O415" s="216"/>
      <c r="P415" s="216"/>
      <c r="Q415" s="216"/>
      <c r="R415" s="216"/>
      <c r="S415" s="216"/>
      <c r="T415" s="216"/>
      <c r="U415" s="216"/>
    </row>
    <row r="416" spans="1:21" ht="15.75" customHeight="1">
      <c r="A416" s="213"/>
      <c r="B416" s="217"/>
      <c r="C416" s="217"/>
      <c r="D416" s="217"/>
      <c r="E416" s="217"/>
      <c r="F416" s="217"/>
      <c r="G416" s="217"/>
      <c r="H416" s="217"/>
      <c r="I416" s="217"/>
      <c r="J416" s="218"/>
      <c r="K416" s="217"/>
      <c r="L416" s="215"/>
      <c r="M416" s="216"/>
      <c r="N416" s="216"/>
      <c r="O416" s="216"/>
      <c r="P416" s="216"/>
      <c r="Q416" s="216"/>
      <c r="R416" s="216"/>
      <c r="S416" s="216"/>
      <c r="T416" s="216"/>
      <c r="U416" s="216"/>
    </row>
    <row r="417" spans="1:21" ht="15.75" customHeight="1">
      <c r="A417" s="213"/>
      <c r="B417" s="217"/>
      <c r="C417" s="217"/>
      <c r="D417" s="217"/>
      <c r="E417" s="217"/>
      <c r="F417" s="217"/>
      <c r="G417" s="217"/>
      <c r="H417" s="217"/>
      <c r="I417" s="217"/>
      <c r="J417" s="218"/>
      <c r="K417" s="217"/>
      <c r="L417" s="215"/>
      <c r="M417" s="216"/>
      <c r="N417" s="216"/>
      <c r="O417" s="216"/>
      <c r="P417" s="216"/>
      <c r="Q417" s="216"/>
      <c r="R417" s="216"/>
      <c r="S417" s="216"/>
      <c r="T417" s="216"/>
      <c r="U417" s="216"/>
    </row>
    <row r="418" spans="1:21" ht="15.75" customHeight="1">
      <c r="A418" s="213"/>
      <c r="B418" s="217"/>
      <c r="C418" s="217"/>
      <c r="D418" s="217"/>
      <c r="E418" s="217"/>
      <c r="F418" s="217"/>
      <c r="G418" s="217"/>
      <c r="H418" s="217"/>
      <c r="I418" s="217"/>
      <c r="J418" s="218"/>
      <c r="K418" s="217"/>
      <c r="L418" s="215"/>
      <c r="M418" s="216"/>
      <c r="N418" s="216"/>
      <c r="O418" s="216"/>
      <c r="P418" s="216"/>
      <c r="Q418" s="216"/>
      <c r="R418" s="216"/>
      <c r="S418" s="216"/>
      <c r="T418" s="216"/>
      <c r="U418" s="216"/>
    </row>
    <row r="419" spans="1:21" ht="15.75" customHeight="1">
      <c r="A419" s="213"/>
      <c r="B419" s="217"/>
      <c r="C419" s="217"/>
      <c r="D419" s="217"/>
      <c r="E419" s="217"/>
      <c r="F419" s="217"/>
      <c r="G419" s="217"/>
      <c r="H419" s="217"/>
      <c r="I419" s="217"/>
      <c r="J419" s="218"/>
      <c r="K419" s="217"/>
      <c r="L419" s="215"/>
      <c r="M419" s="216"/>
      <c r="N419" s="216"/>
      <c r="O419" s="216"/>
      <c r="P419" s="216"/>
      <c r="Q419" s="216"/>
      <c r="R419" s="216"/>
      <c r="S419" s="216"/>
      <c r="T419" s="216"/>
      <c r="U419" s="216"/>
    </row>
    <row r="420" spans="1:21" ht="15.75" customHeight="1">
      <c r="A420" s="213"/>
      <c r="B420" s="217"/>
      <c r="C420" s="217"/>
      <c r="D420" s="217"/>
      <c r="E420" s="217"/>
      <c r="F420" s="217"/>
      <c r="G420" s="217"/>
      <c r="H420" s="217"/>
      <c r="I420" s="217"/>
      <c r="J420" s="218"/>
      <c r="K420" s="217"/>
      <c r="L420" s="215"/>
      <c r="M420" s="216"/>
      <c r="N420" s="216"/>
      <c r="O420" s="216"/>
      <c r="P420" s="216"/>
      <c r="Q420" s="216"/>
      <c r="R420" s="216"/>
      <c r="S420" s="216"/>
      <c r="T420" s="216"/>
      <c r="U420" s="216"/>
    </row>
    <row r="421" spans="1:21" ht="15.75" customHeight="1">
      <c r="A421" s="213"/>
      <c r="B421" s="217"/>
      <c r="C421" s="217"/>
      <c r="D421" s="217"/>
      <c r="E421" s="217"/>
      <c r="F421" s="217"/>
      <c r="G421" s="217"/>
      <c r="H421" s="217"/>
      <c r="I421" s="217"/>
      <c r="J421" s="218"/>
      <c r="K421" s="217"/>
      <c r="L421" s="215"/>
      <c r="M421" s="216"/>
      <c r="N421" s="216"/>
      <c r="O421" s="216"/>
      <c r="P421" s="216"/>
      <c r="Q421" s="216"/>
      <c r="R421" s="216"/>
      <c r="S421" s="216"/>
      <c r="T421" s="216"/>
      <c r="U421" s="216"/>
    </row>
    <row r="422" spans="1:21" ht="15.75" customHeight="1">
      <c r="A422" s="213"/>
      <c r="B422" s="217"/>
      <c r="C422" s="217"/>
      <c r="D422" s="217"/>
      <c r="E422" s="217"/>
      <c r="F422" s="217"/>
      <c r="G422" s="217"/>
      <c r="H422" s="217"/>
      <c r="I422" s="217"/>
      <c r="J422" s="218"/>
      <c r="K422" s="217"/>
      <c r="L422" s="215"/>
      <c r="M422" s="216"/>
      <c r="N422" s="216"/>
      <c r="O422" s="216"/>
      <c r="P422" s="216"/>
      <c r="Q422" s="216"/>
      <c r="R422" s="216"/>
      <c r="S422" s="216"/>
      <c r="T422" s="216"/>
      <c r="U422" s="216"/>
    </row>
    <row r="423" spans="1:21" ht="15.75" customHeight="1">
      <c r="A423" s="213"/>
      <c r="B423" s="217"/>
      <c r="C423" s="217"/>
      <c r="D423" s="217"/>
      <c r="E423" s="217"/>
      <c r="F423" s="217"/>
      <c r="G423" s="217"/>
      <c r="H423" s="217"/>
      <c r="I423" s="217"/>
      <c r="J423" s="218"/>
      <c r="K423" s="217"/>
      <c r="L423" s="215"/>
      <c r="M423" s="216"/>
      <c r="N423" s="216"/>
      <c r="O423" s="216"/>
      <c r="P423" s="216"/>
      <c r="Q423" s="216"/>
      <c r="R423" s="216"/>
      <c r="S423" s="216"/>
      <c r="T423" s="216"/>
      <c r="U423" s="216"/>
    </row>
    <row r="424" spans="1:21" ht="15.75" customHeight="1">
      <c r="A424" s="213"/>
      <c r="B424" s="217"/>
      <c r="C424" s="217"/>
      <c r="D424" s="217"/>
      <c r="E424" s="217"/>
      <c r="F424" s="217"/>
      <c r="G424" s="217"/>
      <c r="H424" s="217"/>
      <c r="I424" s="217"/>
      <c r="J424" s="218"/>
      <c r="K424" s="217"/>
      <c r="L424" s="215"/>
      <c r="M424" s="216"/>
      <c r="N424" s="216"/>
      <c r="O424" s="216"/>
      <c r="P424" s="216"/>
      <c r="Q424" s="216"/>
      <c r="R424" s="216"/>
      <c r="S424" s="216"/>
      <c r="T424" s="216"/>
      <c r="U424" s="216"/>
    </row>
    <row r="425" spans="1:21" ht="15.75" customHeight="1">
      <c r="A425" s="213"/>
      <c r="B425" s="217"/>
      <c r="C425" s="217"/>
      <c r="D425" s="217"/>
      <c r="E425" s="217"/>
      <c r="F425" s="217"/>
      <c r="G425" s="217"/>
      <c r="H425" s="217"/>
      <c r="I425" s="217"/>
      <c r="J425" s="218"/>
      <c r="K425" s="217"/>
      <c r="L425" s="215"/>
      <c r="M425" s="216"/>
      <c r="N425" s="216"/>
      <c r="O425" s="216"/>
      <c r="P425" s="216"/>
      <c r="Q425" s="216"/>
      <c r="R425" s="216"/>
      <c r="S425" s="216"/>
      <c r="T425" s="216"/>
      <c r="U425" s="216"/>
    </row>
    <row r="426" spans="1:21" ht="15.75" customHeight="1">
      <c r="A426" s="213"/>
      <c r="B426" s="217"/>
      <c r="C426" s="217"/>
      <c r="D426" s="217"/>
      <c r="E426" s="217"/>
      <c r="F426" s="217"/>
      <c r="G426" s="217"/>
      <c r="H426" s="217"/>
      <c r="I426" s="217"/>
      <c r="J426" s="218"/>
      <c r="K426" s="217"/>
      <c r="L426" s="215"/>
      <c r="M426" s="216"/>
      <c r="N426" s="216"/>
      <c r="O426" s="216"/>
      <c r="P426" s="216"/>
      <c r="Q426" s="216"/>
      <c r="R426" s="216"/>
      <c r="S426" s="216"/>
      <c r="T426" s="216"/>
      <c r="U426" s="216"/>
    </row>
    <row r="427" spans="1:21" ht="15.75" customHeight="1">
      <c r="A427" s="213"/>
      <c r="B427" s="217"/>
      <c r="C427" s="217"/>
      <c r="D427" s="217"/>
      <c r="E427" s="217"/>
      <c r="F427" s="217"/>
      <c r="G427" s="217"/>
      <c r="H427" s="217"/>
      <c r="I427" s="217"/>
      <c r="J427" s="218"/>
      <c r="K427" s="217"/>
      <c r="L427" s="215"/>
      <c r="M427" s="216"/>
      <c r="N427" s="216"/>
      <c r="O427" s="216"/>
      <c r="P427" s="216"/>
      <c r="Q427" s="216"/>
      <c r="R427" s="216"/>
      <c r="S427" s="216"/>
      <c r="T427" s="216"/>
      <c r="U427" s="216"/>
    </row>
    <row r="428" spans="1:21" ht="15.75" customHeight="1">
      <c r="A428" s="213"/>
      <c r="B428" s="217"/>
      <c r="C428" s="217"/>
      <c r="D428" s="217"/>
      <c r="E428" s="217"/>
      <c r="F428" s="217"/>
      <c r="G428" s="217"/>
      <c r="H428" s="217"/>
      <c r="I428" s="217"/>
      <c r="J428" s="218"/>
      <c r="K428" s="217"/>
      <c r="L428" s="215"/>
      <c r="M428" s="216"/>
      <c r="N428" s="216"/>
      <c r="O428" s="216"/>
      <c r="P428" s="216"/>
      <c r="Q428" s="216"/>
      <c r="R428" s="216"/>
      <c r="S428" s="216"/>
      <c r="T428" s="216"/>
      <c r="U428" s="216"/>
    </row>
    <row r="429" spans="1:21" ht="15.75" customHeight="1">
      <c r="A429" s="213"/>
      <c r="B429" s="217"/>
      <c r="C429" s="217"/>
      <c r="D429" s="217"/>
      <c r="E429" s="217"/>
      <c r="F429" s="217"/>
      <c r="G429" s="217"/>
      <c r="H429" s="217"/>
      <c r="I429" s="217"/>
      <c r="J429" s="218"/>
      <c r="K429" s="217"/>
      <c r="L429" s="215"/>
      <c r="M429" s="216"/>
      <c r="N429" s="216"/>
      <c r="O429" s="216"/>
      <c r="P429" s="216"/>
      <c r="Q429" s="216"/>
      <c r="R429" s="216"/>
      <c r="S429" s="216"/>
      <c r="T429" s="216"/>
      <c r="U429" s="216"/>
    </row>
    <row r="430" spans="1:21" ht="15.75" customHeight="1">
      <c r="A430" s="213"/>
      <c r="B430" s="217"/>
      <c r="C430" s="217"/>
      <c r="D430" s="217"/>
      <c r="E430" s="217"/>
      <c r="F430" s="217"/>
      <c r="G430" s="217"/>
      <c r="H430" s="217"/>
      <c r="I430" s="217"/>
      <c r="J430" s="218"/>
      <c r="K430" s="217"/>
      <c r="L430" s="215"/>
      <c r="M430" s="216"/>
      <c r="N430" s="216"/>
      <c r="O430" s="216"/>
      <c r="P430" s="216"/>
      <c r="Q430" s="216"/>
      <c r="R430" s="216"/>
      <c r="S430" s="216"/>
      <c r="T430" s="216"/>
      <c r="U430" s="216"/>
    </row>
    <row r="431" spans="1:21" ht="15.75" customHeight="1">
      <c r="A431" s="213"/>
      <c r="B431" s="217"/>
      <c r="C431" s="217"/>
      <c r="D431" s="217"/>
      <c r="E431" s="217"/>
      <c r="F431" s="217"/>
      <c r="G431" s="217"/>
      <c r="H431" s="217"/>
      <c r="I431" s="217"/>
      <c r="J431" s="218"/>
      <c r="K431" s="217"/>
      <c r="L431" s="215"/>
      <c r="M431" s="216"/>
      <c r="N431" s="216"/>
      <c r="O431" s="216"/>
      <c r="P431" s="216"/>
      <c r="Q431" s="216"/>
      <c r="R431" s="216"/>
      <c r="S431" s="216"/>
      <c r="T431" s="216"/>
      <c r="U431" s="216"/>
    </row>
    <row r="432" spans="1:21" ht="15.75" customHeight="1">
      <c r="A432" s="213"/>
      <c r="B432" s="217"/>
      <c r="C432" s="217"/>
      <c r="D432" s="217"/>
      <c r="E432" s="217"/>
      <c r="F432" s="217"/>
      <c r="G432" s="217"/>
      <c r="H432" s="217"/>
      <c r="I432" s="217"/>
      <c r="J432" s="218"/>
      <c r="K432" s="217"/>
      <c r="L432" s="215"/>
      <c r="M432" s="216"/>
      <c r="N432" s="216"/>
      <c r="O432" s="216"/>
      <c r="P432" s="216"/>
      <c r="Q432" s="216"/>
      <c r="R432" s="216"/>
      <c r="S432" s="216"/>
      <c r="T432" s="216"/>
      <c r="U432" s="216"/>
    </row>
    <row r="433" spans="1:21" ht="15.75" customHeight="1">
      <c r="A433" s="213"/>
      <c r="B433" s="217"/>
      <c r="C433" s="217"/>
      <c r="D433" s="217"/>
      <c r="E433" s="217"/>
      <c r="F433" s="217"/>
      <c r="G433" s="217"/>
      <c r="H433" s="217"/>
      <c r="I433" s="217"/>
      <c r="J433" s="218"/>
      <c r="K433" s="217"/>
      <c r="L433" s="215"/>
      <c r="M433" s="216"/>
      <c r="N433" s="216"/>
      <c r="O433" s="216"/>
      <c r="P433" s="216"/>
      <c r="Q433" s="216"/>
      <c r="R433" s="216"/>
      <c r="S433" s="216"/>
      <c r="T433" s="216"/>
      <c r="U433" s="216"/>
    </row>
    <row r="434" spans="1:21" ht="15.75" customHeight="1">
      <c r="A434" s="213"/>
      <c r="B434" s="217"/>
      <c r="C434" s="217"/>
      <c r="D434" s="217"/>
      <c r="E434" s="217"/>
      <c r="F434" s="217"/>
      <c r="G434" s="217"/>
      <c r="H434" s="217"/>
      <c r="I434" s="217"/>
      <c r="J434" s="218"/>
      <c r="K434" s="217"/>
      <c r="L434" s="215"/>
      <c r="M434" s="216"/>
      <c r="N434" s="216"/>
      <c r="O434" s="216"/>
      <c r="P434" s="216"/>
      <c r="Q434" s="216"/>
      <c r="R434" s="216"/>
      <c r="S434" s="216"/>
      <c r="T434" s="216"/>
      <c r="U434" s="216"/>
    </row>
    <row r="435" spans="1:21" ht="15.75" customHeight="1">
      <c r="A435" s="213"/>
      <c r="B435" s="217"/>
      <c r="C435" s="217"/>
      <c r="D435" s="217"/>
      <c r="E435" s="217"/>
      <c r="F435" s="217"/>
      <c r="G435" s="217"/>
      <c r="H435" s="217"/>
      <c r="I435" s="217"/>
      <c r="J435" s="218"/>
      <c r="K435" s="217"/>
      <c r="L435" s="215"/>
      <c r="M435" s="216"/>
      <c r="N435" s="216"/>
      <c r="O435" s="216"/>
      <c r="P435" s="216"/>
      <c r="Q435" s="216"/>
      <c r="R435" s="216"/>
      <c r="S435" s="216"/>
      <c r="T435" s="216"/>
      <c r="U435" s="216"/>
    </row>
    <row r="436" spans="1:21" ht="15.75" customHeight="1">
      <c r="A436" s="213"/>
      <c r="B436" s="217"/>
      <c r="C436" s="217"/>
      <c r="D436" s="217"/>
      <c r="E436" s="217"/>
      <c r="F436" s="217"/>
      <c r="G436" s="217"/>
      <c r="H436" s="217"/>
      <c r="I436" s="217"/>
      <c r="J436" s="218"/>
      <c r="K436" s="217"/>
      <c r="L436" s="215"/>
      <c r="M436" s="216"/>
      <c r="N436" s="216"/>
      <c r="O436" s="216"/>
      <c r="P436" s="216"/>
      <c r="Q436" s="216"/>
      <c r="R436" s="216"/>
      <c r="S436" s="216"/>
      <c r="T436" s="216"/>
      <c r="U436" s="216"/>
    </row>
    <row r="437" spans="1:21" ht="15.75" customHeight="1">
      <c r="A437" s="213"/>
      <c r="B437" s="217"/>
      <c r="C437" s="217"/>
      <c r="D437" s="217"/>
      <c r="E437" s="217"/>
      <c r="F437" s="217"/>
      <c r="G437" s="217"/>
      <c r="H437" s="217"/>
      <c r="I437" s="217"/>
      <c r="J437" s="218"/>
      <c r="K437" s="217"/>
      <c r="L437" s="215"/>
      <c r="M437" s="216"/>
      <c r="N437" s="216"/>
      <c r="O437" s="216"/>
      <c r="P437" s="216"/>
      <c r="Q437" s="216"/>
      <c r="R437" s="216"/>
      <c r="S437" s="216"/>
      <c r="T437" s="216"/>
      <c r="U437" s="216"/>
    </row>
    <row r="438" spans="1:21" ht="15.75" customHeight="1">
      <c r="A438" s="213"/>
      <c r="B438" s="217"/>
      <c r="C438" s="217"/>
      <c r="D438" s="217"/>
      <c r="E438" s="217"/>
      <c r="F438" s="217"/>
      <c r="G438" s="217"/>
      <c r="H438" s="217"/>
      <c r="I438" s="217"/>
      <c r="J438" s="218"/>
      <c r="K438" s="217"/>
      <c r="L438" s="215"/>
      <c r="M438" s="216"/>
      <c r="N438" s="216"/>
      <c r="O438" s="216"/>
      <c r="P438" s="216"/>
      <c r="Q438" s="216"/>
      <c r="R438" s="216"/>
      <c r="S438" s="216"/>
      <c r="T438" s="216"/>
      <c r="U438" s="216"/>
    </row>
    <row r="439" spans="1:21" ht="15.75" customHeight="1">
      <c r="A439" s="213"/>
      <c r="B439" s="217"/>
      <c r="C439" s="217"/>
      <c r="D439" s="217"/>
      <c r="E439" s="217"/>
      <c r="F439" s="217"/>
      <c r="G439" s="217"/>
      <c r="H439" s="217"/>
      <c r="I439" s="217"/>
      <c r="J439" s="218"/>
      <c r="K439" s="217"/>
      <c r="L439" s="215"/>
      <c r="M439" s="216"/>
      <c r="N439" s="216"/>
      <c r="O439" s="216"/>
      <c r="P439" s="216"/>
      <c r="Q439" s="216"/>
      <c r="R439" s="216"/>
      <c r="S439" s="216"/>
      <c r="T439" s="216"/>
      <c r="U439" s="216"/>
    </row>
    <row r="440" spans="1:21" ht="15.75" customHeight="1">
      <c r="A440" s="213"/>
      <c r="B440" s="217"/>
      <c r="C440" s="217"/>
      <c r="D440" s="217"/>
      <c r="E440" s="217"/>
      <c r="F440" s="217"/>
      <c r="G440" s="217"/>
      <c r="H440" s="217"/>
      <c r="I440" s="217"/>
      <c r="J440" s="218"/>
      <c r="K440" s="217"/>
      <c r="L440" s="215"/>
      <c r="M440" s="216"/>
      <c r="N440" s="216"/>
      <c r="O440" s="216"/>
      <c r="P440" s="216"/>
      <c r="Q440" s="216"/>
      <c r="R440" s="216"/>
      <c r="S440" s="216"/>
      <c r="T440" s="216"/>
      <c r="U440" s="216"/>
    </row>
    <row r="441" spans="1:21" ht="15.75" customHeight="1">
      <c r="A441" s="213"/>
      <c r="B441" s="217"/>
      <c r="C441" s="217"/>
      <c r="D441" s="217"/>
      <c r="E441" s="217"/>
      <c r="F441" s="217"/>
      <c r="G441" s="217"/>
      <c r="H441" s="217"/>
      <c r="I441" s="217"/>
      <c r="J441" s="218"/>
      <c r="K441" s="217"/>
      <c r="L441" s="215"/>
      <c r="M441" s="216"/>
      <c r="N441" s="216"/>
      <c r="O441" s="216"/>
      <c r="P441" s="216"/>
      <c r="Q441" s="216"/>
      <c r="R441" s="216"/>
      <c r="S441" s="216"/>
      <c r="T441" s="216"/>
      <c r="U441" s="216"/>
    </row>
    <row r="442" spans="1:21" ht="15.75" customHeight="1">
      <c r="A442" s="213"/>
      <c r="B442" s="217"/>
      <c r="C442" s="217"/>
      <c r="D442" s="217"/>
      <c r="E442" s="217"/>
      <c r="F442" s="217"/>
      <c r="G442" s="217"/>
      <c r="H442" s="217"/>
      <c r="I442" s="217"/>
      <c r="J442" s="218"/>
      <c r="K442" s="217"/>
      <c r="L442" s="215"/>
      <c r="M442" s="216"/>
      <c r="N442" s="216"/>
      <c r="O442" s="216"/>
      <c r="P442" s="216"/>
      <c r="Q442" s="216"/>
      <c r="R442" s="216"/>
      <c r="S442" s="216"/>
      <c r="T442" s="216"/>
      <c r="U442" s="216"/>
    </row>
    <row r="443" spans="1:21" ht="15.75" customHeight="1">
      <c r="A443" s="213"/>
      <c r="B443" s="217"/>
      <c r="C443" s="217"/>
      <c r="D443" s="217"/>
      <c r="E443" s="217"/>
      <c r="F443" s="217"/>
      <c r="G443" s="217"/>
      <c r="H443" s="217"/>
      <c r="I443" s="217"/>
      <c r="J443" s="218"/>
      <c r="K443" s="217"/>
      <c r="L443" s="215"/>
      <c r="M443" s="216"/>
      <c r="N443" s="216"/>
      <c r="O443" s="216"/>
      <c r="P443" s="216"/>
      <c r="Q443" s="216"/>
      <c r="R443" s="216"/>
      <c r="S443" s="216"/>
      <c r="T443" s="216"/>
      <c r="U443" s="216"/>
    </row>
    <row r="444" spans="1:21" ht="15.75" customHeight="1">
      <c r="A444" s="213"/>
      <c r="B444" s="217"/>
      <c r="C444" s="217"/>
      <c r="D444" s="217"/>
      <c r="E444" s="217"/>
      <c r="F444" s="217"/>
      <c r="G444" s="217"/>
      <c r="H444" s="217"/>
      <c r="I444" s="217"/>
      <c r="J444" s="218"/>
      <c r="K444" s="217"/>
      <c r="L444" s="215"/>
      <c r="M444" s="216"/>
      <c r="N444" s="216"/>
      <c r="O444" s="216"/>
      <c r="P444" s="216"/>
      <c r="Q444" s="216"/>
      <c r="R444" s="216"/>
      <c r="S444" s="216"/>
      <c r="T444" s="216"/>
      <c r="U444" s="216"/>
    </row>
    <row r="445" spans="1:21" ht="15.75" customHeight="1">
      <c r="A445" s="213"/>
      <c r="B445" s="217"/>
      <c r="C445" s="217"/>
      <c r="D445" s="217"/>
      <c r="E445" s="217"/>
      <c r="F445" s="217"/>
      <c r="G445" s="217"/>
      <c r="H445" s="217"/>
      <c r="I445" s="217"/>
      <c r="J445" s="218"/>
      <c r="K445" s="217"/>
      <c r="L445" s="215"/>
      <c r="M445" s="216"/>
      <c r="N445" s="216"/>
      <c r="O445" s="216"/>
      <c r="P445" s="216"/>
      <c r="Q445" s="216"/>
      <c r="R445" s="216"/>
      <c r="S445" s="216"/>
      <c r="T445" s="216"/>
      <c r="U445" s="216"/>
    </row>
    <row r="446" spans="1:21" ht="15.75" customHeight="1">
      <c r="A446" s="213"/>
      <c r="B446" s="217"/>
      <c r="C446" s="217"/>
      <c r="D446" s="217"/>
      <c r="E446" s="217"/>
      <c r="F446" s="217"/>
      <c r="G446" s="217"/>
      <c r="H446" s="217"/>
      <c r="I446" s="217"/>
      <c r="J446" s="218"/>
      <c r="K446" s="217"/>
      <c r="L446" s="215"/>
      <c r="M446" s="216"/>
      <c r="N446" s="216"/>
      <c r="O446" s="216"/>
      <c r="P446" s="216"/>
      <c r="Q446" s="216"/>
      <c r="R446" s="216"/>
      <c r="S446" s="216"/>
      <c r="T446" s="216"/>
      <c r="U446" s="216"/>
    </row>
    <row r="447" spans="1:21" ht="15.75" customHeight="1">
      <c r="A447" s="213"/>
      <c r="B447" s="217"/>
      <c r="C447" s="217"/>
      <c r="D447" s="217"/>
      <c r="E447" s="217"/>
      <c r="F447" s="217"/>
      <c r="G447" s="217"/>
      <c r="H447" s="217"/>
      <c r="I447" s="217"/>
      <c r="J447" s="218"/>
      <c r="K447" s="217"/>
      <c r="L447" s="215"/>
      <c r="M447" s="216"/>
      <c r="N447" s="216"/>
      <c r="O447" s="216"/>
      <c r="P447" s="216"/>
      <c r="Q447" s="216"/>
      <c r="R447" s="216"/>
      <c r="S447" s="216"/>
      <c r="T447" s="216"/>
      <c r="U447" s="216"/>
    </row>
    <row r="448" spans="1:21" ht="15.75" customHeight="1">
      <c r="A448" s="213"/>
      <c r="B448" s="217"/>
      <c r="C448" s="217"/>
      <c r="D448" s="217"/>
      <c r="E448" s="217"/>
      <c r="F448" s="217"/>
      <c r="G448" s="217"/>
      <c r="H448" s="217"/>
      <c r="I448" s="217"/>
      <c r="J448" s="218"/>
      <c r="K448" s="217"/>
      <c r="L448" s="215"/>
      <c r="M448" s="216"/>
      <c r="N448" s="216"/>
      <c r="O448" s="216"/>
      <c r="P448" s="216"/>
      <c r="Q448" s="216"/>
      <c r="R448" s="216"/>
      <c r="S448" s="216"/>
      <c r="T448" s="216"/>
      <c r="U448" s="216"/>
    </row>
    <row r="449" spans="1:21" ht="15.75" customHeight="1">
      <c r="A449" s="213"/>
      <c r="B449" s="217"/>
      <c r="C449" s="217"/>
      <c r="D449" s="217"/>
      <c r="E449" s="217"/>
      <c r="F449" s="217"/>
      <c r="G449" s="217"/>
      <c r="H449" s="217"/>
      <c r="I449" s="217"/>
      <c r="J449" s="218"/>
      <c r="K449" s="217"/>
      <c r="L449" s="215"/>
      <c r="M449" s="216"/>
      <c r="N449" s="216"/>
      <c r="O449" s="216"/>
      <c r="P449" s="216"/>
      <c r="Q449" s="216"/>
      <c r="R449" s="216"/>
      <c r="S449" s="216"/>
      <c r="T449" s="216"/>
      <c r="U449" s="216"/>
    </row>
    <row r="450" spans="1:21" ht="15.75" customHeight="1">
      <c r="A450" s="213"/>
      <c r="B450" s="217"/>
      <c r="C450" s="217"/>
      <c r="D450" s="217"/>
      <c r="E450" s="217"/>
      <c r="F450" s="217"/>
      <c r="G450" s="217"/>
      <c r="H450" s="217"/>
      <c r="I450" s="217"/>
      <c r="J450" s="218"/>
      <c r="K450" s="217"/>
      <c r="L450" s="215"/>
      <c r="M450" s="216"/>
      <c r="N450" s="216"/>
      <c r="O450" s="216"/>
      <c r="P450" s="216"/>
      <c r="Q450" s="216"/>
      <c r="R450" s="216"/>
      <c r="S450" s="216"/>
      <c r="T450" s="216"/>
      <c r="U450" s="216"/>
    </row>
    <row r="451" spans="1:21" ht="15.75" customHeight="1">
      <c r="A451" s="213"/>
      <c r="B451" s="217"/>
      <c r="C451" s="217"/>
      <c r="D451" s="217"/>
      <c r="E451" s="217"/>
      <c r="F451" s="217"/>
      <c r="G451" s="217"/>
      <c r="H451" s="217"/>
      <c r="I451" s="217"/>
      <c r="J451" s="218"/>
      <c r="K451" s="217"/>
      <c r="L451" s="215"/>
      <c r="M451" s="216"/>
      <c r="N451" s="216"/>
      <c r="O451" s="216"/>
      <c r="P451" s="216"/>
      <c r="Q451" s="216"/>
      <c r="R451" s="216"/>
      <c r="S451" s="216"/>
      <c r="T451" s="216"/>
      <c r="U451" s="216"/>
    </row>
    <row r="452" spans="1:21" ht="15.75" customHeight="1">
      <c r="A452" s="213"/>
      <c r="B452" s="217"/>
      <c r="C452" s="217"/>
      <c r="D452" s="217"/>
      <c r="E452" s="217"/>
      <c r="F452" s="217"/>
      <c r="G452" s="217"/>
      <c r="H452" s="217"/>
      <c r="I452" s="217"/>
      <c r="J452" s="218"/>
      <c r="K452" s="217"/>
      <c r="L452" s="215"/>
      <c r="M452" s="216"/>
      <c r="N452" s="216"/>
      <c r="O452" s="216"/>
      <c r="P452" s="216"/>
      <c r="Q452" s="216"/>
      <c r="R452" s="216"/>
      <c r="S452" s="216"/>
      <c r="T452" s="216"/>
      <c r="U452" s="216"/>
    </row>
    <row r="453" spans="1:21" ht="15.75" customHeight="1">
      <c r="A453" s="213"/>
      <c r="B453" s="217"/>
      <c r="C453" s="217"/>
      <c r="D453" s="217"/>
      <c r="E453" s="217"/>
      <c r="F453" s="217"/>
      <c r="G453" s="217"/>
      <c r="H453" s="217"/>
      <c r="I453" s="217"/>
      <c r="J453" s="218"/>
      <c r="K453" s="217"/>
      <c r="L453" s="215"/>
      <c r="M453" s="216"/>
      <c r="N453" s="216"/>
      <c r="O453" s="216"/>
      <c r="P453" s="216"/>
      <c r="Q453" s="216"/>
      <c r="R453" s="216"/>
      <c r="S453" s="216"/>
      <c r="T453" s="216"/>
      <c r="U453" s="216"/>
    </row>
    <row r="454" spans="1:21" ht="15.75" customHeight="1">
      <c r="A454" s="213"/>
      <c r="B454" s="217"/>
      <c r="C454" s="217"/>
      <c r="D454" s="217"/>
      <c r="E454" s="217"/>
      <c r="F454" s="217"/>
      <c r="G454" s="217"/>
      <c r="H454" s="217"/>
      <c r="I454" s="217"/>
      <c r="J454" s="218"/>
      <c r="K454" s="217"/>
      <c r="L454" s="215"/>
      <c r="M454" s="216"/>
      <c r="N454" s="216"/>
      <c r="O454" s="216"/>
      <c r="P454" s="216"/>
      <c r="Q454" s="216"/>
      <c r="R454" s="216"/>
      <c r="S454" s="216"/>
      <c r="T454" s="216"/>
      <c r="U454" s="216"/>
    </row>
    <row r="455" spans="1:21" ht="15.75" customHeight="1">
      <c r="A455" s="213"/>
      <c r="B455" s="217"/>
      <c r="C455" s="217"/>
      <c r="D455" s="217"/>
      <c r="E455" s="217"/>
      <c r="F455" s="217"/>
      <c r="G455" s="217"/>
      <c r="H455" s="217"/>
      <c r="I455" s="217"/>
      <c r="J455" s="218"/>
      <c r="K455" s="217"/>
      <c r="L455" s="215"/>
      <c r="M455" s="216"/>
      <c r="N455" s="216"/>
      <c r="O455" s="216"/>
      <c r="P455" s="216"/>
      <c r="Q455" s="216"/>
      <c r="R455" s="216"/>
      <c r="S455" s="216"/>
      <c r="T455" s="216"/>
      <c r="U455" s="216"/>
    </row>
    <row r="456" spans="1:21" ht="15.75" customHeight="1">
      <c r="A456" s="213"/>
      <c r="B456" s="217"/>
      <c r="C456" s="217"/>
      <c r="D456" s="217"/>
      <c r="E456" s="217"/>
      <c r="F456" s="217"/>
      <c r="G456" s="217"/>
      <c r="H456" s="217"/>
      <c r="I456" s="217"/>
      <c r="J456" s="218"/>
      <c r="K456" s="217"/>
      <c r="L456" s="215"/>
      <c r="M456" s="216"/>
      <c r="N456" s="216"/>
      <c r="O456" s="216"/>
      <c r="P456" s="216"/>
      <c r="Q456" s="216"/>
      <c r="R456" s="216"/>
      <c r="S456" s="216"/>
      <c r="T456" s="216"/>
      <c r="U456" s="216"/>
    </row>
    <row r="457" spans="1:21" ht="15.75" customHeight="1">
      <c r="A457" s="213"/>
      <c r="B457" s="217"/>
      <c r="C457" s="217"/>
      <c r="D457" s="217"/>
      <c r="E457" s="217"/>
      <c r="F457" s="217"/>
      <c r="G457" s="217"/>
      <c r="H457" s="217"/>
      <c r="I457" s="217"/>
      <c r="J457" s="218"/>
      <c r="K457" s="217"/>
      <c r="L457" s="215"/>
      <c r="M457" s="216"/>
      <c r="N457" s="216"/>
      <c r="O457" s="216"/>
      <c r="P457" s="216"/>
      <c r="Q457" s="216"/>
      <c r="R457" s="216"/>
      <c r="S457" s="216"/>
      <c r="T457" s="216"/>
      <c r="U457" s="216"/>
    </row>
    <row r="458" spans="1:21" ht="15.75" customHeight="1">
      <c r="A458" s="213"/>
      <c r="B458" s="217"/>
      <c r="C458" s="217"/>
      <c r="D458" s="217"/>
      <c r="E458" s="217"/>
      <c r="F458" s="217"/>
      <c r="G458" s="217"/>
      <c r="H458" s="217"/>
      <c r="I458" s="217"/>
      <c r="J458" s="218"/>
      <c r="K458" s="217"/>
      <c r="L458" s="215"/>
      <c r="M458" s="216"/>
      <c r="N458" s="216"/>
      <c r="O458" s="216"/>
      <c r="P458" s="216"/>
      <c r="Q458" s="216"/>
      <c r="R458" s="216"/>
      <c r="S458" s="216"/>
      <c r="T458" s="216"/>
      <c r="U458" s="216"/>
    </row>
    <row r="459" spans="1:21" ht="15.75" customHeight="1">
      <c r="A459" s="213"/>
      <c r="B459" s="217"/>
      <c r="C459" s="217"/>
      <c r="D459" s="217"/>
      <c r="E459" s="217"/>
      <c r="F459" s="217"/>
      <c r="G459" s="217"/>
      <c r="H459" s="217"/>
      <c r="I459" s="217"/>
      <c r="J459" s="218"/>
      <c r="K459" s="217"/>
      <c r="L459" s="215"/>
      <c r="M459" s="216"/>
      <c r="N459" s="216"/>
      <c r="O459" s="216"/>
      <c r="P459" s="216"/>
      <c r="Q459" s="216"/>
      <c r="R459" s="216"/>
      <c r="S459" s="216"/>
      <c r="T459" s="216"/>
      <c r="U459" s="216"/>
    </row>
    <row r="460" spans="1:21" ht="15.75" customHeight="1">
      <c r="A460" s="213"/>
      <c r="B460" s="217"/>
      <c r="C460" s="217"/>
      <c r="D460" s="217"/>
      <c r="E460" s="217"/>
      <c r="F460" s="217"/>
      <c r="G460" s="217"/>
      <c r="H460" s="217"/>
      <c r="I460" s="217"/>
      <c r="J460" s="218"/>
      <c r="K460" s="217"/>
      <c r="L460" s="215"/>
      <c r="M460" s="216"/>
      <c r="N460" s="216"/>
      <c r="O460" s="216"/>
      <c r="P460" s="216"/>
      <c r="Q460" s="216"/>
      <c r="R460" s="216"/>
      <c r="S460" s="216"/>
      <c r="T460" s="216"/>
      <c r="U460" s="216"/>
    </row>
    <row r="461" spans="1:21" ht="15.75" customHeight="1">
      <c r="A461" s="213"/>
      <c r="B461" s="217"/>
      <c r="C461" s="217"/>
      <c r="D461" s="217"/>
      <c r="E461" s="217"/>
      <c r="F461" s="217"/>
      <c r="G461" s="217"/>
      <c r="H461" s="217"/>
      <c r="I461" s="217"/>
      <c r="J461" s="218"/>
      <c r="K461" s="217"/>
      <c r="L461" s="215"/>
      <c r="M461" s="216"/>
      <c r="N461" s="216"/>
      <c r="O461" s="216"/>
      <c r="P461" s="216"/>
      <c r="Q461" s="216"/>
      <c r="R461" s="216"/>
      <c r="S461" s="216"/>
      <c r="T461" s="216"/>
      <c r="U461" s="216"/>
    </row>
    <row r="462" spans="1:21" ht="15.75" customHeight="1">
      <c r="A462" s="213"/>
      <c r="B462" s="217"/>
      <c r="C462" s="217"/>
      <c r="D462" s="217"/>
      <c r="E462" s="217"/>
      <c r="F462" s="217"/>
      <c r="G462" s="217"/>
      <c r="H462" s="217"/>
      <c r="I462" s="217"/>
      <c r="J462" s="218"/>
      <c r="K462" s="217"/>
      <c r="L462" s="215"/>
      <c r="M462" s="216"/>
      <c r="N462" s="216"/>
      <c r="O462" s="216"/>
      <c r="P462" s="216"/>
      <c r="Q462" s="216"/>
      <c r="R462" s="216"/>
      <c r="S462" s="216"/>
      <c r="T462" s="216"/>
      <c r="U462" s="216"/>
    </row>
    <row r="463" spans="1:21" ht="15.75" customHeight="1">
      <c r="A463" s="213"/>
      <c r="B463" s="217"/>
      <c r="C463" s="217"/>
      <c r="D463" s="217"/>
      <c r="E463" s="217"/>
      <c r="F463" s="217"/>
      <c r="G463" s="217"/>
      <c r="H463" s="217"/>
      <c r="I463" s="217"/>
      <c r="J463" s="218"/>
      <c r="K463" s="217"/>
      <c r="L463" s="215"/>
      <c r="M463" s="216"/>
      <c r="N463" s="216"/>
      <c r="O463" s="216"/>
      <c r="P463" s="216"/>
      <c r="Q463" s="216"/>
      <c r="R463" s="216"/>
      <c r="S463" s="216"/>
      <c r="T463" s="216"/>
      <c r="U463" s="216"/>
    </row>
    <row r="464" spans="1:21" ht="15.75" customHeight="1">
      <c r="A464" s="213"/>
      <c r="B464" s="217"/>
      <c r="C464" s="217"/>
      <c r="D464" s="217"/>
      <c r="E464" s="217"/>
      <c r="F464" s="217"/>
      <c r="G464" s="217"/>
      <c r="H464" s="217"/>
      <c r="I464" s="217"/>
      <c r="J464" s="218"/>
      <c r="K464" s="217"/>
      <c r="L464" s="215"/>
      <c r="M464" s="216"/>
      <c r="N464" s="216"/>
      <c r="O464" s="216"/>
      <c r="P464" s="216"/>
      <c r="Q464" s="216"/>
      <c r="R464" s="216"/>
      <c r="S464" s="216"/>
      <c r="T464" s="216"/>
      <c r="U464" s="216"/>
    </row>
    <row r="465" spans="1:21" ht="15.75" customHeight="1">
      <c r="A465" s="213"/>
      <c r="B465" s="217"/>
      <c r="C465" s="217"/>
      <c r="D465" s="217"/>
      <c r="E465" s="217"/>
      <c r="F465" s="217"/>
      <c r="G465" s="217"/>
      <c r="H465" s="217"/>
      <c r="I465" s="217"/>
      <c r="J465" s="218"/>
      <c r="K465" s="217"/>
      <c r="L465" s="215"/>
      <c r="M465" s="216"/>
      <c r="N465" s="216"/>
      <c r="O465" s="216"/>
      <c r="P465" s="216"/>
      <c r="Q465" s="216"/>
      <c r="R465" s="216"/>
      <c r="S465" s="216"/>
      <c r="T465" s="216"/>
      <c r="U465" s="216"/>
    </row>
    <row r="466" spans="1:21" ht="15.75" customHeight="1">
      <c r="A466" s="213"/>
      <c r="B466" s="217"/>
      <c r="C466" s="217"/>
      <c r="D466" s="217"/>
      <c r="E466" s="217"/>
      <c r="F466" s="217"/>
      <c r="G466" s="217"/>
      <c r="H466" s="217"/>
      <c r="I466" s="217"/>
      <c r="J466" s="218"/>
      <c r="K466" s="217"/>
      <c r="L466" s="215"/>
      <c r="M466" s="216"/>
      <c r="N466" s="216"/>
      <c r="O466" s="216"/>
      <c r="P466" s="216"/>
      <c r="Q466" s="216"/>
      <c r="R466" s="216"/>
      <c r="S466" s="216"/>
      <c r="T466" s="216"/>
      <c r="U466" s="216"/>
    </row>
    <row r="467" spans="1:21" ht="15.75" customHeight="1">
      <c r="A467" s="213"/>
      <c r="B467" s="217"/>
      <c r="C467" s="217"/>
      <c r="D467" s="217"/>
      <c r="E467" s="217"/>
      <c r="F467" s="217"/>
      <c r="G467" s="217"/>
      <c r="H467" s="217"/>
      <c r="I467" s="217"/>
      <c r="J467" s="218"/>
      <c r="K467" s="217"/>
      <c r="L467" s="215"/>
      <c r="M467" s="216"/>
      <c r="N467" s="216"/>
      <c r="O467" s="216"/>
      <c r="P467" s="216"/>
      <c r="Q467" s="216"/>
      <c r="R467" s="216"/>
      <c r="S467" s="216"/>
      <c r="T467" s="216"/>
      <c r="U467" s="216"/>
    </row>
    <row r="468" spans="1:21" ht="15.75" customHeight="1">
      <c r="A468" s="213"/>
      <c r="B468" s="217"/>
      <c r="C468" s="217"/>
      <c r="D468" s="217"/>
      <c r="E468" s="217"/>
      <c r="F468" s="217"/>
      <c r="G468" s="217"/>
      <c r="H468" s="217"/>
      <c r="I468" s="217"/>
      <c r="J468" s="218"/>
      <c r="K468" s="217"/>
      <c r="L468" s="215"/>
      <c r="M468" s="216"/>
      <c r="N468" s="216"/>
      <c r="O468" s="216"/>
      <c r="P468" s="216"/>
      <c r="Q468" s="216"/>
      <c r="R468" s="216"/>
      <c r="S468" s="216"/>
      <c r="T468" s="216"/>
      <c r="U468" s="216"/>
    </row>
    <row r="469" spans="1:21" ht="15.75" customHeight="1">
      <c r="A469" s="213"/>
      <c r="B469" s="217"/>
      <c r="C469" s="217"/>
      <c r="D469" s="217"/>
      <c r="E469" s="217"/>
      <c r="F469" s="217"/>
      <c r="G469" s="217"/>
      <c r="H469" s="217"/>
      <c r="I469" s="217"/>
      <c r="J469" s="218"/>
      <c r="K469" s="217"/>
      <c r="L469" s="215"/>
      <c r="M469" s="216"/>
      <c r="N469" s="216"/>
      <c r="O469" s="216"/>
      <c r="P469" s="216"/>
      <c r="Q469" s="216"/>
      <c r="R469" s="216"/>
      <c r="S469" s="216"/>
      <c r="T469" s="216"/>
      <c r="U469" s="216"/>
    </row>
    <row r="470" spans="1:21" ht="15.75" customHeight="1">
      <c r="A470" s="213"/>
      <c r="B470" s="217"/>
      <c r="C470" s="217"/>
      <c r="D470" s="217"/>
      <c r="E470" s="217"/>
      <c r="F470" s="217"/>
      <c r="G470" s="217"/>
      <c r="H470" s="217"/>
      <c r="I470" s="217"/>
      <c r="J470" s="218"/>
      <c r="K470" s="217"/>
      <c r="L470" s="215"/>
      <c r="M470" s="216"/>
      <c r="N470" s="216"/>
      <c r="O470" s="216"/>
      <c r="P470" s="216"/>
      <c r="Q470" s="216"/>
      <c r="R470" s="216"/>
      <c r="S470" s="216"/>
      <c r="T470" s="216"/>
      <c r="U470" s="216"/>
    </row>
    <row r="471" spans="1:21" ht="15.75" customHeight="1">
      <c r="A471" s="213"/>
      <c r="B471" s="217"/>
      <c r="C471" s="217"/>
      <c r="D471" s="217"/>
      <c r="E471" s="217"/>
      <c r="F471" s="217"/>
      <c r="G471" s="217"/>
      <c r="H471" s="217"/>
      <c r="I471" s="217"/>
      <c r="J471" s="218"/>
      <c r="K471" s="217"/>
      <c r="L471" s="215"/>
      <c r="M471" s="216"/>
      <c r="N471" s="216"/>
      <c r="O471" s="216"/>
      <c r="P471" s="216"/>
      <c r="Q471" s="216"/>
      <c r="R471" s="216"/>
      <c r="S471" s="216"/>
      <c r="T471" s="216"/>
      <c r="U471" s="216"/>
    </row>
    <row r="472" spans="1:21" ht="15.75" customHeight="1">
      <c r="A472" s="213"/>
      <c r="B472" s="217"/>
      <c r="C472" s="217"/>
      <c r="D472" s="217"/>
      <c r="E472" s="217"/>
      <c r="F472" s="217"/>
      <c r="G472" s="217"/>
      <c r="H472" s="217"/>
      <c r="I472" s="217"/>
      <c r="J472" s="218"/>
      <c r="K472" s="217"/>
      <c r="L472" s="215"/>
      <c r="M472" s="216"/>
      <c r="N472" s="216"/>
      <c r="O472" s="216"/>
      <c r="P472" s="216"/>
      <c r="Q472" s="216"/>
      <c r="R472" s="216"/>
      <c r="S472" s="216"/>
      <c r="T472" s="216"/>
      <c r="U472" s="216"/>
    </row>
    <row r="473" spans="1:21" ht="15.75" customHeight="1">
      <c r="A473" s="213"/>
      <c r="B473" s="217"/>
      <c r="C473" s="217"/>
      <c r="D473" s="217"/>
      <c r="E473" s="217"/>
      <c r="F473" s="217"/>
      <c r="G473" s="217"/>
      <c r="H473" s="217"/>
      <c r="I473" s="217"/>
      <c r="J473" s="218"/>
      <c r="K473" s="217"/>
      <c r="L473" s="215"/>
      <c r="M473" s="216"/>
      <c r="N473" s="216"/>
      <c r="O473" s="216"/>
      <c r="P473" s="216"/>
      <c r="Q473" s="216"/>
      <c r="R473" s="216"/>
      <c r="S473" s="216"/>
      <c r="T473" s="216"/>
      <c r="U473" s="216"/>
    </row>
    <row r="474" spans="1:21" ht="15.75" customHeight="1">
      <c r="A474" s="213"/>
      <c r="B474" s="217"/>
      <c r="C474" s="217"/>
      <c r="D474" s="217"/>
      <c r="E474" s="217"/>
      <c r="F474" s="217"/>
      <c r="G474" s="217"/>
      <c r="H474" s="217"/>
      <c r="I474" s="217"/>
      <c r="J474" s="218"/>
      <c r="K474" s="217"/>
      <c r="L474" s="215"/>
      <c r="M474" s="216"/>
      <c r="N474" s="216"/>
      <c r="O474" s="216"/>
      <c r="P474" s="216"/>
      <c r="Q474" s="216"/>
      <c r="R474" s="216"/>
      <c r="S474" s="216"/>
      <c r="T474" s="216"/>
      <c r="U474" s="216"/>
    </row>
    <row r="475" spans="1:21" ht="15.75" customHeight="1">
      <c r="A475" s="213"/>
      <c r="B475" s="217"/>
      <c r="C475" s="217"/>
      <c r="D475" s="217"/>
      <c r="E475" s="217"/>
      <c r="F475" s="217"/>
      <c r="G475" s="217"/>
      <c r="H475" s="217"/>
      <c r="I475" s="217"/>
      <c r="J475" s="218"/>
      <c r="K475" s="217"/>
      <c r="L475" s="215"/>
      <c r="M475" s="216"/>
      <c r="N475" s="216"/>
      <c r="O475" s="216"/>
      <c r="P475" s="216"/>
      <c r="Q475" s="216"/>
      <c r="R475" s="216"/>
      <c r="S475" s="216"/>
      <c r="T475" s="216"/>
      <c r="U475" s="216"/>
    </row>
    <row r="476" spans="1:21" ht="15.75" customHeight="1">
      <c r="A476" s="213"/>
      <c r="B476" s="217"/>
      <c r="C476" s="217"/>
      <c r="D476" s="217"/>
      <c r="E476" s="217"/>
      <c r="F476" s="217"/>
      <c r="G476" s="217"/>
      <c r="H476" s="217"/>
      <c r="I476" s="217"/>
      <c r="J476" s="218"/>
      <c r="K476" s="217"/>
      <c r="L476" s="215"/>
      <c r="M476" s="216"/>
      <c r="N476" s="216"/>
      <c r="O476" s="216"/>
      <c r="P476" s="216"/>
      <c r="Q476" s="216"/>
      <c r="R476" s="216"/>
      <c r="S476" s="216"/>
      <c r="T476" s="216"/>
      <c r="U476" s="216"/>
    </row>
    <row r="477" spans="1:21" ht="15.75" customHeight="1">
      <c r="A477" s="213"/>
      <c r="B477" s="217"/>
      <c r="C477" s="217"/>
      <c r="D477" s="217"/>
      <c r="E477" s="217"/>
      <c r="F477" s="217"/>
      <c r="G477" s="217"/>
      <c r="H477" s="217"/>
      <c r="I477" s="217"/>
      <c r="J477" s="218"/>
      <c r="K477" s="217"/>
      <c r="L477" s="215"/>
      <c r="M477" s="216"/>
      <c r="N477" s="216"/>
      <c r="O477" s="216"/>
      <c r="P477" s="216"/>
      <c r="Q477" s="216"/>
      <c r="R477" s="216"/>
      <c r="S477" s="216"/>
      <c r="T477" s="216"/>
      <c r="U477" s="216"/>
    </row>
    <row r="478" spans="1:21" ht="15.75" customHeight="1">
      <c r="A478" s="213"/>
      <c r="B478" s="217"/>
      <c r="C478" s="217"/>
      <c r="D478" s="217"/>
      <c r="E478" s="217"/>
      <c r="F478" s="217"/>
      <c r="G478" s="217"/>
      <c r="H478" s="217"/>
      <c r="I478" s="217"/>
      <c r="J478" s="218"/>
      <c r="K478" s="217"/>
      <c r="L478" s="215"/>
      <c r="M478" s="216"/>
      <c r="N478" s="216"/>
      <c r="O478" s="216"/>
      <c r="P478" s="216"/>
      <c r="Q478" s="216"/>
      <c r="R478" s="216"/>
      <c r="S478" s="216"/>
      <c r="T478" s="216"/>
      <c r="U478" s="216"/>
    </row>
    <row r="479" spans="1:21" ht="15.75" customHeight="1">
      <c r="A479" s="213"/>
      <c r="B479" s="217"/>
      <c r="C479" s="217"/>
      <c r="D479" s="217"/>
      <c r="E479" s="217"/>
      <c r="F479" s="217"/>
      <c r="G479" s="217"/>
      <c r="H479" s="217"/>
      <c r="I479" s="217"/>
      <c r="J479" s="218"/>
      <c r="K479" s="217"/>
      <c r="L479" s="215"/>
      <c r="M479" s="216"/>
      <c r="N479" s="216"/>
      <c r="O479" s="216"/>
      <c r="P479" s="216"/>
      <c r="Q479" s="216"/>
      <c r="R479" s="216"/>
      <c r="S479" s="216"/>
      <c r="T479" s="216"/>
      <c r="U479" s="216"/>
    </row>
    <row r="480" spans="1:21" ht="15.75" customHeight="1">
      <c r="A480" s="213"/>
      <c r="B480" s="217"/>
      <c r="C480" s="217"/>
      <c r="D480" s="217"/>
      <c r="E480" s="217"/>
      <c r="F480" s="217"/>
      <c r="G480" s="217"/>
      <c r="H480" s="217"/>
      <c r="I480" s="217"/>
      <c r="J480" s="218"/>
      <c r="K480" s="217"/>
      <c r="L480" s="215"/>
      <c r="M480" s="216"/>
      <c r="N480" s="216"/>
      <c r="O480" s="216"/>
      <c r="P480" s="216"/>
      <c r="Q480" s="216"/>
      <c r="R480" s="216"/>
      <c r="S480" s="216"/>
      <c r="T480" s="216"/>
      <c r="U480" s="216"/>
    </row>
    <row r="481" spans="1:21" ht="15.75" customHeight="1">
      <c r="A481" s="213"/>
      <c r="B481" s="217"/>
      <c r="C481" s="217"/>
      <c r="D481" s="217"/>
      <c r="E481" s="217"/>
      <c r="F481" s="217"/>
      <c r="G481" s="217"/>
      <c r="H481" s="217"/>
      <c r="I481" s="217"/>
      <c r="J481" s="218"/>
      <c r="K481" s="217"/>
      <c r="L481" s="215"/>
      <c r="M481" s="216"/>
      <c r="N481" s="216"/>
      <c r="O481" s="216"/>
      <c r="P481" s="216"/>
      <c r="Q481" s="216"/>
      <c r="R481" s="216"/>
      <c r="S481" s="216"/>
      <c r="T481" s="216"/>
      <c r="U481" s="216"/>
    </row>
    <row r="482" spans="1:21" ht="15.75" customHeight="1">
      <c r="A482" s="213"/>
      <c r="B482" s="217"/>
      <c r="C482" s="217"/>
      <c r="D482" s="217"/>
      <c r="E482" s="217"/>
      <c r="F482" s="217"/>
      <c r="G482" s="217"/>
      <c r="H482" s="217"/>
      <c r="I482" s="217"/>
      <c r="J482" s="218"/>
      <c r="K482" s="217"/>
      <c r="L482" s="215"/>
      <c r="M482" s="216"/>
      <c r="N482" s="216"/>
      <c r="O482" s="216"/>
      <c r="P482" s="216"/>
      <c r="Q482" s="216"/>
      <c r="R482" s="216"/>
      <c r="S482" s="216"/>
      <c r="T482" s="216"/>
      <c r="U482" s="216"/>
    </row>
    <row r="483" spans="1:21" ht="15.75" customHeight="1">
      <c r="A483" s="213"/>
      <c r="B483" s="217"/>
      <c r="C483" s="217"/>
      <c r="D483" s="217"/>
      <c r="E483" s="217"/>
      <c r="F483" s="217"/>
      <c r="G483" s="217"/>
      <c r="H483" s="217"/>
      <c r="I483" s="217"/>
      <c r="J483" s="218"/>
      <c r="K483" s="217"/>
      <c r="L483" s="215"/>
      <c r="M483" s="216"/>
      <c r="N483" s="216"/>
      <c r="O483" s="216"/>
      <c r="P483" s="216"/>
      <c r="Q483" s="216"/>
      <c r="R483" s="216"/>
      <c r="S483" s="216"/>
      <c r="T483" s="216"/>
      <c r="U483" s="216"/>
    </row>
    <row r="484" spans="1:21" ht="15.75" customHeight="1">
      <c r="A484" s="213"/>
      <c r="B484" s="217"/>
      <c r="C484" s="217"/>
      <c r="D484" s="217"/>
      <c r="E484" s="217"/>
      <c r="F484" s="217"/>
      <c r="G484" s="217"/>
      <c r="H484" s="217"/>
      <c r="I484" s="217"/>
      <c r="J484" s="218"/>
      <c r="K484" s="217"/>
      <c r="L484" s="215"/>
      <c r="M484" s="216"/>
      <c r="N484" s="216"/>
      <c r="O484" s="216"/>
      <c r="P484" s="216"/>
      <c r="Q484" s="216"/>
      <c r="R484" s="216"/>
      <c r="S484" s="216"/>
      <c r="T484" s="216"/>
      <c r="U484" s="216"/>
    </row>
    <row r="485" spans="1:21" ht="15.75" customHeight="1">
      <c r="A485" s="213"/>
      <c r="B485" s="217"/>
      <c r="C485" s="217"/>
      <c r="D485" s="217"/>
      <c r="E485" s="217"/>
      <c r="F485" s="217"/>
      <c r="G485" s="217"/>
      <c r="H485" s="217"/>
      <c r="I485" s="217"/>
      <c r="J485" s="218"/>
      <c r="K485" s="217"/>
      <c r="L485" s="215"/>
      <c r="M485" s="216"/>
      <c r="N485" s="216"/>
      <c r="O485" s="216"/>
      <c r="P485" s="216"/>
      <c r="Q485" s="216"/>
      <c r="R485" s="216"/>
      <c r="S485" s="216"/>
      <c r="T485" s="216"/>
      <c r="U485" s="216"/>
    </row>
    <row r="486" spans="1:21" ht="15.75" customHeight="1">
      <c r="A486" s="213"/>
      <c r="B486" s="217"/>
      <c r="C486" s="217"/>
      <c r="D486" s="217"/>
      <c r="E486" s="217"/>
      <c r="F486" s="217"/>
      <c r="G486" s="217"/>
      <c r="H486" s="217"/>
      <c r="I486" s="217"/>
      <c r="J486" s="218"/>
      <c r="K486" s="217"/>
      <c r="L486" s="215"/>
      <c r="M486" s="216"/>
      <c r="N486" s="216"/>
      <c r="O486" s="216"/>
      <c r="P486" s="216"/>
      <c r="Q486" s="216"/>
      <c r="R486" s="216"/>
      <c r="S486" s="216"/>
      <c r="T486" s="216"/>
      <c r="U486" s="216"/>
    </row>
    <row r="487" spans="1:21" ht="15.75" customHeight="1">
      <c r="A487" s="213"/>
      <c r="B487" s="217"/>
      <c r="C487" s="217"/>
      <c r="D487" s="217"/>
      <c r="E487" s="217"/>
      <c r="F487" s="217"/>
      <c r="G487" s="217"/>
      <c r="H487" s="217"/>
      <c r="I487" s="217"/>
      <c r="J487" s="218"/>
      <c r="K487" s="217"/>
      <c r="L487" s="215"/>
      <c r="M487" s="216"/>
      <c r="N487" s="216"/>
      <c r="O487" s="216"/>
      <c r="P487" s="216"/>
      <c r="Q487" s="216"/>
      <c r="R487" s="216"/>
      <c r="S487" s="216"/>
      <c r="T487" s="216"/>
      <c r="U487" s="216"/>
    </row>
    <row r="488" spans="1:21" ht="15.75" customHeight="1">
      <c r="A488" s="213"/>
      <c r="B488" s="217"/>
      <c r="C488" s="217"/>
      <c r="D488" s="217"/>
      <c r="E488" s="217"/>
      <c r="F488" s="217"/>
      <c r="G488" s="217"/>
      <c r="H488" s="217"/>
      <c r="I488" s="217"/>
      <c r="J488" s="218"/>
      <c r="K488" s="217"/>
      <c r="L488" s="215"/>
      <c r="M488" s="216"/>
      <c r="N488" s="216"/>
      <c r="O488" s="216"/>
      <c r="P488" s="216"/>
      <c r="Q488" s="216"/>
      <c r="R488" s="216"/>
      <c r="S488" s="216"/>
      <c r="T488" s="216"/>
      <c r="U488" s="216"/>
    </row>
    <row r="489" spans="1:21" ht="15.75" customHeight="1">
      <c r="A489" s="213"/>
      <c r="B489" s="217"/>
      <c r="C489" s="217"/>
      <c r="D489" s="217"/>
      <c r="E489" s="217"/>
      <c r="F489" s="217"/>
      <c r="G489" s="217"/>
      <c r="H489" s="217"/>
      <c r="I489" s="217"/>
      <c r="J489" s="218"/>
      <c r="K489" s="217"/>
      <c r="L489" s="215"/>
      <c r="M489" s="216"/>
      <c r="N489" s="216"/>
      <c r="O489" s="216"/>
      <c r="P489" s="216"/>
      <c r="Q489" s="216"/>
      <c r="R489" s="216"/>
      <c r="S489" s="216"/>
      <c r="T489" s="216"/>
      <c r="U489" s="216"/>
    </row>
    <row r="490" spans="1:21" ht="15.75" customHeight="1">
      <c r="A490" s="213"/>
      <c r="B490" s="217"/>
      <c r="C490" s="217"/>
      <c r="D490" s="217"/>
      <c r="E490" s="217"/>
      <c r="F490" s="217"/>
      <c r="G490" s="217"/>
      <c r="H490" s="217"/>
      <c r="I490" s="217"/>
      <c r="J490" s="218"/>
      <c r="K490" s="217"/>
      <c r="L490" s="215"/>
      <c r="M490" s="216"/>
      <c r="N490" s="216"/>
      <c r="O490" s="216"/>
      <c r="P490" s="216"/>
      <c r="Q490" s="216"/>
      <c r="R490" s="216"/>
      <c r="S490" s="216"/>
      <c r="T490" s="216"/>
      <c r="U490" s="216"/>
    </row>
    <row r="491" spans="1:21" ht="15.75" customHeight="1">
      <c r="A491" s="213"/>
      <c r="B491" s="217"/>
      <c r="C491" s="217"/>
      <c r="D491" s="217"/>
      <c r="E491" s="217"/>
      <c r="F491" s="217"/>
      <c r="G491" s="217"/>
      <c r="H491" s="217"/>
      <c r="I491" s="217"/>
      <c r="J491" s="218"/>
      <c r="K491" s="217"/>
      <c r="L491" s="215"/>
      <c r="M491" s="216"/>
      <c r="N491" s="216"/>
      <c r="O491" s="216"/>
      <c r="P491" s="216"/>
      <c r="Q491" s="216"/>
      <c r="R491" s="216"/>
      <c r="S491" s="216"/>
      <c r="T491" s="216"/>
      <c r="U491" s="216"/>
    </row>
    <row r="492" spans="1:21" ht="15.75" customHeight="1">
      <c r="A492" s="213"/>
      <c r="B492" s="217"/>
      <c r="C492" s="217"/>
      <c r="D492" s="217"/>
      <c r="E492" s="217"/>
      <c r="F492" s="217"/>
      <c r="G492" s="217"/>
      <c r="H492" s="217"/>
      <c r="I492" s="217"/>
      <c r="J492" s="218"/>
      <c r="K492" s="217"/>
      <c r="L492" s="215"/>
      <c r="M492" s="216"/>
      <c r="N492" s="216"/>
      <c r="O492" s="216"/>
      <c r="P492" s="216"/>
      <c r="Q492" s="216"/>
      <c r="R492" s="216"/>
      <c r="S492" s="216"/>
      <c r="T492" s="216"/>
      <c r="U492" s="216"/>
    </row>
    <row r="493" spans="1:21" ht="15.75" customHeight="1">
      <c r="A493" s="213"/>
      <c r="B493" s="217"/>
      <c r="C493" s="217"/>
      <c r="D493" s="217"/>
      <c r="E493" s="217"/>
      <c r="F493" s="217"/>
      <c r="G493" s="217"/>
      <c r="H493" s="217"/>
      <c r="I493" s="217"/>
      <c r="J493" s="218"/>
      <c r="K493" s="217"/>
      <c r="L493" s="215"/>
      <c r="M493" s="216"/>
      <c r="N493" s="216"/>
      <c r="O493" s="216"/>
      <c r="P493" s="216"/>
      <c r="Q493" s="216"/>
      <c r="R493" s="216"/>
      <c r="S493" s="216"/>
      <c r="T493" s="216"/>
      <c r="U493" s="216"/>
    </row>
    <row r="494" spans="1:21" ht="15.75" customHeight="1">
      <c r="A494" s="213"/>
      <c r="B494" s="217"/>
      <c r="C494" s="217"/>
      <c r="D494" s="217"/>
      <c r="E494" s="217"/>
      <c r="F494" s="217"/>
      <c r="G494" s="217"/>
      <c r="H494" s="217"/>
      <c r="I494" s="217"/>
      <c r="J494" s="218"/>
      <c r="K494" s="217"/>
      <c r="L494" s="215"/>
      <c r="M494" s="216"/>
      <c r="N494" s="216"/>
      <c r="O494" s="216"/>
      <c r="P494" s="216"/>
      <c r="Q494" s="216"/>
      <c r="R494" s="216"/>
      <c r="S494" s="216"/>
      <c r="T494" s="216"/>
      <c r="U494" s="216"/>
    </row>
    <row r="495" spans="1:21" ht="15.75" customHeight="1">
      <c r="A495" s="213"/>
      <c r="B495" s="217"/>
      <c r="C495" s="217"/>
      <c r="D495" s="217"/>
      <c r="E495" s="217"/>
      <c r="F495" s="217"/>
      <c r="G495" s="217"/>
      <c r="H495" s="217"/>
      <c r="I495" s="217"/>
      <c r="J495" s="218"/>
      <c r="K495" s="217"/>
      <c r="L495" s="215"/>
      <c r="M495" s="216"/>
      <c r="N495" s="216"/>
      <c r="O495" s="216"/>
      <c r="P495" s="216"/>
      <c r="Q495" s="216"/>
      <c r="R495" s="216"/>
      <c r="S495" s="216"/>
      <c r="T495" s="216"/>
      <c r="U495" s="216"/>
    </row>
    <row r="496" spans="1:21" ht="15.75" customHeight="1">
      <c r="A496" s="213"/>
      <c r="B496" s="217"/>
      <c r="C496" s="217"/>
      <c r="D496" s="217"/>
      <c r="E496" s="217"/>
      <c r="F496" s="217"/>
      <c r="G496" s="217"/>
      <c r="H496" s="217"/>
      <c r="I496" s="217"/>
      <c r="J496" s="218"/>
      <c r="K496" s="217"/>
      <c r="L496" s="215"/>
      <c r="M496" s="216"/>
      <c r="N496" s="216"/>
      <c r="O496" s="216"/>
      <c r="P496" s="216"/>
      <c r="Q496" s="216"/>
      <c r="R496" s="216"/>
      <c r="S496" s="216"/>
      <c r="T496" s="216"/>
      <c r="U496" s="216"/>
    </row>
    <row r="497" spans="1:21" ht="15.75" customHeight="1">
      <c r="A497" s="213"/>
      <c r="B497" s="217"/>
      <c r="C497" s="217"/>
      <c r="D497" s="217"/>
      <c r="E497" s="217"/>
      <c r="F497" s="217"/>
      <c r="G497" s="217"/>
      <c r="H497" s="217"/>
      <c r="I497" s="217"/>
      <c r="J497" s="218"/>
      <c r="K497" s="217"/>
      <c r="L497" s="215"/>
      <c r="M497" s="216"/>
      <c r="N497" s="216"/>
      <c r="O497" s="216"/>
      <c r="P497" s="216"/>
      <c r="Q497" s="216"/>
      <c r="R497" s="216"/>
      <c r="S497" s="216"/>
      <c r="T497" s="216"/>
      <c r="U497" s="216"/>
    </row>
    <row r="498" spans="1:21" ht="15.75" customHeight="1">
      <c r="A498" s="213"/>
      <c r="B498" s="217"/>
      <c r="C498" s="217"/>
      <c r="D498" s="217"/>
      <c r="E498" s="217"/>
      <c r="F498" s="217"/>
      <c r="G498" s="217"/>
      <c r="H498" s="217"/>
      <c r="I498" s="217"/>
      <c r="J498" s="218"/>
      <c r="K498" s="217"/>
      <c r="L498" s="215"/>
      <c r="M498" s="216"/>
      <c r="N498" s="216"/>
      <c r="O498" s="216"/>
      <c r="P498" s="216"/>
      <c r="Q498" s="216"/>
      <c r="R498" s="216"/>
      <c r="S498" s="216"/>
      <c r="T498" s="216"/>
      <c r="U498" s="216"/>
    </row>
    <row r="499" spans="1:21" ht="15.75" customHeight="1">
      <c r="A499" s="213"/>
      <c r="B499" s="217"/>
      <c r="C499" s="217"/>
      <c r="D499" s="217"/>
      <c r="E499" s="217"/>
      <c r="F499" s="217"/>
      <c r="G499" s="217"/>
      <c r="H499" s="217"/>
      <c r="I499" s="217"/>
      <c r="J499" s="218"/>
      <c r="K499" s="217"/>
      <c r="L499" s="215"/>
      <c r="M499" s="216"/>
      <c r="N499" s="216"/>
      <c r="O499" s="216"/>
      <c r="P499" s="216"/>
      <c r="Q499" s="216"/>
      <c r="R499" s="216"/>
      <c r="S499" s="216"/>
      <c r="T499" s="216"/>
      <c r="U499" s="216"/>
    </row>
    <row r="500" spans="1:21" ht="15.75" customHeight="1">
      <c r="A500" s="213"/>
      <c r="B500" s="217"/>
      <c r="C500" s="217"/>
      <c r="D500" s="217"/>
      <c r="E500" s="217"/>
      <c r="F500" s="217"/>
      <c r="G500" s="217"/>
      <c r="H500" s="217"/>
      <c r="I500" s="217"/>
      <c r="J500" s="218"/>
      <c r="K500" s="217"/>
      <c r="L500" s="215"/>
      <c r="M500" s="216"/>
      <c r="N500" s="216"/>
      <c r="O500" s="216"/>
      <c r="P500" s="216"/>
      <c r="Q500" s="216"/>
      <c r="R500" s="216"/>
      <c r="S500" s="216"/>
      <c r="T500" s="216"/>
      <c r="U500" s="216"/>
    </row>
    <row r="501" spans="1:21" ht="15.75" customHeight="1">
      <c r="A501" s="213"/>
      <c r="B501" s="217"/>
      <c r="C501" s="217"/>
      <c r="D501" s="217"/>
      <c r="E501" s="217"/>
      <c r="F501" s="217"/>
      <c r="G501" s="217"/>
      <c r="H501" s="217"/>
      <c r="I501" s="217"/>
      <c r="J501" s="218"/>
      <c r="K501" s="217"/>
      <c r="L501" s="215"/>
      <c r="M501" s="216"/>
      <c r="N501" s="216"/>
      <c r="O501" s="216"/>
      <c r="P501" s="216"/>
      <c r="Q501" s="216"/>
      <c r="R501" s="216"/>
      <c r="S501" s="216"/>
      <c r="T501" s="216"/>
      <c r="U501" s="216"/>
    </row>
    <row r="502" spans="1:21" ht="15.75" customHeight="1">
      <c r="A502" s="213"/>
      <c r="B502" s="217"/>
      <c r="C502" s="217"/>
      <c r="D502" s="217"/>
      <c r="E502" s="217"/>
      <c r="F502" s="217"/>
      <c r="G502" s="217"/>
      <c r="H502" s="217"/>
      <c r="I502" s="217"/>
      <c r="J502" s="218"/>
      <c r="K502" s="217"/>
      <c r="L502" s="215"/>
      <c r="M502" s="216"/>
      <c r="N502" s="216"/>
      <c r="O502" s="216"/>
      <c r="P502" s="216"/>
      <c r="Q502" s="216"/>
      <c r="R502" s="216"/>
      <c r="S502" s="216"/>
      <c r="T502" s="216"/>
      <c r="U502" s="216"/>
    </row>
    <row r="503" spans="1:21" ht="15.75" customHeight="1">
      <c r="A503" s="213"/>
      <c r="B503" s="217"/>
      <c r="C503" s="217"/>
      <c r="D503" s="217"/>
      <c r="E503" s="217"/>
      <c r="F503" s="217"/>
      <c r="G503" s="217"/>
      <c r="H503" s="217"/>
      <c r="I503" s="217"/>
      <c r="J503" s="218"/>
      <c r="K503" s="217"/>
      <c r="L503" s="215"/>
      <c r="M503" s="216"/>
      <c r="N503" s="216"/>
      <c r="O503" s="216"/>
      <c r="P503" s="216"/>
      <c r="Q503" s="216"/>
      <c r="R503" s="216"/>
      <c r="S503" s="216"/>
      <c r="T503" s="216"/>
      <c r="U503" s="216"/>
    </row>
    <row r="504" spans="1:21" ht="15.75" customHeight="1">
      <c r="A504" s="213"/>
      <c r="B504" s="217"/>
      <c r="C504" s="217"/>
      <c r="D504" s="217"/>
      <c r="E504" s="217"/>
      <c r="F504" s="217"/>
      <c r="G504" s="217"/>
      <c r="H504" s="217"/>
      <c r="I504" s="217"/>
      <c r="J504" s="218"/>
      <c r="K504" s="217"/>
      <c r="L504" s="215"/>
      <c r="M504" s="216"/>
      <c r="N504" s="216"/>
      <c r="O504" s="216"/>
      <c r="P504" s="216"/>
      <c r="Q504" s="216"/>
      <c r="R504" s="216"/>
      <c r="S504" s="216"/>
      <c r="T504" s="216"/>
      <c r="U504" s="216"/>
    </row>
    <row r="505" spans="1:21" ht="15.75" customHeight="1">
      <c r="A505" s="213"/>
      <c r="B505" s="217"/>
      <c r="C505" s="217"/>
      <c r="D505" s="217"/>
      <c r="E505" s="217"/>
      <c r="F505" s="217"/>
      <c r="G505" s="217"/>
      <c r="H505" s="217"/>
      <c r="I505" s="217"/>
      <c r="J505" s="218"/>
      <c r="K505" s="217"/>
      <c r="L505" s="215"/>
      <c r="M505" s="216"/>
      <c r="N505" s="216"/>
      <c r="O505" s="216"/>
      <c r="P505" s="216"/>
      <c r="Q505" s="216"/>
      <c r="R505" s="216"/>
      <c r="S505" s="216"/>
      <c r="T505" s="216"/>
      <c r="U505" s="216"/>
    </row>
    <row r="506" spans="1:21" ht="15.75" customHeight="1">
      <c r="A506" s="213"/>
      <c r="B506" s="217"/>
      <c r="C506" s="217"/>
      <c r="D506" s="217"/>
      <c r="E506" s="217"/>
      <c r="F506" s="217"/>
      <c r="G506" s="217"/>
      <c r="H506" s="217"/>
      <c r="I506" s="217"/>
      <c r="J506" s="218"/>
      <c r="K506" s="217"/>
      <c r="L506" s="215"/>
      <c r="M506" s="216"/>
      <c r="N506" s="216"/>
      <c r="O506" s="216"/>
      <c r="P506" s="216"/>
      <c r="Q506" s="216"/>
      <c r="R506" s="216"/>
      <c r="S506" s="216"/>
      <c r="T506" s="216"/>
      <c r="U506" s="216"/>
    </row>
    <row r="507" spans="1:21" ht="15.75" customHeight="1">
      <c r="A507" s="213"/>
      <c r="B507" s="217"/>
      <c r="C507" s="217"/>
      <c r="D507" s="217"/>
      <c r="E507" s="217"/>
      <c r="F507" s="217"/>
      <c r="G507" s="217"/>
      <c r="H507" s="217"/>
      <c r="I507" s="217"/>
      <c r="J507" s="218"/>
      <c r="K507" s="217"/>
      <c r="L507" s="215"/>
      <c r="M507" s="216"/>
      <c r="N507" s="216"/>
      <c r="O507" s="216"/>
      <c r="P507" s="216"/>
      <c r="Q507" s="216"/>
      <c r="R507" s="216"/>
      <c r="S507" s="216"/>
      <c r="T507" s="216"/>
      <c r="U507" s="216"/>
    </row>
    <row r="508" spans="1:21" ht="15.75" customHeight="1">
      <c r="A508" s="213"/>
      <c r="B508" s="217"/>
      <c r="C508" s="217"/>
      <c r="D508" s="217"/>
      <c r="E508" s="217"/>
      <c r="F508" s="217"/>
      <c r="G508" s="217"/>
      <c r="H508" s="217"/>
      <c r="I508" s="217"/>
      <c r="J508" s="218"/>
      <c r="K508" s="217"/>
      <c r="L508" s="215"/>
      <c r="M508" s="216"/>
      <c r="N508" s="216"/>
      <c r="O508" s="216"/>
      <c r="P508" s="216"/>
      <c r="Q508" s="216"/>
      <c r="R508" s="216"/>
      <c r="S508" s="216"/>
      <c r="T508" s="216"/>
      <c r="U508" s="216"/>
    </row>
    <row r="509" spans="1:21" ht="15.75" customHeight="1">
      <c r="A509" s="213"/>
      <c r="B509" s="217"/>
      <c r="C509" s="217"/>
      <c r="D509" s="217"/>
      <c r="E509" s="217"/>
      <c r="F509" s="217"/>
      <c r="G509" s="217"/>
      <c r="H509" s="217"/>
      <c r="I509" s="217"/>
      <c r="J509" s="218"/>
      <c r="K509" s="217"/>
      <c r="L509" s="215"/>
      <c r="M509" s="216"/>
      <c r="N509" s="216"/>
      <c r="O509" s="216"/>
      <c r="P509" s="216"/>
      <c r="Q509" s="216"/>
      <c r="R509" s="216"/>
      <c r="S509" s="216"/>
      <c r="T509" s="216"/>
      <c r="U509" s="216"/>
    </row>
    <row r="510" spans="1:21" ht="15.75" customHeight="1">
      <c r="A510" s="213"/>
      <c r="B510" s="217"/>
      <c r="C510" s="217"/>
      <c r="D510" s="217"/>
      <c r="E510" s="217"/>
      <c r="F510" s="217"/>
      <c r="G510" s="217"/>
      <c r="H510" s="217"/>
      <c r="I510" s="217"/>
      <c r="J510" s="218"/>
      <c r="K510" s="217"/>
      <c r="L510" s="215"/>
      <c r="M510" s="216"/>
      <c r="N510" s="216"/>
      <c r="O510" s="216"/>
      <c r="P510" s="216"/>
      <c r="Q510" s="216"/>
      <c r="R510" s="216"/>
      <c r="S510" s="216"/>
      <c r="T510" s="216"/>
      <c r="U510" s="216"/>
    </row>
    <row r="511" spans="1:21" ht="15.75" customHeight="1">
      <c r="A511" s="213"/>
      <c r="B511" s="217"/>
      <c r="C511" s="217"/>
      <c r="D511" s="217"/>
      <c r="E511" s="217"/>
      <c r="F511" s="217"/>
      <c r="G511" s="217"/>
      <c r="H511" s="217"/>
      <c r="I511" s="217"/>
      <c r="J511" s="218"/>
      <c r="K511" s="217"/>
      <c r="L511" s="215"/>
      <c r="M511" s="216"/>
      <c r="N511" s="216"/>
      <c r="O511" s="216"/>
      <c r="P511" s="216"/>
      <c r="Q511" s="216"/>
      <c r="R511" s="216"/>
      <c r="S511" s="216"/>
      <c r="T511" s="216"/>
      <c r="U511" s="216"/>
    </row>
    <row r="512" spans="1:21" ht="15.75" customHeight="1">
      <c r="A512" s="213"/>
      <c r="B512" s="217"/>
      <c r="C512" s="217"/>
      <c r="D512" s="217"/>
      <c r="E512" s="217"/>
      <c r="F512" s="217"/>
      <c r="G512" s="217"/>
      <c r="H512" s="217"/>
      <c r="I512" s="217"/>
      <c r="J512" s="218"/>
      <c r="K512" s="217"/>
      <c r="L512" s="215"/>
      <c r="M512" s="216"/>
      <c r="N512" s="216"/>
      <c r="O512" s="216"/>
      <c r="P512" s="216"/>
      <c r="Q512" s="216"/>
      <c r="R512" s="216"/>
      <c r="S512" s="216"/>
      <c r="T512" s="216"/>
      <c r="U512" s="216"/>
    </row>
    <row r="513" spans="1:21" ht="15.75" customHeight="1">
      <c r="A513" s="213"/>
      <c r="B513" s="217"/>
      <c r="C513" s="217"/>
      <c r="D513" s="217"/>
      <c r="E513" s="217"/>
      <c r="F513" s="217"/>
      <c r="G513" s="217"/>
      <c r="H513" s="217"/>
      <c r="I513" s="217"/>
      <c r="J513" s="218"/>
      <c r="K513" s="217"/>
      <c r="L513" s="215"/>
      <c r="M513" s="216"/>
      <c r="N513" s="216"/>
      <c r="O513" s="216"/>
      <c r="P513" s="216"/>
      <c r="Q513" s="216"/>
      <c r="R513" s="216"/>
      <c r="S513" s="216"/>
      <c r="T513" s="216"/>
      <c r="U513" s="216"/>
    </row>
    <row r="514" spans="1:21" ht="15.75" customHeight="1">
      <c r="A514" s="213"/>
      <c r="B514" s="217"/>
      <c r="C514" s="217"/>
      <c r="D514" s="217"/>
      <c r="E514" s="217"/>
      <c r="F514" s="217"/>
      <c r="G514" s="217"/>
      <c r="H514" s="217"/>
      <c r="I514" s="217"/>
      <c r="J514" s="218"/>
      <c r="K514" s="217"/>
      <c r="L514" s="215"/>
      <c r="M514" s="216"/>
      <c r="N514" s="216"/>
      <c r="O514" s="216"/>
      <c r="P514" s="216"/>
      <c r="Q514" s="216"/>
      <c r="R514" s="216"/>
      <c r="S514" s="216"/>
      <c r="T514" s="216"/>
      <c r="U514" s="216"/>
    </row>
    <row r="515" spans="1:21" ht="15.75" customHeight="1">
      <c r="A515" s="213"/>
      <c r="B515" s="217"/>
      <c r="C515" s="217"/>
      <c r="D515" s="217"/>
      <c r="E515" s="217"/>
      <c r="F515" s="217"/>
      <c r="G515" s="217"/>
      <c r="H515" s="217"/>
      <c r="I515" s="217"/>
      <c r="J515" s="218"/>
      <c r="K515" s="217"/>
      <c r="L515" s="215"/>
      <c r="M515" s="216"/>
      <c r="N515" s="216"/>
      <c r="O515" s="216"/>
      <c r="P515" s="216"/>
      <c r="Q515" s="216"/>
      <c r="R515" s="216"/>
      <c r="S515" s="216"/>
      <c r="T515" s="216"/>
      <c r="U515" s="216"/>
    </row>
    <row r="516" spans="1:21" ht="15.75" customHeight="1">
      <c r="A516" s="213"/>
      <c r="B516" s="217"/>
      <c r="C516" s="217"/>
      <c r="D516" s="217"/>
      <c r="E516" s="217"/>
      <c r="F516" s="217"/>
      <c r="G516" s="217"/>
      <c r="H516" s="217"/>
      <c r="I516" s="217"/>
      <c r="J516" s="218"/>
      <c r="K516" s="217"/>
      <c r="L516" s="215"/>
      <c r="M516" s="216"/>
      <c r="N516" s="216"/>
      <c r="O516" s="216"/>
      <c r="P516" s="216"/>
      <c r="Q516" s="216"/>
      <c r="R516" s="216"/>
      <c r="S516" s="216"/>
      <c r="T516" s="216"/>
      <c r="U516" s="216"/>
    </row>
    <row r="517" spans="1:21" ht="15.75" customHeight="1">
      <c r="A517" s="213"/>
      <c r="B517" s="217"/>
      <c r="C517" s="217"/>
      <c r="D517" s="217"/>
      <c r="E517" s="217"/>
      <c r="F517" s="217"/>
      <c r="G517" s="217"/>
      <c r="H517" s="217"/>
      <c r="I517" s="217"/>
      <c r="J517" s="218"/>
      <c r="K517" s="217"/>
      <c r="L517" s="215"/>
      <c r="M517" s="216"/>
      <c r="N517" s="216"/>
      <c r="O517" s="216"/>
      <c r="P517" s="216"/>
      <c r="Q517" s="216"/>
      <c r="R517" s="216"/>
      <c r="S517" s="216"/>
      <c r="T517" s="216"/>
      <c r="U517" s="216"/>
    </row>
    <row r="518" spans="1:21" ht="15.75" customHeight="1">
      <c r="A518" s="213"/>
      <c r="B518" s="217"/>
      <c r="C518" s="217"/>
      <c r="D518" s="217"/>
      <c r="E518" s="217"/>
      <c r="F518" s="217"/>
      <c r="G518" s="217"/>
      <c r="H518" s="217"/>
      <c r="I518" s="217"/>
      <c r="J518" s="218"/>
      <c r="K518" s="217"/>
      <c r="L518" s="215"/>
      <c r="M518" s="216"/>
      <c r="N518" s="216"/>
      <c r="O518" s="216"/>
      <c r="P518" s="216"/>
      <c r="Q518" s="216"/>
      <c r="R518" s="216"/>
      <c r="S518" s="216"/>
      <c r="T518" s="216"/>
      <c r="U518" s="216"/>
    </row>
    <row r="519" spans="1:21" ht="15.75" customHeight="1">
      <c r="A519" s="213"/>
      <c r="B519" s="217"/>
      <c r="C519" s="217"/>
      <c r="D519" s="217"/>
      <c r="E519" s="217"/>
      <c r="F519" s="217"/>
      <c r="G519" s="217"/>
      <c r="H519" s="217"/>
      <c r="I519" s="217"/>
      <c r="J519" s="218"/>
      <c r="K519" s="217"/>
      <c r="L519" s="215"/>
      <c r="M519" s="216"/>
      <c r="N519" s="216"/>
      <c r="O519" s="216"/>
      <c r="P519" s="216"/>
      <c r="Q519" s="216"/>
      <c r="R519" s="216"/>
      <c r="S519" s="216"/>
      <c r="T519" s="216"/>
      <c r="U519" s="216"/>
    </row>
    <row r="520" spans="1:21" ht="15.75" customHeight="1">
      <c r="A520" s="213"/>
      <c r="B520" s="217"/>
      <c r="C520" s="217"/>
      <c r="D520" s="217"/>
      <c r="E520" s="217"/>
      <c r="F520" s="217"/>
      <c r="G520" s="217"/>
      <c r="H520" s="217"/>
      <c r="I520" s="217"/>
      <c r="J520" s="218"/>
      <c r="K520" s="217"/>
      <c r="L520" s="215"/>
      <c r="M520" s="216"/>
      <c r="N520" s="216"/>
      <c r="O520" s="216"/>
      <c r="P520" s="216"/>
      <c r="Q520" s="216"/>
      <c r="R520" s="216"/>
      <c r="S520" s="216"/>
      <c r="T520" s="216"/>
      <c r="U520" s="216"/>
    </row>
    <row r="521" spans="1:21" ht="15.75" customHeight="1">
      <c r="A521" s="213"/>
      <c r="B521" s="217"/>
      <c r="C521" s="217"/>
      <c r="D521" s="217"/>
      <c r="E521" s="217"/>
      <c r="F521" s="217"/>
      <c r="G521" s="217"/>
      <c r="H521" s="217"/>
      <c r="I521" s="217"/>
      <c r="J521" s="218"/>
      <c r="K521" s="217"/>
      <c r="L521" s="215"/>
      <c r="M521" s="216"/>
      <c r="N521" s="216"/>
      <c r="O521" s="216"/>
      <c r="P521" s="216"/>
      <c r="Q521" s="216"/>
      <c r="R521" s="216"/>
      <c r="S521" s="216"/>
      <c r="T521" s="216"/>
      <c r="U521" s="216"/>
    </row>
    <row r="522" spans="1:21" ht="15.75" customHeight="1">
      <c r="A522" s="213"/>
      <c r="B522" s="217"/>
      <c r="C522" s="217"/>
      <c r="D522" s="217"/>
      <c r="E522" s="217"/>
      <c r="F522" s="217"/>
      <c r="G522" s="217"/>
      <c r="H522" s="217"/>
      <c r="I522" s="217"/>
      <c r="J522" s="218"/>
      <c r="K522" s="217"/>
      <c r="L522" s="215"/>
      <c r="M522" s="216"/>
      <c r="N522" s="216"/>
      <c r="O522" s="216"/>
      <c r="P522" s="216"/>
      <c r="Q522" s="216"/>
      <c r="R522" s="216"/>
      <c r="S522" s="216"/>
      <c r="T522" s="216"/>
      <c r="U522" s="216"/>
    </row>
    <row r="523" spans="1:21" ht="15.75" customHeight="1">
      <c r="A523" s="213"/>
      <c r="B523" s="217"/>
      <c r="C523" s="217"/>
      <c r="D523" s="217"/>
      <c r="E523" s="217"/>
      <c r="F523" s="217"/>
      <c r="G523" s="217"/>
      <c r="H523" s="217"/>
      <c r="I523" s="217"/>
      <c r="J523" s="218"/>
      <c r="K523" s="217"/>
      <c r="L523" s="215"/>
      <c r="M523" s="216"/>
      <c r="N523" s="216"/>
      <c r="O523" s="216"/>
      <c r="P523" s="216"/>
      <c r="Q523" s="216"/>
      <c r="R523" s="216"/>
      <c r="S523" s="216"/>
      <c r="T523" s="216"/>
      <c r="U523" s="216"/>
    </row>
    <row r="524" spans="1:21" ht="15.75" customHeight="1">
      <c r="A524" s="213"/>
      <c r="B524" s="217"/>
      <c r="C524" s="217"/>
      <c r="D524" s="217"/>
      <c r="E524" s="217"/>
      <c r="F524" s="217"/>
      <c r="G524" s="217"/>
      <c r="H524" s="217"/>
      <c r="I524" s="217"/>
      <c r="J524" s="218"/>
      <c r="K524" s="217"/>
      <c r="L524" s="215"/>
      <c r="M524" s="216"/>
      <c r="N524" s="216"/>
      <c r="O524" s="216"/>
      <c r="P524" s="216"/>
      <c r="Q524" s="216"/>
      <c r="R524" s="216"/>
      <c r="S524" s="216"/>
      <c r="T524" s="216"/>
      <c r="U524" s="216"/>
    </row>
    <row r="525" spans="1:21" ht="15.75" customHeight="1">
      <c r="A525" s="213"/>
      <c r="B525" s="217"/>
      <c r="C525" s="217"/>
      <c r="D525" s="217"/>
      <c r="E525" s="217"/>
      <c r="F525" s="217"/>
      <c r="G525" s="217"/>
      <c r="H525" s="217"/>
      <c r="I525" s="217"/>
      <c r="J525" s="218"/>
      <c r="K525" s="217"/>
      <c r="L525" s="215"/>
      <c r="M525" s="216"/>
      <c r="N525" s="216"/>
      <c r="O525" s="216"/>
      <c r="P525" s="216"/>
      <c r="Q525" s="216"/>
      <c r="R525" s="216"/>
      <c r="S525" s="216"/>
      <c r="T525" s="216"/>
      <c r="U525" s="216"/>
    </row>
    <row r="526" spans="1:21" ht="15.75" customHeight="1">
      <c r="A526" s="213"/>
      <c r="B526" s="217"/>
      <c r="C526" s="217"/>
      <c r="D526" s="217"/>
      <c r="E526" s="217"/>
      <c r="F526" s="217"/>
      <c r="G526" s="217"/>
      <c r="H526" s="217"/>
      <c r="I526" s="217"/>
      <c r="J526" s="218"/>
      <c r="K526" s="217"/>
      <c r="L526" s="215"/>
      <c r="M526" s="216"/>
      <c r="N526" s="216"/>
      <c r="O526" s="216"/>
      <c r="P526" s="216"/>
      <c r="Q526" s="216"/>
      <c r="R526" s="216"/>
      <c r="S526" s="216"/>
      <c r="T526" s="216"/>
      <c r="U526" s="216"/>
    </row>
    <row r="527" spans="1:21" ht="15.75" customHeight="1">
      <c r="A527" s="213"/>
      <c r="B527" s="217"/>
      <c r="C527" s="217"/>
      <c r="D527" s="217"/>
      <c r="E527" s="217"/>
      <c r="F527" s="217"/>
      <c r="G527" s="217"/>
      <c r="H527" s="217"/>
      <c r="I527" s="217"/>
      <c r="J527" s="218"/>
      <c r="K527" s="217"/>
      <c r="L527" s="215"/>
      <c r="M527" s="216"/>
      <c r="N527" s="216"/>
      <c r="O527" s="216"/>
      <c r="P527" s="216"/>
      <c r="Q527" s="216"/>
      <c r="R527" s="216"/>
      <c r="S527" s="216"/>
      <c r="T527" s="216"/>
      <c r="U527" s="216"/>
    </row>
    <row r="528" spans="1:21" ht="15.75" customHeight="1">
      <c r="A528" s="213"/>
      <c r="B528" s="217"/>
      <c r="C528" s="217"/>
      <c r="D528" s="217"/>
      <c r="E528" s="217"/>
      <c r="F528" s="217"/>
      <c r="G528" s="217"/>
      <c r="H528" s="217"/>
      <c r="I528" s="217"/>
      <c r="J528" s="218"/>
      <c r="K528" s="217"/>
      <c r="L528" s="215"/>
      <c r="M528" s="216"/>
      <c r="N528" s="216"/>
      <c r="O528" s="216"/>
      <c r="P528" s="216"/>
      <c r="Q528" s="216"/>
      <c r="R528" s="216"/>
      <c r="S528" s="216"/>
      <c r="T528" s="216"/>
      <c r="U528" s="216"/>
    </row>
    <row r="529" spans="1:21" ht="15.75" customHeight="1">
      <c r="A529" s="213"/>
      <c r="B529" s="217"/>
      <c r="C529" s="217"/>
      <c r="D529" s="217"/>
      <c r="E529" s="217"/>
      <c r="F529" s="217"/>
      <c r="G529" s="217"/>
      <c r="H529" s="217"/>
      <c r="I529" s="217"/>
      <c r="J529" s="218"/>
      <c r="K529" s="217"/>
      <c r="L529" s="215"/>
      <c r="M529" s="216"/>
      <c r="N529" s="216"/>
      <c r="O529" s="216"/>
      <c r="P529" s="216"/>
      <c r="Q529" s="216"/>
      <c r="R529" s="216"/>
      <c r="S529" s="216"/>
      <c r="T529" s="216"/>
      <c r="U529" s="216"/>
    </row>
    <row r="530" spans="1:21" ht="15.75" customHeight="1">
      <c r="A530" s="213"/>
      <c r="B530" s="217"/>
      <c r="C530" s="217"/>
      <c r="D530" s="217"/>
      <c r="E530" s="217"/>
      <c r="F530" s="217"/>
      <c r="G530" s="217"/>
      <c r="H530" s="217"/>
      <c r="I530" s="217"/>
      <c r="J530" s="218"/>
      <c r="K530" s="217"/>
      <c r="L530" s="215"/>
      <c r="M530" s="216"/>
      <c r="N530" s="216"/>
      <c r="O530" s="216"/>
      <c r="P530" s="216"/>
      <c r="Q530" s="216"/>
      <c r="R530" s="216"/>
      <c r="S530" s="216"/>
      <c r="T530" s="216"/>
      <c r="U530" s="216"/>
    </row>
    <row r="531" spans="1:21" ht="15.75" customHeight="1">
      <c r="A531" s="213"/>
      <c r="B531" s="217"/>
      <c r="C531" s="217"/>
      <c r="D531" s="217"/>
      <c r="E531" s="217"/>
      <c r="F531" s="217"/>
      <c r="G531" s="217"/>
      <c r="H531" s="217"/>
      <c r="I531" s="217"/>
      <c r="J531" s="218"/>
      <c r="K531" s="217"/>
      <c r="L531" s="215"/>
      <c r="M531" s="216"/>
      <c r="N531" s="216"/>
      <c r="O531" s="216"/>
      <c r="P531" s="216"/>
      <c r="Q531" s="216"/>
      <c r="R531" s="216"/>
      <c r="S531" s="216"/>
      <c r="T531" s="216"/>
      <c r="U531" s="216"/>
    </row>
    <row r="532" spans="1:21" ht="15.75" customHeight="1">
      <c r="A532" s="213"/>
      <c r="B532" s="217"/>
      <c r="C532" s="217"/>
      <c r="D532" s="217"/>
      <c r="E532" s="217"/>
      <c r="F532" s="217"/>
      <c r="G532" s="217"/>
      <c r="H532" s="217"/>
      <c r="I532" s="217"/>
      <c r="J532" s="218"/>
      <c r="K532" s="217"/>
      <c r="L532" s="215"/>
      <c r="M532" s="216"/>
      <c r="N532" s="216"/>
      <c r="O532" s="216"/>
      <c r="P532" s="216"/>
      <c r="Q532" s="216"/>
      <c r="R532" s="216"/>
      <c r="S532" s="216"/>
      <c r="T532" s="216"/>
      <c r="U532" s="216"/>
    </row>
    <row r="533" spans="1:21" ht="15.75" customHeight="1">
      <c r="A533" s="213"/>
      <c r="B533" s="217"/>
      <c r="C533" s="217"/>
      <c r="D533" s="217"/>
      <c r="E533" s="217"/>
      <c r="F533" s="217"/>
      <c r="G533" s="217"/>
      <c r="H533" s="217"/>
      <c r="I533" s="217"/>
      <c r="J533" s="218"/>
      <c r="K533" s="217"/>
      <c r="L533" s="215"/>
      <c r="M533" s="216"/>
      <c r="N533" s="216"/>
      <c r="O533" s="216"/>
      <c r="P533" s="216"/>
      <c r="Q533" s="216"/>
      <c r="R533" s="216"/>
      <c r="S533" s="216"/>
      <c r="T533" s="216"/>
      <c r="U533" s="216"/>
    </row>
    <row r="534" spans="1:21" ht="15.75" customHeight="1">
      <c r="A534" s="213"/>
      <c r="B534" s="217"/>
      <c r="C534" s="217"/>
      <c r="D534" s="217"/>
      <c r="E534" s="217"/>
      <c r="F534" s="217"/>
      <c r="G534" s="217"/>
      <c r="H534" s="217"/>
      <c r="I534" s="217"/>
      <c r="J534" s="218"/>
      <c r="K534" s="217"/>
      <c r="L534" s="215"/>
      <c r="M534" s="216"/>
      <c r="N534" s="216"/>
      <c r="O534" s="216"/>
      <c r="P534" s="216"/>
      <c r="Q534" s="216"/>
      <c r="R534" s="216"/>
      <c r="S534" s="216"/>
      <c r="T534" s="216"/>
      <c r="U534" s="216"/>
    </row>
    <row r="535" spans="1:21" ht="15.75" customHeight="1">
      <c r="A535" s="213"/>
      <c r="B535" s="217"/>
      <c r="C535" s="217"/>
      <c r="D535" s="217"/>
      <c r="E535" s="217"/>
      <c r="F535" s="217"/>
      <c r="G535" s="217"/>
      <c r="H535" s="217"/>
      <c r="I535" s="217"/>
      <c r="J535" s="218"/>
      <c r="K535" s="217"/>
      <c r="L535" s="215"/>
      <c r="M535" s="216"/>
      <c r="N535" s="216"/>
      <c r="O535" s="216"/>
      <c r="P535" s="216"/>
      <c r="Q535" s="216"/>
      <c r="R535" s="216"/>
      <c r="S535" s="216"/>
      <c r="T535" s="216"/>
      <c r="U535" s="216"/>
    </row>
    <row r="536" spans="1:21" ht="15.75" customHeight="1">
      <c r="A536" s="213"/>
      <c r="B536" s="217"/>
      <c r="C536" s="217"/>
      <c r="D536" s="217"/>
      <c r="E536" s="217"/>
      <c r="F536" s="217"/>
      <c r="G536" s="217"/>
      <c r="H536" s="217"/>
      <c r="I536" s="217"/>
      <c r="J536" s="218"/>
      <c r="K536" s="217"/>
      <c r="L536" s="215"/>
      <c r="M536" s="216"/>
      <c r="N536" s="216"/>
      <c r="O536" s="216"/>
      <c r="P536" s="216"/>
      <c r="Q536" s="216"/>
      <c r="R536" s="216"/>
      <c r="S536" s="216"/>
      <c r="T536" s="216"/>
      <c r="U536" s="216"/>
    </row>
    <row r="537" spans="1:21" ht="15.75" customHeight="1">
      <c r="A537" s="213"/>
      <c r="B537" s="217"/>
      <c r="C537" s="217"/>
      <c r="D537" s="217"/>
      <c r="E537" s="217"/>
      <c r="F537" s="217"/>
      <c r="G537" s="217"/>
      <c r="H537" s="217"/>
      <c r="I537" s="217"/>
      <c r="J537" s="218"/>
      <c r="K537" s="217"/>
      <c r="L537" s="215"/>
      <c r="M537" s="216"/>
      <c r="N537" s="216"/>
      <c r="O537" s="216"/>
      <c r="P537" s="216"/>
      <c r="Q537" s="216"/>
      <c r="R537" s="216"/>
      <c r="S537" s="216"/>
      <c r="T537" s="216"/>
      <c r="U537" s="216"/>
    </row>
    <row r="538" spans="1:21" ht="15.75" customHeight="1">
      <c r="A538" s="213"/>
      <c r="B538" s="217"/>
      <c r="C538" s="217"/>
      <c r="D538" s="217"/>
      <c r="E538" s="217"/>
      <c r="F538" s="217"/>
      <c r="G538" s="217"/>
      <c r="H538" s="217"/>
      <c r="I538" s="217"/>
      <c r="J538" s="218"/>
      <c r="K538" s="217"/>
      <c r="L538" s="215"/>
      <c r="M538" s="216"/>
      <c r="N538" s="216"/>
      <c r="O538" s="216"/>
      <c r="P538" s="216"/>
      <c r="Q538" s="216"/>
      <c r="R538" s="216"/>
      <c r="S538" s="216"/>
      <c r="T538" s="216"/>
      <c r="U538" s="216"/>
    </row>
    <row r="539" spans="1:21" ht="15.75" customHeight="1">
      <c r="A539" s="213"/>
      <c r="B539" s="217"/>
      <c r="C539" s="217"/>
      <c r="D539" s="217"/>
      <c r="E539" s="217"/>
      <c r="F539" s="217"/>
      <c r="G539" s="217"/>
      <c r="H539" s="217"/>
      <c r="I539" s="217"/>
      <c r="J539" s="218"/>
      <c r="K539" s="217"/>
      <c r="L539" s="215"/>
      <c r="M539" s="216"/>
      <c r="N539" s="216"/>
      <c r="O539" s="216"/>
      <c r="P539" s="216"/>
      <c r="Q539" s="216"/>
      <c r="R539" s="216"/>
      <c r="S539" s="216"/>
      <c r="T539" s="216"/>
      <c r="U539" s="216"/>
    </row>
    <row r="540" spans="1:21" ht="15.75" customHeight="1">
      <c r="A540" s="213"/>
      <c r="B540" s="217"/>
      <c r="C540" s="217"/>
      <c r="D540" s="217"/>
      <c r="E540" s="217"/>
      <c r="F540" s="217"/>
      <c r="G540" s="217"/>
      <c r="H540" s="217"/>
      <c r="I540" s="217"/>
      <c r="J540" s="218"/>
      <c r="K540" s="217"/>
      <c r="L540" s="215"/>
      <c r="M540" s="216"/>
      <c r="N540" s="216"/>
      <c r="O540" s="216"/>
      <c r="P540" s="216"/>
      <c r="Q540" s="216"/>
      <c r="R540" s="216"/>
      <c r="S540" s="216"/>
      <c r="T540" s="216"/>
      <c r="U540" s="216"/>
    </row>
    <row r="541" spans="1:21" ht="15.75" customHeight="1">
      <c r="A541" s="213"/>
      <c r="B541" s="217"/>
      <c r="C541" s="217"/>
      <c r="D541" s="217"/>
      <c r="E541" s="217"/>
      <c r="F541" s="217"/>
      <c r="G541" s="217"/>
      <c r="H541" s="217"/>
      <c r="I541" s="217"/>
      <c r="J541" s="218"/>
      <c r="K541" s="217"/>
      <c r="L541" s="215"/>
      <c r="M541" s="216"/>
      <c r="N541" s="216"/>
      <c r="O541" s="216"/>
      <c r="P541" s="216"/>
      <c r="Q541" s="216"/>
      <c r="R541" s="216"/>
      <c r="S541" s="216"/>
      <c r="T541" s="216"/>
      <c r="U541" s="216"/>
    </row>
    <row r="542" spans="1:21" ht="15.75" customHeight="1">
      <c r="A542" s="213"/>
      <c r="B542" s="217"/>
      <c r="C542" s="217"/>
      <c r="D542" s="217"/>
      <c r="E542" s="217"/>
      <c r="F542" s="217"/>
      <c r="G542" s="217"/>
      <c r="H542" s="217"/>
      <c r="I542" s="217"/>
      <c r="J542" s="218"/>
      <c r="K542" s="217"/>
      <c r="L542" s="215"/>
      <c r="M542" s="216"/>
      <c r="N542" s="216"/>
      <c r="O542" s="216"/>
      <c r="P542" s="216"/>
      <c r="Q542" s="216"/>
      <c r="R542" s="216"/>
      <c r="S542" s="216"/>
      <c r="T542" s="216"/>
      <c r="U542" s="216"/>
    </row>
    <row r="543" spans="1:21" ht="15.75" customHeight="1">
      <c r="A543" s="213"/>
      <c r="B543" s="217"/>
      <c r="C543" s="217"/>
      <c r="D543" s="217"/>
      <c r="E543" s="217"/>
      <c r="F543" s="217"/>
      <c r="G543" s="217"/>
      <c r="H543" s="217"/>
      <c r="I543" s="217"/>
      <c r="J543" s="218"/>
      <c r="K543" s="217"/>
      <c r="L543" s="215"/>
      <c r="M543" s="216"/>
      <c r="N543" s="216"/>
      <c r="O543" s="216"/>
      <c r="P543" s="216"/>
      <c r="Q543" s="216"/>
      <c r="R543" s="216"/>
      <c r="S543" s="216"/>
      <c r="T543" s="216"/>
      <c r="U543" s="216"/>
    </row>
    <row r="544" spans="1:21" ht="15.75" customHeight="1">
      <c r="A544" s="213"/>
      <c r="B544" s="217"/>
      <c r="C544" s="217"/>
      <c r="D544" s="217"/>
      <c r="E544" s="217"/>
      <c r="F544" s="217"/>
      <c r="G544" s="217"/>
      <c r="H544" s="217"/>
      <c r="I544" s="217"/>
      <c r="J544" s="218"/>
      <c r="K544" s="217"/>
      <c r="L544" s="215"/>
      <c r="M544" s="216"/>
      <c r="N544" s="216"/>
      <c r="O544" s="216"/>
      <c r="P544" s="216"/>
      <c r="Q544" s="216"/>
      <c r="R544" s="216"/>
      <c r="S544" s="216"/>
      <c r="T544" s="216"/>
      <c r="U544" s="216"/>
    </row>
    <row r="545" spans="1:21" ht="15.75" customHeight="1">
      <c r="A545" s="213"/>
      <c r="B545" s="217"/>
      <c r="C545" s="217"/>
      <c r="D545" s="217"/>
      <c r="E545" s="217"/>
      <c r="F545" s="217"/>
      <c r="G545" s="217"/>
      <c r="H545" s="217"/>
      <c r="I545" s="217"/>
      <c r="J545" s="218"/>
      <c r="K545" s="217"/>
      <c r="L545" s="215"/>
      <c r="M545" s="216"/>
      <c r="N545" s="216"/>
      <c r="O545" s="216"/>
      <c r="P545" s="216"/>
      <c r="Q545" s="216"/>
      <c r="R545" s="216"/>
      <c r="S545" s="216"/>
      <c r="T545" s="216"/>
      <c r="U545" s="216"/>
    </row>
    <row r="546" spans="1:21" ht="15.75" customHeight="1">
      <c r="A546" s="213"/>
      <c r="B546" s="217"/>
      <c r="C546" s="217"/>
      <c r="D546" s="217"/>
      <c r="E546" s="217"/>
      <c r="F546" s="217"/>
      <c r="G546" s="217"/>
      <c r="H546" s="217"/>
      <c r="I546" s="217"/>
      <c r="J546" s="218"/>
      <c r="K546" s="217"/>
      <c r="L546" s="215"/>
      <c r="M546" s="216"/>
      <c r="N546" s="216"/>
      <c r="O546" s="216"/>
      <c r="P546" s="216"/>
      <c r="Q546" s="216"/>
      <c r="R546" s="216"/>
      <c r="S546" s="216"/>
      <c r="T546" s="216"/>
      <c r="U546" s="216"/>
    </row>
    <row r="547" spans="1:21" ht="15.75" customHeight="1">
      <c r="A547" s="213"/>
      <c r="B547" s="217"/>
      <c r="C547" s="217"/>
      <c r="D547" s="217"/>
      <c r="E547" s="217"/>
      <c r="F547" s="217"/>
      <c r="G547" s="217"/>
      <c r="H547" s="217"/>
      <c r="I547" s="217"/>
      <c r="J547" s="218"/>
      <c r="K547" s="217"/>
      <c r="L547" s="215"/>
      <c r="M547" s="216"/>
      <c r="N547" s="216"/>
      <c r="O547" s="216"/>
      <c r="P547" s="216"/>
      <c r="Q547" s="216"/>
      <c r="R547" s="216"/>
      <c r="S547" s="216"/>
      <c r="T547" s="216"/>
      <c r="U547" s="216"/>
    </row>
    <row r="548" spans="1:21" ht="15.75" customHeight="1">
      <c r="A548" s="213"/>
      <c r="B548" s="217"/>
      <c r="C548" s="217"/>
      <c r="D548" s="217"/>
      <c r="E548" s="217"/>
      <c r="F548" s="217"/>
      <c r="G548" s="217"/>
      <c r="H548" s="217"/>
      <c r="I548" s="217"/>
      <c r="J548" s="218"/>
      <c r="K548" s="217"/>
      <c r="L548" s="215"/>
      <c r="M548" s="216"/>
      <c r="N548" s="216"/>
      <c r="O548" s="216"/>
      <c r="P548" s="216"/>
      <c r="Q548" s="216"/>
      <c r="R548" s="216"/>
      <c r="S548" s="216"/>
      <c r="T548" s="216"/>
      <c r="U548" s="216"/>
    </row>
    <row r="549" spans="1:21" ht="15.75" customHeight="1">
      <c r="A549" s="213"/>
      <c r="B549" s="217"/>
      <c r="C549" s="217"/>
      <c r="D549" s="217"/>
      <c r="E549" s="217"/>
      <c r="F549" s="217"/>
      <c r="G549" s="217"/>
      <c r="H549" s="217"/>
      <c r="I549" s="217"/>
      <c r="J549" s="218"/>
      <c r="K549" s="217"/>
      <c r="L549" s="215"/>
      <c r="M549" s="216"/>
      <c r="N549" s="216"/>
      <c r="O549" s="216"/>
      <c r="P549" s="216"/>
      <c r="Q549" s="216"/>
      <c r="R549" s="216"/>
      <c r="S549" s="216"/>
      <c r="T549" s="216"/>
      <c r="U549" s="216"/>
    </row>
    <row r="550" spans="1:21" ht="15.75" customHeight="1">
      <c r="A550" s="213"/>
      <c r="B550" s="217"/>
      <c r="C550" s="217"/>
      <c r="D550" s="217"/>
      <c r="E550" s="217"/>
      <c r="F550" s="217"/>
      <c r="G550" s="217"/>
      <c r="H550" s="217"/>
      <c r="I550" s="217"/>
      <c r="J550" s="218"/>
      <c r="K550" s="217"/>
      <c r="L550" s="215"/>
      <c r="M550" s="216"/>
      <c r="N550" s="216"/>
      <c r="O550" s="216"/>
      <c r="P550" s="216"/>
      <c r="Q550" s="216"/>
      <c r="R550" s="216"/>
      <c r="S550" s="216"/>
      <c r="T550" s="216"/>
      <c r="U550" s="216"/>
    </row>
    <row r="551" spans="1:21" ht="15.75" customHeight="1">
      <c r="A551" s="213"/>
      <c r="B551" s="217"/>
      <c r="C551" s="217"/>
      <c r="D551" s="217"/>
      <c r="E551" s="217"/>
      <c r="F551" s="217"/>
      <c r="G551" s="217"/>
      <c r="H551" s="217"/>
      <c r="I551" s="217"/>
      <c r="J551" s="218"/>
      <c r="K551" s="217"/>
      <c r="L551" s="215"/>
      <c r="M551" s="216"/>
      <c r="N551" s="216"/>
      <c r="O551" s="216"/>
      <c r="P551" s="216"/>
      <c r="Q551" s="216"/>
      <c r="R551" s="216"/>
      <c r="S551" s="216"/>
      <c r="T551" s="216"/>
      <c r="U551" s="216"/>
    </row>
    <row r="552" spans="1:21" ht="15.75" customHeight="1">
      <c r="A552" s="213"/>
      <c r="B552" s="217"/>
      <c r="C552" s="217"/>
      <c r="D552" s="217"/>
      <c r="E552" s="217"/>
      <c r="F552" s="217"/>
      <c r="G552" s="217"/>
      <c r="H552" s="217"/>
      <c r="I552" s="217"/>
      <c r="J552" s="218"/>
      <c r="K552" s="217"/>
      <c r="L552" s="215"/>
      <c r="M552" s="216"/>
      <c r="N552" s="216"/>
      <c r="O552" s="216"/>
      <c r="P552" s="216"/>
      <c r="Q552" s="216"/>
      <c r="R552" s="216"/>
      <c r="S552" s="216"/>
      <c r="T552" s="216"/>
      <c r="U552" s="216"/>
    </row>
    <row r="553" spans="1:21" ht="15.75" customHeight="1">
      <c r="A553" s="213"/>
      <c r="B553" s="217"/>
      <c r="C553" s="217"/>
      <c r="D553" s="217"/>
      <c r="E553" s="217"/>
      <c r="F553" s="217"/>
      <c r="G553" s="217"/>
      <c r="H553" s="217"/>
      <c r="I553" s="217"/>
      <c r="J553" s="218"/>
      <c r="K553" s="217"/>
      <c r="L553" s="215"/>
      <c r="M553" s="216"/>
      <c r="N553" s="216"/>
      <c r="O553" s="216"/>
      <c r="P553" s="216"/>
      <c r="Q553" s="216"/>
      <c r="R553" s="216"/>
      <c r="S553" s="216"/>
      <c r="T553" s="216"/>
      <c r="U553" s="216"/>
    </row>
    <row r="554" spans="1:21" ht="15.75" customHeight="1">
      <c r="A554" s="213"/>
      <c r="B554" s="217"/>
      <c r="C554" s="217"/>
      <c r="D554" s="217"/>
      <c r="E554" s="217"/>
      <c r="F554" s="217"/>
      <c r="G554" s="217"/>
      <c r="H554" s="217"/>
      <c r="I554" s="217"/>
      <c r="J554" s="218"/>
      <c r="K554" s="217"/>
      <c r="L554" s="215"/>
      <c r="M554" s="216"/>
      <c r="N554" s="216"/>
      <c r="O554" s="216"/>
      <c r="P554" s="216"/>
      <c r="Q554" s="216"/>
      <c r="R554" s="216"/>
      <c r="S554" s="216"/>
      <c r="T554" s="216"/>
      <c r="U554" s="216"/>
    </row>
    <row r="555" spans="1:21" ht="15.75" customHeight="1">
      <c r="A555" s="213"/>
      <c r="B555" s="217"/>
      <c r="C555" s="217"/>
      <c r="D555" s="217"/>
      <c r="E555" s="217"/>
      <c r="F555" s="217"/>
      <c r="G555" s="217"/>
      <c r="H555" s="217"/>
      <c r="I555" s="217"/>
      <c r="J555" s="218"/>
      <c r="K555" s="217"/>
      <c r="L555" s="215"/>
      <c r="M555" s="216"/>
      <c r="N555" s="216"/>
      <c r="O555" s="216"/>
      <c r="P555" s="216"/>
      <c r="Q555" s="216"/>
      <c r="R555" s="216"/>
      <c r="S555" s="216"/>
      <c r="T555" s="216"/>
      <c r="U555" s="216"/>
    </row>
    <row r="556" spans="1:21" ht="15.75" customHeight="1">
      <c r="A556" s="213"/>
      <c r="B556" s="217"/>
      <c r="C556" s="217"/>
      <c r="D556" s="217"/>
      <c r="E556" s="217"/>
      <c r="F556" s="217"/>
      <c r="G556" s="217"/>
      <c r="H556" s="217"/>
      <c r="I556" s="217"/>
      <c r="J556" s="218"/>
      <c r="K556" s="217"/>
      <c r="L556" s="215"/>
      <c r="M556" s="216"/>
      <c r="N556" s="216"/>
      <c r="O556" s="216"/>
      <c r="P556" s="216"/>
      <c r="Q556" s="216"/>
      <c r="R556" s="216"/>
      <c r="S556" s="216"/>
      <c r="T556" s="216"/>
      <c r="U556" s="216"/>
    </row>
    <row r="557" spans="1:21" ht="15.75" customHeight="1">
      <c r="A557" s="213"/>
      <c r="B557" s="217"/>
      <c r="C557" s="217"/>
      <c r="D557" s="217"/>
      <c r="E557" s="217"/>
      <c r="F557" s="217"/>
      <c r="G557" s="217"/>
      <c r="H557" s="217"/>
      <c r="I557" s="217"/>
      <c r="J557" s="218"/>
      <c r="K557" s="217"/>
      <c r="L557" s="215"/>
      <c r="M557" s="216"/>
      <c r="N557" s="216"/>
      <c r="O557" s="216"/>
      <c r="P557" s="216"/>
      <c r="Q557" s="216"/>
      <c r="R557" s="216"/>
      <c r="S557" s="216"/>
      <c r="T557" s="216"/>
      <c r="U557" s="216"/>
    </row>
    <row r="558" spans="1:21" ht="15.75" customHeight="1">
      <c r="A558" s="213"/>
      <c r="B558" s="217"/>
      <c r="C558" s="217"/>
      <c r="D558" s="217"/>
      <c r="E558" s="217"/>
      <c r="F558" s="217"/>
      <c r="G558" s="217"/>
      <c r="H558" s="217"/>
      <c r="I558" s="217"/>
      <c r="J558" s="218"/>
      <c r="K558" s="217"/>
      <c r="L558" s="215"/>
      <c r="M558" s="216"/>
      <c r="N558" s="216"/>
      <c r="O558" s="216"/>
      <c r="P558" s="216"/>
      <c r="Q558" s="216"/>
      <c r="R558" s="216"/>
      <c r="S558" s="216"/>
      <c r="T558" s="216"/>
      <c r="U558" s="216"/>
    </row>
    <row r="559" spans="1:21" ht="15.75" customHeight="1">
      <c r="A559" s="213"/>
      <c r="B559" s="217"/>
      <c r="C559" s="217"/>
      <c r="D559" s="217"/>
      <c r="E559" s="217"/>
      <c r="F559" s="217"/>
      <c r="G559" s="217"/>
      <c r="H559" s="217"/>
      <c r="I559" s="217"/>
      <c r="J559" s="218"/>
      <c r="K559" s="217"/>
      <c r="L559" s="215"/>
      <c r="M559" s="216"/>
      <c r="N559" s="216"/>
      <c r="O559" s="216"/>
      <c r="P559" s="216"/>
      <c r="Q559" s="216"/>
      <c r="R559" s="216"/>
      <c r="S559" s="216"/>
      <c r="T559" s="216"/>
      <c r="U559" s="216"/>
    </row>
    <row r="560" spans="1:21" ht="15.75" customHeight="1">
      <c r="A560" s="213"/>
      <c r="B560" s="217"/>
      <c r="C560" s="217"/>
      <c r="D560" s="217"/>
      <c r="E560" s="217"/>
      <c r="F560" s="217"/>
      <c r="G560" s="217"/>
      <c r="H560" s="217"/>
      <c r="I560" s="217"/>
      <c r="J560" s="218"/>
      <c r="K560" s="217"/>
      <c r="L560" s="215"/>
      <c r="M560" s="216"/>
      <c r="N560" s="216"/>
      <c r="O560" s="216"/>
      <c r="P560" s="216"/>
      <c r="Q560" s="216"/>
      <c r="R560" s="216"/>
      <c r="S560" s="216"/>
      <c r="T560" s="216"/>
      <c r="U560" s="216"/>
    </row>
    <row r="561" spans="1:21" ht="15.75" customHeight="1">
      <c r="A561" s="213"/>
      <c r="B561" s="217"/>
      <c r="C561" s="217"/>
      <c r="D561" s="217"/>
      <c r="E561" s="217"/>
      <c r="F561" s="217"/>
      <c r="G561" s="217"/>
      <c r="H561" s="217"/>
      <c r="I561" s="217"/>
      <c r="J561" s="218"/>
      <c r="K561" s="217"/>
      <c r="L561" s="215"/>
      <c r="M561" s="216"/>
      <c r="N561" s="216"/>
      <c r="O561" s="216"/>
      <c r="P561" s="216"/>
      <c r="Q561" s="216"/>
      <c r="R561" s="216"/>
      <c r="S561" s="216"/>
      <c r="T561" s="216"/>
      <c r="U561" s="216"/>
    </row>
    <row r="562" spans="1:21" ht="15.75" customHeight="1">
      <c r="A562" s="213"/>
      <c r="B562" s="217"/>
      <c r="C562" s="217"/>
      <c r="D562" s="217"/>
      <c r="E562" s="217"/>
      <c r="F562" s="217"/>
      <c r="G562" s="217"/>
      <c r="H562" s="217"/>
      <c r="I562" s="217"/>
      <c r="J562" s="218"/>
      <c r="K562" s="217"/>
      <c r="L562" s="215"/>
      <c r="M562" s="216"/>
      <c r="N562" s="216"/>
      <c r="O562" s="216"/>
      <c r="P562" s="216"/>
      <c r="Q562" s="216"/>
      <c r="R562" s="216"/>
      <c r="S562" s="216"/>
      <c r="T562" s="216"/>
      <c r="U562" s="216"/>
    </row>
    <row r="563" spans="1:21" ht="15.75" customHeight="1">
      <c r="A563" s="213"/>
      <c r="B563" s="217"/>
      <c r="C563" s="217"/>
      <c r="D563" s="217"/>
      <c r="E563" s="217"/>
      <c r="F563" s="217"/>
      <c r="G563" s="217"/>
      <c r="H563" s="217"/>
      <c r="I563" s="217"/>
      <c r="J563" s="218"/>
      <c r="K563" s="217"/>
      <c r="L563" s="215"/>
      <c r="M563" s="216"/>
      <c r="N563" s="216"/>
      <c r="O563" s="216"/>
      <c r="P563" s="216"/>
      <c r="Q563" s="216"/>
      <c r="R563" s="216"/>
      <c r="S563" s="216"/>
      <c r="T563" s="216"/>
      <c r="U563" s="216"/>
    </row>
    <row r="564" spans="1:21" ht="15.75" customHeight="1">
      <c r="A564" s="213"/>
      <c r="B564" s="217"/>
      <c r="C564" s="217"/>
      <c r="D564" s="217"/>
      <c r="E564" s="217"/>
      <c r="F564" s="217"/>
      <c r="G564" s="217"/>
      <c r="H564" s="217"/>
      <c r="I564" s="217"/>
      <c r="J564" s="218"/>
      <c r="K564" s="217"/>
      <c r="L564" s="215"/>
      <c r="M564" s="216"/>
      <c r="N564" s="216"/>
      <c r="O564" s="216"/>
      <c r="P564" s="216"/>
      <c r="Q564" s="216"/>
      <c r="R564" s="216"/>
      <c r="S564" s="216"/>
      <c r="T564" s="216"/>
      <c r="U564" s="216"/>
    </row>
    <row r="565" spans="1:21" ht="15.75" customHeight="1">
      <c r="A565" s="213"/>
      <c r="B565" s="217"/>
      <c r="C565" s="217"/>
      <c r="D565" s="217"/>
      <c r="E565" s="217"/>
      <c r="F565" s="217"/>
      <c r="G565" s="217"/>
      <c r="H565" s="217"/>
      <c r="I565" s="217"/>
      <c r="J565" s="218"/>
      <c r="K565" s="217"/>
      <c r="L565" s="215"/>
      <c r="M565" s="216"/>
      <c r="N565" s="216"/>
      <c r="O565" s="216"/>
      <c r="P565" s="216"/>
      <c r="Q565" s="216"/>
      <c r="R565" s="216"/>
      <c r="S565" s="216"/>
      <c r="T565" s="216"/>
      <c r="U565" s="216"/>
    </row>
    <row r="566" spans="1:21" ht="15.75" customHeight="1">
      <c r="A566" s="213"/>
      <c r="B566" s="217"/>
      <c r="C566" s="217"/>
      <c r="D566" s="217"/>
      <c r="E566" s="217"/>
      <c r="F566" s="217"/>
      <c r="G566" s="217"/>
      <c r="H566" s="217"/>
      <c r="I566" s="217"/>
      <c r="J566" s="218"/>
      <c r="K566" s="217"/>
      <c r="L566" s="215"/>
      <c r="M566" s="216"/>
      <c r="N566" s="216"/>
      <c r="O566" s="216"/>
      <c r="P566" s="216"/>
      <c r="Q566" s="216"/>
      <c r="R566" s="216"/>
      <c r="S566" s="216"/>
      <c r="T566" s="216"/>
      <c r="U566" s="216"/>
    </row>
    <row r="567" spans="1:21" ht="15.75" customHeight="1">
      <c r="A567" s="213"/>
      <c r="B567" s="217"/>
      <c r="C567" s="217"/>
      <c r="D567" s="217"/>
      <c r="E567" s="217"/>
      <c r="F567" s="217"/>
      <c r="G567" s="217"/>
      <c r="H567" s="217"/>
      <c r="I567" s="217"/>
      <c r="J567" s="218"/>
      <c r="K567" s="217"/>
      <c r="L567" s="215"/>
      <c r="M567" s="216"/>
      <c r="N567" s="216"/>
      <c r="O567" s="216"/>
      <c r="P567" s="216"/>
      <c r="Q567" s="216"/>
      <c r="R567" s="216"/>
      <c r="S567" s="216"/>
      <c r="T567" s="216"/>
      <c r="U567" s="216"/>
    </row>
    <row r="568" spans="1:21" ht="15.75" customHeight="1">
      <c r="A568" s="213"/>
      <c r="B568" s="217"/>
      <c r="C568" s="217"/>
      <c r="D568" s="217"/>
      <c r="E568" s="217"/>
      <c r="F568" s="217"/>
      <c r="G568" s="217"/>
      <c r="H568" s="217"/>
      <c r="I568" s="217"/>
      <c r="J568" s="218"/>
      <c r="K568" s="217"/>
      <c r="L568" s="215"/>
      <c r="M568" s="216"/>
      <c r="N568" s="216"/>
      <c r="O568" s="216"/>
      <c r="P568" s="216"/>
      <c r="Q568" s="216"/>
      <c r="R568" s="216"/>
      <c r="S568" s="216"/>
      <c r="T568" s="216"/>
      <c r="U568" s="216"/>
    </row>
    <row r="569" spans="1:21" ht="15.75" customHeight="1">
      <c r="A569" s="213"/>
      <c r="B569" s="217"/>
      <c r="C569" s="217"/>
      <c r="D569" s="217"/>
      <c r="E569" s="217"/>
      <c r="F569" s="217"/>
      <c r="G569" s="217"/>
      <c r="H569" s="217"/>
      <c r="I569" s="217"/>
      <c r="J569" s="218"/>
      <c r="K569" s="217"/>
      <c r="L569" s="215"/>
      <c r="M569" s="216"/>
      <c r="N569" s="216"/>
      <c r="O569" s="216"/>
      <c r="P569" s="216"/>
      <c r="Q569" s="216"/>
      <c r="R569" s="216"/>
      <c r="S569" s="216"/>
      <c r="T569" s="216"/>
      <c r="U569" s="216"/>
    </row>
    <row r="570" spans="1:21" ht="15.75" customHeight="1">
      <c r="A570" s="213"/>
      <c r="B570" s="217"/>
      <c r="C570" s="217"/>
      <c r="D570" s="217"/>
      <c r="E570" s="217"/>
      <c r="F570" s="217"/>
      <c r="G570" s="217"/>
      <c r="H570" s="217"/>
      <c r="I570" s="217"/>
      <c r="J570" s="218"/>
      <c r="K570" s="217"/>
      <c r="L570" s="215"/>
      <c r="M570" s="216"/>
      <c r="N570" s="216"/>
      <c r="O570" s="216"/>
      <c r="P570" s="216"/>
      <c r="Q570" s="216"/>
      <c r="R570" s="216"/>
      <c r="S570" s="216"/>
      <c r="T570" s="216"/>
      <c r="U570" s="216"/>
    </row>
    <row r="571" spans="1:21" ht="15.75" customHeight="1">
      <c r="A571" s="213"/>
      <c r="B571" s="217"/>
      <c r="C571" s="217"/>
      <c r="D571" s="217"/>
      <c r="E571" s="217"/>
      <c r="F571" s="217"/>
      <c r="G571" s="217"/>
      <c r="H571" s="217"/>
      <c r="I571" s="217"/>
      <c r="J571" s="218"/>
      <c r="K571" s="217"/>
      <c r="L571" s="215"/>
      <c r="M571" s="216"/>
      <c r="N571" s="216"/>
      <c r="O571" s="216"/>
      <c r="P571" s="216"/>
      <c r="Q571" s="216"/>
      <c r="R571" s="216"/>
      <c r="S571" s="216"/>
      <c r="T571" s="216"/>
      <c r="U571" s="216"/>
    </row>
    <row r="572" spans="1:21" ht="15.75" customHeight="1">
      <c r="A572" s="213"/>
      <c r="B572" s="217"/>
      <c r="C572" s="217"/>
      <c r="D572" s="217"/>
      <c r="E572" s="217"/>
      <c r="F572" s="217"/>
      <c r="G572" s="217"/>
      <c r="H572" s="217"/>
      <c r="I572" s="217"/>
      <c r="J572" s="218"/>
      <c r="K572" s="217"/>
      <c r="L572" s="215"/>
      <c r="M572" s="216"/>
      <c r="N572" s="216"/>
      <c r="O572" s="216"/>
      <c r="P572" s="216"/>
      <c r="Q572" s="216"/>
      <c r="R572" s="216"/>
      <c r="S572" s="216"/>
      <c r="T572" s="216"/>
      <c r="U572" s="216"/>
    </row>
    <row r="573" spans="1:21" ht="15.75" customHeight="1">
      <c r="A573" s="213"/>
      <c r="B573" s="217"/>
      <c r="C573" s="217"/>
      <c r="D573" s="217"/>
      <c r="E573" s="217"/>
      <c r="F573" s="217"/>
      <c r="G573" s="217"/>
      <c r="H573" s="217"/>
      <c r="I573" s="217"/>
      <c r="J573" s="218"/>
      <c r="K573" s="217"/>
      <c r="L573" s="215"/>
      <c r="M573" s="216"/>
      <c r="N573" s="216"/>
      <c r="O573" s="216"/>
      <c r="P573" s="216"/>
      <c r="Q573" s="216"/>
      <c r="R573" s="216"/>
      <c r="S573" s="216"/>
      <c r="T573" s="216"/>
      <c r="U573" s="216"/>
    </row>
    <row r="574" spans="1:21" ht="15.75" customHeight="1">
      <c r="A574" s="213"/>
      <c r="B574" s="217"/>
      <c r="C574" s="217"/>
      <c r="D574" s="217"/>
      <c r="E574" s="217"/>
      <c r="F574" s="217"/>
      <c r="G574" s="217"/>
      <c r="H574" s="217"/>
      <c r="I574" s="217"/>
      <c r="J574" s="218"/>
      <c r="K574" s="217"/>
      <c r="L574" s="215"/>
      <c r="M574" s="216"/>
      <c r="N574" s="216"/>
      <c r="O574" s="216"/>
      <c r="P574" s="216"/>
      <c r="Q574" s="216"/>
      <c r="R574" s="216"/>
      <c r="S574" s="216"/>
      <c r="T574" s="216"/>
      <c r="U574" s="216"/>
    </row>
    <row r="575" spans="1:21" ht="15.75" customHeight="1">
      <c r="A575" s="213"/>
      <c r="B575" s="217"/>
      <c r="C575" s="217"/>
      <c r="D575" s="217"/>
      <c r="E575" s="217"/>
      <c r="F575" s="217"/>
      <c r="G575" s="217"/>
      <c r="H575" s="217"/>
      <c r="I575" s="217"/>
      <c r="J575" s="218"/>
      <c r="K575" s="217"/>
      <c r="L575" s="215"/>
      <c r="M575" s="216"/>
      <c r="N575" s="216"/>
      <c r="O575" s="216"/>
      <c r="P575" s="216"/>
      <c r="Q575" s="216"/>
      <c r="R575" s="216"/>
      <c r="S575" s="216"/>
      <c r="T575" s="216"/>
      <c r="U575" s="216"/>
    </row>
    <row r="576" spans="1:21" ht="15.75" customHeight="1">
      <c r="A576" s="213"/>
      <c r="B576" s="217"/>
      <c r="C576" s="217"/>
      <c r="D576" s="217"/>
      <c r="E576" s="217"/>
      <c r="F576" s="217"/>
      <c r="G576" s="217"/>
      <c r="H576" s="217"/>
      <c r="I576" s="217"/>
      <c r="J576" s="218"/>
      <c r="K576" s="217"/>
      <c r="L576" s="215"/>
      <c r="M576" s="216"/>
      <c r="N576" s="216"/>
      <c r="O576" s="216"/>
      <c r="P576" s="216"/>
      <c r="Q576" s="216"/>
      <c r="R576" s="216"/>
      <c r="S576" s="216"/>
      <c r="T576" s="216"/>
      <c r="U576" s="216"/>
    </row>
    <row r="577" spans="1:21" ht="15.75" customHeight="1">
      <c r="A577" s="213"/>
      <c r="B577" s="217"/>
      <c r="C577" s="217"/>
      <c r="D577" s="217"/>
      <c r="E577" s="217"/>
      <c r="F577" s="217"/>
      <c r="G577" s="217"/>
      <c r="H577" s="217"/>
      <c r="I577" s="217"/>
      <c r="J577" s="218"/>
      <c r="K577" s="217"/>
      <c r="L577" s="215"/>
      <c r="M577" s="216"/>
      <c r="N577" s="216"/>
      <c r="O577" s="216"/>
      <c r="P577" s="216"/>
      <c r="Q577" s="216"/>
      <c r="R577" s="216"/>
      <c r="S577" s="216"/>
      <c r="T577" s="216"/>
      <c r="U577" s="216"/>
    </row>
    <row r="578" spans="1:21" ht="15.75" customHeight="1">
      <c r="A578" s="213"/>
      <c r="B578" s="217"/>
      <c r="C578" s="217"/>
      <c r="D578" s="217"/>
      <c r="E578" s="217"/>
      <c r="F578" s="217"/>
      <c r="G578" s="217"/>
      <c r="H578" s="217"/>
      <c r="I578" s="217"/>
      <c r="J578" s="218"/>
      <c r="K578" s="217"/>
      <c r="L578" s="215"/>
      <c r="M578" s="216"/>
      <c r="N578" s="216"/>
      <c r="O578" s="216"/>
      <c r="P578" s="216"/>
      <c r="Q578" s="216"/>
      <c r="R578" s="216"/>
      <c r="S578" s="216"/>
      <c r="T578" s="216"/>
      <c r="U578" s="216"/>
    </row>
    <row r="579" spans="1:21" ht="15.75" customHeight="1">
      <c r="A579" s="213"/>
      <c r="B579" s="217"/>
      <c r="C579" s="217"/>
      <c r="D579" s="217"/>
      <c r="E579" s="217"/>
      <c r="F579" s="217"/>
      <c r="G579" s="217"/>
      <c r="H579" s="217"/>
      <c r="I579" s="217"/>
      <c r="J579" s="218"/>
      <c r="K579" s="217"/>
      <c r="L579" s="215"/>
      <c r="M579" s="216"/>
      <c r="N579" s="216"/>
      <c r="O579" s="216"/>
      <c r="P579" s="216"/>
      <c r="Q579" s="216"/>
      <c r="R579" s="216"/>
      <c r="S579" s="216"/>
      <c r="T579" s="216"/>
      <c r="U579" s="216"/>
    </row>
    <row r="580" spans="1:21" ht="15.75" customHeight="1">
      <c r="A580" s="213"/>
      <c r="B580" s="217"/>
      <c r="C580" s="217"/>
      <c r="D580" s="217"/>
      <c r="E580" s="217"/>
      <c r="F580" s="217"/>
      <c r="G580" s="217"/>
      <c r="H580" s="217"/>
      <c r="I580" s="217"/>
      <c r="J580" s="218"/>
      <c r="K580" s="217"/>
      <c r="L580" s="215"/>
      <c r="M580" s="216"/>
      <c r="N580" s="216"/>
      <c r="O580" s="216"/>
      <c r="P580" s="216"/>
      <c r="Q580" s="216"/>
      <c r="R580" s="216"/>
      <c r="S580" s="216"/>
      <c r="T580" s="216"/>
      <c r="U580" s="216"/>
    </row>
    <row r="581" spans="1:21" ht="15.75" customHeight="1">
      <c r="A581" s="213"/>
      <c r="B581" s="217"/>
      <c r="C581" s="217"/>
      <c r="D581" s="217"/>
      <c r="E581" s="217"/>
      <c r="F581" s="217"/>
      <c r="G581" s="217"/>
      <c r="H581" s="217"/>
      <c r="I581" s="217"/>
      <c r="J581" s="218"/>
      <c r="K581" s="217"/>
      <c r="L581" s="215"/>
      <c r="M581" s="216"/>
      <c r="N581" s="216"/>
      <c r="O581" s="216"/>
      <c r="P581" s="216"/>
      <c r="Q581" s="216"/>
      <c r="R581" s="216"/>
      <c r="S581" s="216"/>
      <c r="T581" s="216"/>
      <c r="U581" s="216"/>
    </row>
    <row r="582" spans="1:21" ht="15.75" customHeight="1">
      <c r="A582" s="213"/>
      <c r="B582" s="217"/>
      <c r="C582" s="217"/>
      <c r="D582" s="217"/>
      <c r="E582" s="217"/>
      <c r="F582" s="217"/>
      <c r="G582" s="217"/>
      <c r="H582" s="217"/>
      <c r="I582" s="217"/>
      <c r="J582" s="218"/>
      <c r="K582" s="217"/>
      <c r="L582" s="215"/>
      <c r="M582" s="216"/>
      <c r="N582" s="216"/>
      <c r="O582" s="216"/>
      <c r="P582" s="216"/>
      <c r="Q582" s="216"/>
      <c r="R582" s="216"/>
      <c r="S582" s="216"/>
      <c r="T582" s="216"/>
      <c r="U582" s="216"/>
    </row>
    <row r="583" spans="1:21" ht="15.75" customHeight="1">
      <c r="A583" s="213"/>
      <c r="B583" s="217"/>
      <c r="C583" s="217"/>
      <c r="D583" s="217"/>
      <c r="E583" s="217"/>
      <c r="F583" s="217"/>
      <c r="G583" s="217"/>
      <c r="H583" s="217"/>
      <c r="I583" s="217"/>
      <c r="J583" s="218"/>
      <c r="K583" s="217"/>
      <c r="L583" s="215"/>
      <c r="M583" s="216"/>
      <c r="N583" s="216"/>
      <c r="O583" s="216"/>
      <c r="P583" s="216"/>
      <c r="Q583" s="216"/>
      <c r="R583" s="216"/>
      <c r="S583" s="216"/>
      <c r="T583" s="216"/>
      <c r="U583" s="216"/>
    </row>
    <row r="584" spans="1:21" ht="15.75" customHeight="1">
      <c r="A584" s="213"/>
      <c r="B584" s="217"/>
      <c r="C584" s="217"/>
      <c r="D584" s="217"/>
      <c r="E584" s="217"/>
      <c r="F584" s="217"/>
      <c r="G584" s="217"/>
      <c r="H584" s="217"/>
      <c r="I584" s="217"/>
      <c r="J584" s="218"/>
      <c r="K584" s="217"/>
      <c r="L584" s="215"/>
      <c r="M584" s="216"/>
      <c r="N584" s="216"/>
      <c r="O584" s="216"/>
      <c r="P584" s="216"/>
      <c r="Q584" s="216"/>
      <c r="R584" s="216"/>
      <c r="S584" s="216"/>
      <c r="T584" s="216"/>
      <c r="U584" s="216"/>
    </row>
    <row r="585" spans="1:21" ht="15.75" customHeight="1">
      <c r="A585" s="213"/>
      <c r="B585" s="217"/>
      <c r="C585" s="217"/>
      <c r="D585" s="217"/>
      <c r="E585" s="217"/>
      <c r="F585" s="217"/>
      <c r="G585" s="217"/>
      <c r="H585" s="217"/>
      <c r="I585" s="217"/>
      <c r="J585" s="218"/>
      <c r="K585" s="217"/>
      <c r="L585" s="215"/>
      <c r="M585" s="216"/>
      <c r="N585" s="216"/>
      <c r="O585" s="216"/>
      <c r="P585" s="216"/>
      <c r="Q585" s="216"/>
      <c r="R585" s="216"/>
      <c r="S585" s="216"/>
      <c r="T585" s="216"/>
      <c r="U585" s="216"/>
    </row>
    <row r="586" spans="1:21" ht="15.75" customHeight="1">
      <c r="A586" s="213"/>
      <c r="B586" s="217"/>
      <c r="C586" s="217"/>
      <c r="D586" s="217"/>
      <c r="E586" s="217"/>
      <c r="F586" s="217"/>
      <c r="G586" s="217"/>
      <c r="H586" s="217"/>
      <c r="I586" s="217"/>
      <c r="J586" s="218"/>
      <c r="K586" s="217"/>
      <c r="L586" s="215"/>
      <c r="M586" s="216"/>
      <c r="N586" s="216"/>
      <c r="O586" s="216"/>
      <c r="P586" s="216"/>
      <c r="Q586" s="216"/>
      <c r="R586" s="216"/>
      <c r="S586" s="216"/>
      <c r="T586" s="216"/>
      <c r="U586" s="216"/>
    </row>
    <row r="587" spans="1:21" ht="15.75" customHeight="1">
      <c r="A587" s="213"/>
      <c r="B587" s="217"/>
      <c r="C587" s="217"/>
      <c r="D587" s="217"/>
      <c r="E587" s="217"/>
      <c r="F587" s="217"/>
      <c r="G587" s="217"/>
      <c r="H587" s="217"/>
      <c r="I587" s="217"/>
      <c r="J587" s="218"/>
      <c r="K587" s="217"/>
      <c r="L587" s="215"/>
      <c r="M587" s="216"/>
      <c r="N587" s="216"/>
      <c r="O587" s="216"/>
      <c r="P587" s="216"/>
      <c r="Q587" s="216"/>
      <c r="R587" s="216"/>
      <c r="S587" s="216"/>
      <c r="T587" s="216"/>
      <c r="U587" s="216"/>
    </row>
    <row r="588" spans="1:21" ht="15.75" customHeight="1">
      <c r="A588" s="213"/>
      <c r="B588" s="217"/>
      <c r="C588" s="217"/>
      <c r="D588" s="217"/>
      <c r="E588" s="217"/>
      <c r="F588" s="217"/>
      <c r="G588" s="217"/>
      <c r="H588" s="217"/>
      <c r="I588" s="217"/>
      <c r="J588" s="218"/>
      <c r="K588" s="217"/>
      <c r="L588" s="215"/>
      <c r="M588" s="216"/>
      <c r="N588" s="216"/>
      <c r="O588" s="216"/>
      <c r="P588" s="216"/>
      <c r="Q588" s="216"/>
      <c r="R588" s="216"/>
      <c r="S588" s="216"/>
      <c r="T588" s="216"/>
      <c r="U588" s="216"/>
    </row>
    <row r="589" spans="1:21" ht="15.75" customHeight="1">
      <c r="A589" s="213"/>
      <c r="B589" s="217"/>
      <c r="C589" s="217"/>
      <c r="D589" s="217"/>
      <c r="E589" s="217"/>
      <c r="F589" s="217"/>
      <c r="G589" s="217"/>
      <c r="H589" s="217"/>
      <c r="I589" s="217"/>
      <c r="J589" s="218"/>
      <c r="K589" s="217"/>
      <c r="L589" s="215"/>
      <c r="M589" s="216"/>
      <c r="N589" s="216"/>
      <c r="O589" s="216"/>
      <c r="P589" s="216"/>
      <c r="Q589" s="216"/>
      <c r="R589" s="216"/>
      <c r="S589" s="216"/>
      <c r="T589" s="216"/>
      <c r="U589" s="216"/>
    </row>
    <row r="590" spans="1:21" ht="15.75" customHeight="1">
      <c r="A590" s="213"/>
      <c r="B590" s="217"/>
      <c r="C590" s="217"/>
      <c r="D590" s="217"/>
      <c r="E590" s="217"/>
      <c r="F590" s="217"/>
      <c r="G590" s="217"/>
      <c r="H590" s="217"/>
      <c r="I590" s="217"/>
      <c r="J590" s="218"/>
      <c r="K590" s="217"/>
      <c r="L590" s="215"/>
      <c r="M590" s="216"/>
      <c r="N590" s="216"/>
      <c r="O590" s="216"/>
      <c r="P590" s="216"/>
      <c r="Q590" s="216"/>
      <c r="R590" s="216"/>
      <c r="S590" s="216"/>
      <c r="T590" s="216"/>
      <c r="U590" s="216"/>
    </row>
    <row r="591" spans="1:21" ht="15.75" customHeight="1">
      <c r="A591" s="213"/>
      <c r="B591" s="217"/>
      <c r="C591" s="217"/>
      <c r="D591" s="217"/>
      <c r="E591" s="217"/>
      <c r="F591" s="217"/>
      <c r="G591" s="217"/>
      <c r="H591" s="217"/>
      <c r="I591" s="217"/>
      <c r="J591" s="218"/>
      <c r="K591" s="217"/>
      <c r="L591" s="215"/>
      <c r="M591" s="216"/>
      <c r="N591" s="216"/>
      <c r="O591" s="216"/>
      <c r="P591" s="216"/>
      <c r="Q591" s="216"/>
      <c r="R591" s="216"/>
      <c r="S591" s="216"/>
      <c r="T591" s="216"/>
      <c r="U591" s="216"/>
    </row>
    <row r="592" spans="1:21" ht="15.75" customHeight="1">
      <c r="A592" s="213"/>
      <c r="B592" s="217"/>
      <c r="C592" s="217"/>
      <c r="D592" s="217"/>
      <c r="E592" s="217"/>
      <c r="F592" s="217"/>
      <c r="G592" s="217"/>
      <c r="H592" s="217"/>
      <c r="I592" s="217"/>
      <c r="J592" s="218"/>
      <c r="K592" s="217"/>
      <c r="L592" s="215"/>
      <c r="M592" s="216"/>
      <c r="N592" s="216"/>
      <c r="O592" s="216"/>
      <c r="P592" s="216"/>
      <c r="Q592" s="216"/>
      <c r="R592" s="216"/>
      <c r="S592" s="216"/>
      <c r="T592" s="216"/>
      <c r="U592" s="216"/>
    </row>
    <row r="593" spans="1:21" ht="15.75" customHeight="1">
      <c r="A593" s="213"/>
      <c r="B593" s="217"/>
      <c r="C593" s="217"/>
      <c r="D593" s="217"/>
      <c r="E593" s="217"/>
      <c r="F593" s="217"/>
      <c r="G593" s="217"/>
      <c r="H593" s="217"/>
      <c r="I593" s="217"/>
      <c r="J593" s="218"/>
      <c r="K593" s="217"/>
      <c r="L593" s="215"/>
      <c r="M593" s="216"/>
      <c r="N593" s="216"/>
      <c r="O593" s="216"/>
      <c r="P593" s="216"/>
      <c r="Q593" s="216"/>
      <c r="R593" s="216"/>
      <c r="S593" s="216"/>
      <c r="T593" s="216"/>
      <c r="U593" s="216"/>
    </row>
    <row r="594" spans="1:21" ht="15.75" customHeight="1">
      <c r="A594" s="213"/>
      <c r="B594" s="217"/>
      <c r="C594" s="217"/>
      <c r="D594" s="217"/>
      <c r="E594" s="217"/>
      <c r="F594" s="217"/>
      <c r="G594" s="217"/>
      <c r="H594" s="217"/>
      <c r="I594" s="217"/>
      <c r="J594" s="218"/>
      <c r="K594" s="217"/>
      <c r="L594" s="215"/>
      <c r="M594" s="216"/>
      <c r="N594" s="216"/>
      <c r="O594" s="216"/>
      <c r="P594" s="216"/>
      <c r="Q594" s="216"/>
      <c r="R594" s="216"/>
      <c r="S594" s="216"/>
      <c r="T594" s="216"/>
      <c r="U594" s="216"/>
    </row>
    <row r="595" spans="1:21" ht="15.75" customHeight="1">
      <c r="A595" s="213"/>
      <c r="B595" s="217"/>
      <c r="C595" s="217"/>
      <c r="D595" s="217"/>
      <c r="E595" s="217"/>
      <c r="F595" s="217"/>
      <c r="G595" s="217"/>
      <c r="H595" s="217"/>
      <c r="I595" s="217"/>
      <c r="J595" s="218"/>
      <c r="K595" s="217"/>
      <c r="L595" s="215"/>
      <c r="M595" s="216"/>
      <c r="N595" s="216"/>
      <c r="O595" s="216"/>
      <c r="P595" s="216"/>
      <c r="Q595" s="216"/>
      <c r="R595" s="216"/>
      <c r="S595" s="216"/>
      <c r="T595" s="216"/>
      <c r="U595" s="216"/>
    </row>
    <row r="596" spans="1:21" ht="15.75" customHeight="1">
      <c r="A596" s="213"/>
      <c r="B596" s="217"/>
      <c r="C596" s="217"/>
      <c r="D596" s="217"/>
      <c r="E596" s="217"/>
      <c r="F596" s="217"/>
      <c r="G596" s="217"/>
      <c r="H596" s="217"/>
      <c r="I596" s="217"/>
      <c r="J596" s="218"/>
      <c r="K596" s="217"/>
      <c r="L596" s="215"/>
      <c r="M596" s="216"/>
      <c r="N596" s="216"/>
      <c r="O596" s="216"/>
      <c r="P596" s="216"/>
      <c r="Q596" s="216"/>
      <c r="R596" s="216"/>
      <c r="S596" s="216"/>
      <c r="T596" s="216"/>
      <c r="U596" s="216"/>
    </row>
    <row r="597" spans="1:21" ht="15.75" customHeight="1">
      <c r="A597" s="213"/>
      <c r="B597" s="217"/>
      <c r="C597" s="217"/>
      <c r="D597" s="217"/>
      <c r="E597" s="217"/>
      <c r="F597" s="217"/>
      <c r="G597" s="217"/>
      <c r="H597" s="217"/>
      <c r="I597" s="217"/>
      <c r="J597" s="218"/>
      <c r="K597" s="217"/>
      <c r="L597" s="215"/>
      <c r="M597" s="216"/>
      <c r="N597" s="216"/>
      <c r="O597" s="216"/>
      <c r="P597" s="216"/>
      <c r="Q597" s="216"/>
      <c r="R597" s="216"/>
      <c r="S597" s="216"/>
      <c r="T597" s="216"/>
      <c r="U597" s="216"/>
    </row>
    <row r="598" spans="1:21" ht="15.75" customHeight="1">
      <c r="A598" s="213"/>
      <c r="B598" s="217"/>
      <c r="C598" s="217"/>
      <c r="D598" s="217"/>
      <c r="E598" s="217"/>
      <c r="F598" s="217"/>
      <c r="G598" s="217"/>
      <c r="H598" s="217"/>
      <c r="I598" s="217"/>
      <c r="J598" s="218"/>
      <c r="K598" s="217"/>
      <c r="L598" s="215"/>
      <c r="M598" s="216"/>
      <c r="N598" s="216"/>
      <c r="O598" s="216"/>
      <c r="P598" s="216"/>
      <c r="Q598" s="216"/>
      <c r="R598" s="216"/>
      <c r="S598" s="216"/>
      <c r="T598" s="216"/>
      <c r="U598" s="216"/>
    </row>
    <row r="599" spans="1:21" ht="15.75" customHeight="1">
      <c r="A599" s="213"/>
      <c r="B599" s="217"/>
      <c r="C599" s="217"/>
      <c r="D599" s="217"/>
      <c r="E599" s="217"/>
      <c r="F599" s="217"/>
      <c r="G599" s="217"/>
      <c r="H599" s="217"/>
      <c r="I599" s="217"/>
      <c r="J599" s="218"/>
      <c r="K599" s="217"/>
      <c r="L599" s="215"/>
      <c r="M599" s="216"/>
      <c r="N599" s="216"/>
      <c r="O599" s="216"/>
      <c r="P599" s="216"/>
      <c r="Q599" s="216"/>
      <c r="R599" s="216"/>
      <c r="S599" s="216"/>
      <c r="T599" s="216"/>
      <c r="U599" s="216"/>
    </row>
    <row r="600" spans="1:21" ht="15.75" customHeight="1">
      <c r="A600" s="213"/>
      <c r="B600" s="217"/>
      <c r="C600" s="217"/>
      <c r="D600" s="217"/>
      <c r="E600" s="217"/>
      <c r="F600" s="217"/>
      <c r="G600" s="217"/>
      <c r="H600" s="217"/>
      <c r="I600" s="217"/>
      <c r="J600" s="218"/>
      <c r="K600" s="217"/>
      <c r="L600" s="215"/>
      <c r="M600" s="216"/>
      <c r="N600" s="216"/>
      <c r="O600" s="216"/>
      <c r="P600" s="216"/>
      <c r="Q600" s="216"/>
      <c r="R600" s="216"/>
      <c r="S600" s="216"/>
      <c r="T600" s="216"/>
      <c r="U600" s="216"/>
    </row>
    <row r="601" spans="1:21" ht="15.75" customHeight="1">
      <c r="A601" s="213"/>
      <c r="B601" s="217"/>
      <c r="C601" s="217"/>
      <c r="D601" s="217"/>
      <c r="E601" s="217"/>
      <c r="F601" s="217"/>
      <c r="G601" s="217"/>
      <c r="H601" s="217"/>
      <c r="I601" s="217"/>
      <c r="J601" s="218"/>
      <c r="K601" s="217"/>
      <c r="L601" s="215"/>
      <c r="M601" s="216"/>
      <c r="N601" s="216"/>
      <c r="O601" s="216"/>
      <c r="P601" s="216"/>
      <c r="Q601" s="216"/>
      <c r="R601" s="216"/>
      <c r="S601" s="216"/>
      <c r="T601" s="216"/>
      <c r="U601" s="216"/>
    </row>
    <row r="602" spans="1:21" ht="15.75" customHeight="1">
      <c r="A602" s="213"/>
      <c r="B602" s="217"/>
      <c r="C602" s="217"/>
      <c r="D602" s="217"/>
      <c r="E602" s="217"/>
      <c r="F602" s="217"/>
      <c r="G602" s="217"/>
      <c r="H602" s="217"/>
      <c r="I602" s="217"/>
      <c r="J602" s="218"/>
      <c r="K602" s="217"/>
      <c r="L602" s="215"/>
      <c r="M602" s="216"/>
      <c r="N602" s="216"/>
      <c r="O602" s="216"/>
      <c r="P602" s="216"/>
      <c r="Q602" s="216"/>
      <c r="R602" s="216"/>
      <c r="S602" s="216"/>
      <c r="T602" s="216"/>
      <c r="U602" s="216"/>
    </row>
    <row r="603" spans="1:21" ht="15.75" customHeight="1">
      <c r="A603" s="213"/>
      <c r="B603" s="217"/>
      <c r="C603" s="217"/>
      <c r="D603" s="217"/>
      <c r="E603" s="217"/>
      <c r="F603" s="217"/>
      <c r="G603" s="217"/>
      <c r="H603" s="217"/>
      <c r="I603" s="217"/>
      <c r="J603" s="218"/>
      <c r="K603" s="217"/>
      <c r="L603" s="215"/>
      <c r="M603" s="216"/>
      <c r="N603" s="216"/>
      <c r="O603" s="216"/>
      <c r="P603" s="216"/>
      <c r="Q603" s="216"/>
      <c r="R603" s="216"/>
      <c r="S603" s="216"/>
      <c r="T603" s="216"/>
      <c r="U603" s="216"/>
    </row>
    <row r="604" spans="1:21" ht="15.75" customHeight="1">
      <c r="A604" s="213"/>
      <c r="B604" s="217"/>
      <c r="C604" s="217"/>
      <c r="D604" s="217"/>
      <c r="E604" s="217"/>
      <c r="F604" s="217"/>
      <c r="G604" s="217"/>
      <c r="H604" s="217"/>
      <c r="I604" s="217"/>
      <c r="J604" s="218"/>
      <c r="K604" s="217"/>
      <c r="L604" s="215"/>
      <c r="M604" s="216"/>
      <c r="N604" s="216"/>
      <c r="O604" s="216"/>
      <c r="P604" s="216"/>
      <c r="Q604" s="216"/>
      <c r="R604" s="216"/>
      <c r="S604" s="216"/>
      <c r="T604" s="216"/>
      <c r="U604" s="216"/>
    </row>
    <row r="605" spans="1:21" ht="15.75" customHeight="1">
      <c r="A605" s="213"/>
      <c r="B605" s="217"/>
      <c r="C605" s="217"/>
      <c r="D605" s="217"/>
      <c r="E605" s="217"/>
      <c r="F605" s="217"/>
      <c r="G605" s="217"/>
      <c r="H605" s="217"/>
      <c r="I605" s="217"/>
      <c r="J605" s="218"/>
      <c r="K605" s="217"/>
      <c r="L605" s="215"/>
      <c r="M605" s="216"/>
      <c r="N605" s="216"/>
      <c r="O605" s="216"/>
      <c r="P605" s="216"/>
      <c r="Q605" s="216"/>
      <c r="R605" s="216"/>
      <c r="S605" s="216"/>
      <c r="T605" s="216"/>
      <c r="U605" s="216"/>
    </row>
    <row r="606" spans="1:21" ht="15.75" customHeight="1">
      <c r="A606" s="213"/>
      <c r="B606" s="217"/>
      <c r="C606" s="217"/>
      <c r="D606" s="217"/>
      <c r="E606" s="217"/>
      <c r="F606" s="217"/>
      <c r="G606" s="217"/>
      <c r="H606" s="217"/>
      <c r="I606" s="217"/>
      <c r="J606" s="218"/>
      <c r="K606" s="217"/>
      <c r="L606" s="215"/>
      <c r="M606" s="216"/>
      <c r="N606" s="216"/>
      <c r="O606" s="216"/>
      <c r="P606" s="216"/>
      <c r="Q606" s="216"/>
      <c r="R606" s="216"/>
      <c r="S606" s="216"/>
      <c r="T606" s="216"/>
      <c r="U606" s="216"/>
    </row>
    <row r="607" spans="1:21" ht="15.75" customHeight="1">
      <c r="A607" s="213"/>
      <c r="B607" s="217"/>
      <c r="C607" s="217"/>
      <c r="D607" s="217"/>
      <c r="E607" s="217"/>
      <c r="F607" s="217"/>
      <c r="G607" s="217"/>
      <c r="H607" s="217"/>
      <c r="I607" s="217"/>
      <c r="J607" s="218"/>
      <c r="K607" s="217"/>
      <c r="L607" s="215"/>
      <c r="M607" s="216"/>
      <c r="N607" s="216"/>
      <c r="O607" s="216"/>
      <c r="P607" s="216"/>
      <c r="Q607" s="216"/>
      <c r="R607" s="216"/>
      <c r="S607" s="216"/>
      <c r="T607" s="216"/>
      <c r="U607" s="216"/>
    </row>
    <row r="608" spans="1:21" ht="15.75" customHeight="1">
      <c r="A608" s="213"/>
      <c r="B608" s="217"/>
      <c r="C608" s="217"/>
      <c r="D608" s="217"/>
      <c r="E608" s="217"/>
      <c r="F608" s="217"/>
      <c r="G608" s="217"/>
      <c r="H608" s="217"/>
      <c r="I608" s="217"/>
      <c r="J608" s="218"/>
      <c r="K608" s="217"/>
      <c r="L608" s="215"/>
      <c r="M608" s="216"/>
      <c r="N608" s="216"/>
      <c r="O608" s="216"/>
      <c r="P608" s="216"/>
      <c r="Q608" s="216"/>
      <c r="R608" s="216"/>
      <c r="S608" s="216"/>
      <c r="T608" s="216"/>
      <c r="U608" s="216"/>
    </row>
    <row r="609" spans="1:21" ht="15.75" customHeight="1">
      <c r="A609" s="213"/>
      <c r="B609" s="217"/>
      <c r="C609" s="217"/>
      <c r="D609" s="217"/>
      <c r="E609" s="217"/>
      <c r="F609" s="217"/>
      <c r="G609" s="217"/>
      <c r="H609" s="217"/>
      <c r="I609" s="217"/>
      <c r="J609" s="218"/>
      <c r="K609" s="217"/>
      <c r="L609" s="215"/>
      <c r="M609" s="216"/>
      <c r="N609" s="216"/>
      <c r="O609" s="216"/>
      <c r="P609" s="216"/>
      <c r="Q609" s="216"/>
      <c r="R609" s="216"/>
      <c r="S609" s="216"/>
      <c r="T609" s="216"/>
      <c r="U609" s="216"/>
    </row>
    <row r="610" spans="1:21" ht="15.75" customHeight="1">
      <c r="A610" s="213"/>
      <c r="B610" s="217"/>
      <c r="C610" s="217"/>
      <c r="D610" s="217"/>
      <c r="E610" s="217"/>
      <c r="F610" s="217"/>
      <c r="G610" s="217"/>
      <c r="H610" s="217"/>
      <c r="I610" s="217"/>
      <c r="J610" s="218"/>
      <c r="K610" s="217"/>
      <c r="L610" s="215"/>
      <c r="M610" s="216"/>
      <c r="N610" s="216"/>
      <c r="O610" s="216"/>
      <c r="P610" s="216"/>
      <c r="Q610" s="216"/>
      <c r="R610" s="216"/>
      <c r="S610" s="216"/>
      <c r="T610" s="216"/>
      <c r="U610" s="216"/>
    </row>
    <row r="611" spans="1:21" ht="15.75" customHeight="1">
      <c r="A611" s="213"/>
      <c r="B611" s="217"/>
      <c r="C611" s="217"/>
      <c r="D611" s="217"/>
      <c r="E611" s="217"/>
      <c r="F611" s="217"/>
      <c r="G611" s="217"/>
      <c r="H611" s="217"/>
      <c r="I611" s="217"/>
      <c r="J611" s="218"/>
      <c r="K611" s="217"/>
      <c r="L611" s="215"/>
      <c r="M611" s="216"/>
      <c r="N611" s="216"/>
      <c r="O611" s="216"/>
      <c r="P611" s="216"/>
      <c r="Q611" s="216"/>
      <c r="R611" s="216"/>
      <c r="S611" s="216"/>
      <c r="T611" s="216"/>
      <c r="U611" s="216"/>
    </row>
    <row r="612" spans="1:21" ht="15.75" customHeight="1">
      <c r="A612" s="213"/>
      <c r="B612" s="217"/>
      <c r="C612" s="217"/>
      <c r="D612" s="217"/>
      <c r="E612" s="217"/>
      <c r="F612" s="217"/>
      <c r="G612" s="217"/>
      <c r="H612" s="217"/>
      <c r="I612" s="217"/>
      <c r="J612" s="218"/>
      <c r="K612" s="217"/>
      <c r="L612" s="215"/>
      <c r="M612" s="216"/>
      <c r="N612" s="216"/>
      <c r="O612" s="216"/>
      <c r="P612" s="216"/>
      <c r="Q612" s="216"/>
      <c r="R612" s="216"/>
      <c r="S612" s="216"/>
      <c r="T612" s="216"/>
      <c r="U612" s="216"/>
    </row>
    <row r="613" spans="1:21" ht="15.75" customHeight="1">
      <c r="A613" s="213"/>
      <c r="B613" s="217"/>
      <c r="C613" s="217"/>
      <c r="D613" s="217"/>
      <c r="E613" s="217"/>
      <c r="F613" s="217"/>
      <c r="G613" s="217"/>
      <c r="H613" s="217"/>
      <c r="I613" s="217"/>
      <c r="J613" s="218"/>
      <c r="K613" s="217"/>
      <c r="L613" s="215"/>
      <c r="M613" s="216"/>
      <c r="N613" s="216"/>
      <c r="O613" s="216"/>
      <c r="P613" s="216"/>
      <c r="Q613" s="216"/>
      <c r="R613" s="216"/>
      <c r="S613" s="216"/>
      <c r="T613" s="216"/>
      <c r="U613" s="216"/>
    </row>
    <row r="614" spans="1:21" ht="15.75" customHeight="1">
      <c r="A614" s="213"/>
      <c r="B614" s="217"/>
      <c r="C614" s="217"/>
      <c r="D614" s="217"/>
      <c r="E614" s="217"/>
      <c r="F614" s="217"/>
      <c r="G614" s="217"/>
      <c r="H614" s="217"/>
      <c r="I614" s="217"/>
      <c r="J614" s="218"/>
      <c r="K614" s="217"/>
      <c r="L614" s="215"/>
      <c r="M614" s="216"/>
      <c r="N614" s="216"/>
      <c r="O614" s="216"/>
      <c r="P614" s="216"/>
      <c r="Q614" s="216"/>
      <c r="R614" s="216"/>
      <c r="S614" s="216"/>
      <c r="T614" s="216"/>
      <c r="U614" s="216"/>
    </row>
    <row r="615" spans="1:21" ht="15.75" customHeight="1">
      <c r="A615" s="213"/>
      <c r="B615" s="217"/>
      <c r="C615" s="217"/>
      <c r="D615" s="217"/>
      <c r="E615" s="217"/>
      <c r="F615" s="217"/>
      <c r="G615" s="217"/>
      <c r="H615" s="217"/>
      <c r="I615" s="217"/>
      <c r="J615" s="218"/>
      <c r="K615" s="217"/>
      <c r="L615" s="215"/>
      <c r="M615" s="216"/>
      <c r="N615" s="216"/>
      <c r="O615" s="216"/>
      <c r="P615" s="216"/>
      <c r="Q615" s="216"/>
      <c r="R615" s="216"/>
      <c r="S615" s="216"/>
      <c r="T615" s="216"/>
      <c r="U615" s="216"/>
    </row>
    <row r="616" spans="1:21" ht="15.75" customHeight="1">
      <c r="A616" s="213"/>
      <c r="B616" s="217"/>
      <c r="C616" s="217"/>
      <c r="D616" s="217"/>
      <c r="E616" s="217"/>
      <c r="F616" s="217"/>
      <c r="G616" s="217"/>
      <c r="H616" s="217"/>
      <c r="I616" s="217"/>
      <c r="J616" s="218"/>
      <c r="K616" s="217"/>
      <c r="L616" s="215"/>
      <c r="M616" s="216"/>
      <c r="N616" s="216"/>
      <c r="O616" s="216"/>
      <c r="P616" s="216"/>
      <c r="Q616" s="216"/>
      <c r="R616" s="216"/>
      <c r="S616" s="216"/>
      <c r="T616" s="216"/>
      <c r="U616" s="216"/>
    </row>
    <row r="617" spans="1:21" ht="15.75" customHeight="1">
      <c r="A617" s="213"/>
      <c r="B617" s="217"/>
      <c r="C617" s="217"/>
      <c r="D617" s="217"/>
      <c r="E617" s="217"/>
      <c r="F617" s="217"/>
      <c r="G617" s="217"/>
      <c r="H617" s="217"/>
      <c r="I617" s="217"/>
      <c r="J617" s="218"/>
      <c r="K617" s="217"/>
      <c r="L617" s="215"/>
      <c r="M617" s="216"/>
      <c r="N617" s="216"/>
      <c r="O617" s="216"/>
      <c r="P617" s="216"/>
      <c r="Q617" s="216"/>
      <c r="R617" s="216"/>
      <c r="S617" s="216"/>
      <c r="T617" s="216"/>
      <c r="U617" s="216"/>
    </row>
    <row r="618" spans="1:21" ht="15.75" customHeight="1">
      <c r="A618" s="213"/>
      <c r="B618" s="217"/>
      <c r="C618" s="217"/>
      <c r="D618" s="217"/>
      <c r="E618" s="217"/>
      <c r="F618" s="217"/>
      <c r="G618" s="217"/>
      <c r="H618" s="217"/>
      <c r="I618" s="217"/>
      <c r="J618" s="218"/>
      <c r="K618" s="217"/>
      <c r="L618" s="215"/>
      <c r="M618" s="216"/>
      <c r="N618" s="216"/>
      <c r="O618" s="216"/>
      <c r="P618" s="216"/>
      <c r="Q618" s="216"/>
      <c r="R618" s="216"/>
      <c r="S618" s="216"/>
      <c r="T618" s="216"/>
      <c r="U618" s="216"/>
    </row>
    <row r="619" spans="1:21" ht="15.75" customHeight="1">
      <c r="A619" s="213"/>
      <c r="B619" s="217"/>
      <c r="C619" s="217"/>
      <c r="D619" s="217"/>
      <c r="E619" s="217"/>
      <c r="F619" s="217"/>
      <c r="G619" s="217"/>
      <c r="H619" s="217"/>
      <c r="I619" s="217"/>
      <c r="J619" s="218"/>
      <c r="K619" s="217"/>
      <c r="L619" s="215"/>
      <c r="M619" s="216"/>
      <c r="N619" s="216"/>
      <c r="O619" s="216"/>
      <c r="P619" s="216"/>
      <c r="Q619" s="216"/>
      <c r="R619" s="216"/>
      <c r="S619" s="216"/>
      <c r="T619" s="216"/>
      <c r="U619" s="216"/>
    </row>
    <row r="620" spans="1:21" ht="15.75" customHeight="1">
      <c r="A620" s="213"/>
      <c r="B620" s="217"/>
      <c r="C620" s="217"/>
      <c r="D620" s="217"/>
      <c r="E620" s="217"/>
      <c r="F620" s="217"/>
      <c r="G620" s="217"/>
      <c r="H620" s="217"/>
      <c r="I620" s="217"/>
      <c r="J620" s="218"/>
      <c r="K620" s="217"/>
      <c r="L620" s="215"/>
      <c r="M620" s="216"/>
      <c r="N620" s="216"/>
      <c r="O620" s="216"/>
      <c r="P620" s="216"/>
      <c r="Q620" s="216"/>
      <c r="R620" s="216"/>
      <c r="S620" s="216"/>
      <c r="T620" s="216"/>
      <c r="U620" s="216"/>
    </row>
    <row r="621" spans="1:21" ht="15.75" customHeight="1">
      <c r="A621" s="213"/>
      <c r="B621" s="217"/>
      <c r="C621" s="217"/>
      <c r="D621" s="217"/>
      <c r="E621" s="217"/>
      <c r="F621" s="217"/>
      <c r="G621" s="217"/>
      <c r="H621" s="217"/>
      <c r="I621" s="217"/>
      <c r="J621" s="218"/>
      <c r="K621" s="217"/>
      <c r="L621" s="215"/>
      <c r="M621" s="216"/>
      <c r="N621" s="216"/>
      <c r="O621" s="216"/>
      <c r="P621" s="216"/>
      <c r="Q621" s="216"/>
      <c r="R621" s="216"/>
      <c r="S621" s="216"/>
      <c r="T621" s="216"/>
      <c r="U621" s="216"/>
    </row>
    <row r="622" spans="1:21" ht="15.75" customHeight="1">
      <c r="A622" s="213"/>
      <c r="B622" s="217"/>
      <c r="C622" s="217"/>
      <c r="D622" s="217"/>
      <c r="E622" s="217"/>
      <c r="F622" s="217"/>
      <c r="G622" s="217"/>
      <c r="H622" s="217"/>
      <c r="I622" s="217"/>
      <c r="J622" s="218"/>
      <c r="K622" s="217"/>
      <c r="L622" s="215"/>
      <c r="M622" s="216"/>
      <c r="N622" s="216"/>
      <c r="O622" s="216"/>
      <c r="P622" s="216"/>
      <c r="Q622" s="216"/>
      <c r="R622" s="216"/>
      <c r="S622" s="216"/>
      <c r="T622" s="216"/>
      <c r="U622" s="216"/>
    </row>
    <row r="623" spans="1:21" ht="15.75" customHeight="1">
      <c r="A623" s="213"/>
      <c r="B623" s="217"/>
      <c r="C623" s="217"/>
      <c r="D623" s="217"/>
      <c r="E623" s="217"/>
      <c r="F623" s="217"/>
      <c r="G623" s="217"/>
      <c r="H623" s="217"/>
      <c r="I623" s="217"/>
      <c r="J623" s="218"/>
      <c r="K623" s="217"/>
      <c r="L623" s="215"/>
      <c r="M623" s="216"/>
      <c r="N623" s="216"/>
      <c r="O623" s="216"/>
      <c r="P623" s="216"/>
      <c r="Q623" s="216"/>
      <c r="R623" s="216"/>
      <c r="S623" s="216"/>
      <c r="T623" s="216"/>
      <c r="U623" s="216"/>
    </row>
    <row r="624" spans="1:21" ht="15.75" customHeight="1">
      <c r="A624" s="213"/>
      <c r="B624" s="217"/>
      <c r="C624" s="217"/>
      <c r="D624" s="217"/>
      <c r="E624" s="217"/>
      <c r="F624" s="217"/>
      <c r="G624" s="217"/>
      <c r="H624" s="217"/>
      <c r="I624" s="217"/>
      <c r="J624" s="218"/>
      <c r="K624" s="217"/>
      <c r="L624" s="215"/>
      <c r="M624" s="216"/>
      <c r="N624" s="216"/>
      <c r="O624" s="216"/>
      <c r="P624" s="216"/>
      <c r="Q624" s="216"/>
      <c r="R624" s="216"/>
      <c r="S624" s="216"/>
      <c r="T624" s="216"/>
      <c r="U624" s="216"/>
    </row>
    <row r="625" spans="1:21" ht="15.75" customHeight="1">
      <c r="A625" s="213"/>
      <c r="B625" s="217"/>
      <c r="C625" s="217"/>
      <c r="D625" s="217"/>
      <c r="E625" s="217"/>
      <c r="F625" s="217"/>
      <c r="G625" s="217"/>
      <c r="H625" s="217"/>
      <c r="I625" s="217"/>
      <c r="J625" s="218"/>
      <c r="K625" s="217"/>
      <c r="L625" s="215"/>
      <c r="M625" s="216"/>
      <c r="N625" s="216"/>
      <c r="O625" s="216"/>
      <c r="P625" s="216"/>
      <c r="Q625" s="216"/>
      <c r="R625" s="216"/>
      <c r="S625" s="216"/>
      <c r="T625" s="216"/>
      <c r="U625" s="216"/>
    </row>
    <row r="626" spans="1:21" ht="15.75" customHeight="1">
      <c r="A626" s="213"/>
      <c r="B626" s="217"/>
      <c r="C626" s="217"/>
      <c r="D626" s="217"/>
      <c r="E626" s="217"/>
      <c r="F626" s="217"/>
      <c r="G626" s="217"/>
      <c r="H626" s="217"/>
      <c r="I626" s="217"/>
      <c r="J626" s="218"/>
      <c r="K626" s="217"/>
      <c r="L626" s="215"/>
      <c r="M626" s="216"/>
      <c r="N626" s="216"/>
      <c r="O626" s="216"/>
      <c r="P626" s="216"/>
      <c r="Q626" s="216"/>
      <c r="R626" s="216"/>
      <c r="S626" s="216"/>
      <c r="T626" s="216"/>
      <c r="U626" s="216"/>
    </row>
    <row r="627" spans="1:21" ht="15.75" customHeight="1">
      <c r="A627" s="213"/>
      <c r="B627" s="217"/>
      <c r="C627" s="217"/>
      <c r="D627" s="217"/>
      <c r="E627" s="217"/>
      <c r="F627" s="217"/>
      <c r="G627" s="217"/>
      <c r="H627" s="217"/>
      <c r="I627" s="217"/>
      <c r="J627" s="218"/>
      <c r="K627" s="217"/>
      <c r="L627" s="215"/>
      <c r="M627" s="216"/>
      <c r="N627" s="216"/>
      <c r="O627" s="216"/>
      <c r="P627" s="216"/>
      <c r="Q627" s="216"/>
      <c r="R627" s="216"/>
      <c r="S627" s="216"/>
      <c r="T627" s="216"/>
      <c r="U627" s="216"/>
    </row>
    <row r="628" spans="1:21" ht="15.75" customHeight="1">
      <c r="A628" s="213"/>
      <c r="B628" s="217"/>
      <c r="C628" s="217"/>
      <c r="D628" s="217"/>
      <c r="E628" s="217"/>
      <c r="F628" s="217"/>
      <c r="G628" s="217"/>
      <c r="H628" s="217"/>
      <c r="I628" s="217"/>
      <c r="J628" s="218"/>
      <c r="K628" s="217"/>
      <c r="L628" s="215"/>
      <c r="M628" s="216"/>
      <c r="N628" s="216"/>
      <c r="O628" s="216"/>
      <c r="P628" s="216"/>
      <c r="Q628" s="216"/>
      <c r="R628" s="216"/>
      <c r="S628" s="216"/>
      <c r="T628" s="216"/>
      <c r="U628" s="216"/>
    </row>
    <row r="629" spans="1:21" ht="15.75" customHeight="1">
      <c r="A629" s="213"/>
      <c r="B629" s="217"/>
      <c r="C629" s="217"/>
      <c r="D629" s="217"/>
      <c r="E629" s="217"/>
      <c r="F629" s="217"/>
      <c r="G629" s="217"/>
      <c r="H629" s="217"/>
      <c r="I629" s="217"/>
      <c r="J629" s="218"/>
      <c r="K629" s="217"/>
      <c r="L629" s="215"/>
      <c r="M629" s="216"/>
      <c r="N629" s="216"/>
      <c r="O629" s="216"/>
      <c r="P629" s="216"/>
      <c r="Q629" s="216"/>
      <c r="R629" s="216"/>
      <c r="S629" s="216"/>
      <c r="T629" s="216"/>
      <c r="U629" s="216"/>
    </row>
    <row r="630" spans="1:21" ht="15.75" customHeight="1">
      <c r="A630" s="213"/>
      <c r="B630" s="217"/>
      <c r="C630" s="217"/>
      <c r="D630" s="217"/>
      <c r="E630" s="217"/>
      <c r="F630" s="217"/>
      <c r="G630" s="217"/>
      <c r="H630" s="217"/>
      <c r="I630" s="217"/>
      <c r="J630" s="218"/>
      <c r="K630" s="217"/>
      <c r="L630" s="215"/>
      <c r="M630" s="216"/>
      <c r="N630" s="216"/>
      <c r="O630" s="216"/>
      <c r="P630" s="216"/>
      <c r="Q630" s="216"/>
      <c r="R630" s="216"/>
      <c r="S630" s="216"/>
      <c r="T630" s="216"/>
      <c r="U630" s="216"/>
    </row>
    <row r="631" spans="1:21" ht="15.75" customHeight="1">
      <c r="A631" s="213"/>
      <c r="B631" s="217"/>
      <c r="C631" s="217"/>
      <c r="D631" s="217"/>
      <c r="E631" s="217"/>
      <c r="F631" s="217"/>
      <c r="G631" s="217"/>
      <c r="H631" s="217"/>
      <c r="I631" s="217"/>
      <c r="J631" s="218"/>
      <c r="K631" s="217"/>
      <c r="L631" s="215"/>
      <c r="M631" s="216"/>
      <c r="N631" s="216"/>
      <c r="O631" s="216"/>
      <c r="P631" s="216"/>
      <c r="Q631" s="216"/>
      <c r="R631" s="216"/>
      <c r="S631" s="216"/>
      <c r="T631" s="216"/>
      <c r="U631" s="216"/>
    </row>
    <row r="632" spans="1:21" ht="15.75" customHeight="1">
      <c r="A632" s="213"/>
      <c r="B632" s="217"/>
      <c r="C632" s="217"/>
      <c r="D632" s="217"/>
      <c r="E632" s="217"/>
      <c r="F632" s="217"/>
      <c r="G632" s="217"/>
      <c r="H632" s="217"/>
      <c r="I632" s="217"/>
      <c r="J632" s="218"/>
      <c r="K632" s="217"/>
      <c r="L632" s="215"/>
      <c r="M632" s="216"/>
      <c r="N632" s="216"/>
      <c r="O632" s="216"/>
      <c r="P632" s="216"/>
      <c r="Q632" s="216"/>
      <c r="R632" s="216"/>
      <c r="S632" s="216"/>
      <c r="T632" s="216"/>
      <c r="U632" s="216"/>
    </row>
    <row r="633" spans="1:21" ht="15.75" customHeight="1">
      <c r="A633" s="213"/>
      <c r="B633" s="217"/>
      <c r="C633" s="217"/>
      <c r="D633" s="217"/>
      <c r="E633" s="217"/>
      <c r="F633" s="217"/>
      <c r="G633" s="217"/>
      <c r="H633" s="217"/>
      <c r="I633" s="217"/>
      <c r="J633" s="218"/>
      <c r="K633" s="217"/>
      <c r="L633" s="215"/>
      <c r="M633" s="216"/>
      <c r="N633" s="216"/>
      <c r="O633" s="216"/>
      <c r="P633" s="216"/>
      <c r="Q633" s="216"/>
      <c r="R633" s="216"/>
      <c r="S633" s="216"/>
      <c r="T633" s="216"/>
      <c r="U633" s="216"/>
    </row>
    <row r="634" spans="1:21" ht="15.75" customHeight="1">
      <c r="A634" s="213"/>
      <c r="B634" s="217"/>
      <c r="C634" s="217"/>
      <c r="D634" s="217"/>
      <c r="E634" s="217"/>
      <c r="F634" s="217"/>
      <c r="G634" s="217"/>
      <c r="H634" s="217"/>
      <c r="I634" s="217"/>
      <c r="J634" s="218"/>
      <c r="K634" s="217"/>
      <c r="L634" s="215"/>
      <c r="M634" s="216"/>
      <c r="N634" s="216"/>
      <c r="O634" s="216"/>
      <c r="P634" s="216"/>
      <c r="Q634" s="216"/>
      <c r="R634" s="216"/>
      <c r="S634" s="216"/>
      <c r="T634" s="216"/>
      <c r="U634" s="216"/>
    </row>
    <row r="635" spans="1:21" ht="15.75" customHeight="1">
      <c r="A635" s="213"/>
      <c r="B635" s="217"/>
      <c r="C635" s="217"/>
      <c r="D635" s="217"/>
      <c r="E635" s="217"/>
      <c r="F635" s="217"/>
      <c r="G635" s="217"/>
      <c r="H635" s="217"/>
      <c r="I635" s="217"/>
      <c r="J635" s="218"/>
      <c r="K635" s="217"/>
      <c r="L635" s="215"/>
      <c r="M635" s="216"/>
      <c r="N635" s="216"/>
      <c r="O635" s="216"/>
      <c r="P635" s="216"/>
      <c r="Q635" s="216"/>
      <c r="R635" s="216"/>
      <c r="S635" s="216"/>
      <c r="T635" s="216"/>
      <c r="U635" s="216"/>
    </row>
    <row r="636" spans="1:21" ht="15.75" customHeight="1">
      <c r="A636" s="213"/>
      <c r="B636" s="217"/>
      <c r="C636" s="217"/>
      <c r="D636" s="217"/>
      <c r="E636" s="217"/>
      <c r="F636" s="217"/>
      <c r="G636" s="217"/>
      <c r="H636" s="217"/>
      <c r="I636" s="217"/>
      <c r="J636" s="218"/>
      <c r="K636" s="217"/>
      <c r="L636" s="215"/>
      <c r="M636" s="216"/>
      <c r="N636" s="216"/>
      <c r="O636" s="216"/>
      <c r="P636" s="216"/>
      <c r="Q636" s="216"/>
      <c r="R636" s="216"/>
      <c r="S636" s="216"/>
      <c r="T636" s="216"/>
      <c r="U636" s="216"/>
    </row>
    <row r="637" spans="1:21" ht="15.75" customHeight="1">
      <c r="A637" s="213"/>
      <c r="B637" s="217"/>
      <c r="C637" s="217"/>
      <c r="D637" s="217"/>
      <c r="E637" s="217"/>
      <c r="F637" s="217"/>
      <c r="G637" s="217"/>
      <c r="H637" s="217"/>
      <c r="I637" s="217"/>
      <c r="J637" s="218"/>
      <c r="K637" s="217"/>
      <c r="L637" s="215"/>
      <c r="M637" s="216"/>
      <c r="N637" s="216"/>
      <c r="O637" s="216"/>
      <c r="P637" s="216"/>
      <c r="Q637" s="216"/>
      <c r="R637" s="216"/>
      <c r="S637" s="216"/>
      <c r="T637" s="216"/>
      <c r="U637" s="216"/>
    </row>
    <row r="638" spans="1:21" ht="15.75" customHeight="1">
      <c r="A638" s="213"/>
      <c r="B638" s="217"/>
      <c r="C638" s="217"/>
      <c r="D638" s="217"/>
      <c r="E638" s="217"/>
      <c r="F638" s="217"/>
      <c r="G638" s="217"/>
      <c r="H638" s="217"/>
      <c r="I638" s="217"/>
      <c r="J638" s="218"/>
      <c r="K638" s="217"/>
      <c r="L638" s="215"/>
      <c r="M638" s="216"/>
      <c r="N638" s="216"/>
      <c r="O638" s="216"/>
      <c r="P638" s="216"/>
      <c r="Q638" s="216"/>
      <c r="R638" s="216"/>
      <c r="S638" s="216"/>
      <c r="T638" s="216"/>
      <c r="U638" s="216"/>
    </row>
    <row r="639" spans="1:21" ht="15.75" customHeight="1">
      <c r="A639" s="213"/>
      <c r="B639" s="217"/>
      <c r="C639" s="217"/>
      <c r="D639" s="217"/>
      <c r="E639" s="217"/>
      <c r="F639" s="217"/>
      <c r="G639" s="217"/>
      <c r="H639" s="217"/>
      <c r="I639" s="217"/>
      <c r="J639" s="218"/>
      <c r="K639" s="217"/>
      <c r="L639" s="215"/>
      <c r="M639" s="216"/>
      <c r="N639" s="216"/>
      <c r="O639" s="216"/>
      <c r="P639" s="216"/>
      <c r="Q639" s="216"/>
      <c r="R639" s="216"/>
      <c r="S639" s="216"/>
      <c r="T639" s="216"/>
      <c r="U639" s="216"/>
    </row>
    <row r="640" spans="1:21" ht="15.75" customHeight="1">
      <c r="A640" s="213"/>
      <c r="B640" s="217"/>
      <c r="C640" s="217"/>
      <c r="D640" s="217"/>
      <c r="E640" s="217"/>
      <c r="F640" s="217"/>
      <c r="G640" s="217"/>
      <c r="H640" s="217"/>
      <c r="I640" s="217"/>
      <c r="J640" s="218"/>
      <c r="K640" s="217"/>
      <c r="L640" s="215"/>
      <c r="M640" s="216"/>
      <c r="N640" s="216"/>
      <c r="O640" s="216"/>
      <c r="P640" s="216"/>
      <c r="Q640" s="216"/>
      <c r="R640" s="216"/>
      <c r="S640" s="216"/>
      <c r="T640" s="216"/>
      <c r="U640" s="216"/>
    </row>
    <row r="641" spans="1:21" ht="15.75" customHeight="1">
      <c r="A641" s="213"/>
      <c r="B641" s="217"/>
      <c r="C641" s="217"/>
      <c r="D641" s="217"/>
      <c r="E641" s="217"/>
      <c r="F641" s="217"/>
      <c r="G641" s="217"/>
      <c r="H641" s="217"/>
      <c r="I641" s="217"/>
      <c r="J641" s="218"/>
      <c r="K641" s="217"/>
      <c r="L641" s="215"/>
      <c r="M641" s="216"/>
      <c r="N641" s="216"/>
      <c r="O641" s="216"/>
      <c r="P641" s="216"/>
      <c r="Q641" s="216"/>
      <c r="R641" s="216"/>
      <c r="S641" s="216"/>
      <c r="T641" s="216"/>
      <c r="U641" s="216"/>
    </row>
    <row r="642" spans="1:21" ht="15.75" customHeight="1">
      <c r="A642" s="213"/>
      <c r="B642" s="217"/>
      <c r="C642" s="217"/>
      <c r="D642" s="217"/>
      <c r="E642" s="217"/>
      <c r="F642" s="217"/>
      <c r="G642" s="217"/>
      <c r="H642" s="217"/>
      <c r="I642" s="217"/>
      <c r="J642" s="218"/>
      <c r="K642" s="217"/>
      <c r="L642" s="215"/>
      <c r="M642" s="216"/>
      <c r="N642" s="216"/>
      <c r="O642" s="216"/>
      <c r="P642" s="216"/>
      <c r="Q642" s="216"/>
      <c r="R642" s="216"/>
      <c r="S642" s="216"/>
      <c r="T642" s="216"/>
      <c r="U642" s="216"/>
    </row>
    <row r="643" spans="1:21" ht="15.75" customHeight="1">
      <c r="A643" s="213"/>
      <c r="B643" s="217"/>
      <c r="C643" s="217"/>
      <c r="D643" s="217"/>
      <c r="E643" s="217"/>
      <c r="F643" s="217"/>
      <c r="G643" s="217"/>
      <c r="H643" s="217"/>
      <c r="I643" s="217"/>
      <c r="J643" s="218"/>
      <c r="K643" s="217"/>
      <c r="L643" s="215"/>
      <c r="M643" s="216"/>
      <c r="N643" s="216"/>
      <c r="O643" s="216"/>
      <c r="P643" s="216"/>
      <c r="Q643" s="216"/>
      <c r="R643" s="216"/>
      <c r="S643" s="216"/>
      <c r="T643" s="216"/>
      <c r="U643" s="216"/>
    </row>
    <row r="644" spans="1:21" ht="15.75" customHeight="1">
      <c r="A644" s="213"/>
      <c r="B644" s="217"/>
      <c r="C644" s="217"/>
      <c r="D644" s="217"/>
      <c r="E644" s="217"/>
      <c r="F644" s="217"/>
      <c r="G644" s="217"/>
      <c r="H644" s="217"/>
      <c r="I644" s="217"/>
      <c r="J644" s="218"/>
      <c r="K644" s="217"/>
      <c r="L644" s="215"/>
      <c r="M644" s="216"/>
      <c r="N644" s="216"/>
      <c r="O644" s="216"/>
      <c r="P644" s="216"/>
      <c r="Q644" s="216"/>
      <c r="R644" s="216"/>
      <c r="S644" s="216"/>
      <c r="T644" s="216"/>
      <c r="U644" s="216"/>
    </row>
    <row r="645" spans="1:21" ht="15.75" customHeight="1">
      <c r="A645" s="213"/>
      <c r="B645" s="217"/>
      <c r="C645" s="217"/>
      <c r="D645" s="217"/>
      <c r="E645" s="217"/>
      <c r="F645" s="217"/>
      <c r="G645" s="217"/>
      <c r="H645" s="217"/>
      <c r="I645" s="217"/>
      <c r="J645" s="218"/>
      <c r="K645" s="217"/>
      <c r="L645" s="215"/>
      <c r="M645" s="216"/>
      <c r="N645" s="216"/>
      <c r="O645" s="216"/>
      <c r="P645" s="216"/>
      <c r="Q645" s="216"/>
      <c r="R645" s="216"/>
      <c r="S645" s="216"/>
      <c r="T645" s="216"/>
      <c r="U645" s="216"/>
    </row>
    <row r="646" spans="1:21" ht="15.75" customHeight="1">
      <c r="A646" s="213"/>
      <c r="B646" s="217"/>
      <c r="C646" s="217"/>
      <c r="D646" s="217"/>
      <c r="E646" s="217"/>
      <c r="F646" s="217"/>
      <c r="G646" s="217"/>
      <c r="H646" s="217"/>
      <c r="I646" s="217"/>
      <c r="J646" s="218"/>
      <c r="K646" s="217"/>
      <c r="L646" s="215"/>
      <c r="M646" s="216"/>
      <c r="N646" s="216"/>
      <c r="O646" s="216"/>
      <c r="P646" s="216"/>
      <c r="Q646" s="216"/>
      <c r="R646" s="216"/>
      <c r="S646" s="216"/>
      <c r="T646" s="216"/>
      <c r="U646" s="216"/>
    </row>
    <row r="647" spans="1:21" ht="15.75" customHeight="1">
      <c r="A647" s="213"/>
      <c r="B647" s="217"/>
      <c r="C647" s="217"/>
      <c r="D647" s="217"/>
      <c r="E647" s="217"/>
      <c r="F647" s="217"/>
      <c r="G647" s="217"/>
      <c r="H647" s="217"/>
      <c r="I647" s="217"/>
      <c r="J647" s="218"/>
      <c r="K647" s="217"/>
      <c r="L647" s="215"/>
      <c r="M647" s="216"/>
      <c r="N647" s="216"/>
      <c r="O647" s="216"/>
      <c r="P647" s="216"/>
      <c r="Q647" s="216"/>
      <c r="R647" s="216"/>
      <c r="S647" s="216"/>
      <c r="T647" s="216"/>
      <c r="U647" s="216"/>
    </row>
    <row r="648" spans="1:21" ht="15.75" customHeight="1">
      <c r="A648" s="213"/>
      <c r="B648" s="217"/>
      <c r="C648" s="217"/>
      <c r="D648" s="217"/>
      <c r="E648" s="217"/>
      <c r="F648" s="217"/>
      <c r="G648" s="217"/>
      <c r="H648" s="217"/>
      <c r="I648" s="217"/>
      <c r="J648" s="218"/>
      <c r="K648" s="217"/>
      <c r="L648" s="215"/>
      <c r="M648" s="216"/>
      <c r="N648" s="216"/>
      <c r="O648" s="216"/>
      <c r="P648" s="216"/>
      <c r="Q648" s="216"/>
      <c r="R648" s="216"/>
      <c r="S648" s="216"/>
      <c r="T648" s="216"/>
      <c r="U648" s="216"/>
    </row>
    <row r="649" spans="1:21" ht="15.75" customHeight="1">
      <c r="A649" s="213"/>
      <c r="B649" s="217"/>
      <c r="C649" s="217"/>
      <c r="D649" s="217"/>
      <c r="E649" s="217"/>
      <c r="F649" s="217"/>
      <c r="G649" s="217"/>
      <c r="H649" s="217"/>
      <c r="I649" s="217"/>
      <c r="J649" s="218"/>
      <c r="K649" s="217"/>
      <c r="L649" s="215"/>
      <c r="M649" s="216"/>
      <c r="N649" s="216"/>
      <c r="O649" s="216"/>
      <c r="P649" s="216"/>
      <c r="Q649" s="216"/>
      <c r="R649" s="216"/>
      <c r="S649" s="216"/>
      <c r="T649" s="216"/>
      <c r="U649" s="216"/>
    </row>
    <row r="650" spans="1:21" ht="15.75" customHeight="1">
      <c r="A650" s="213"/>
      <c r="B650" s="217"/>
      <c r="C650" s="217"/>
      <c r="D650" s="217"/>
      <c r="E650" s="217"/>
      <c r="F650" s="217"/>
      <c r="G650" s="217"/>
      <c r="H650" s="217"/>
      <c r="I650" s="217"/>
      <c r="J650" s="218"/>
      <c r="K650" s="217"/>
      <c r="L650" s="215"/>
      <c r="M650" s="216"/>
      <c r="N650" s="216"/>
      <c r="O650" s="216"/>
      <c r="P650" s="216"/>
      <c r="Q650" s="216"/>
      <c r="R650" s="216"/>
      <c r="S650" s="216"/>
      <c r="T650" s="216"/>
      <c r="U650" s="216"/>
    </row>
    <row r="651" spans="1:21" ht="15.75" customHeight="1">
      <c r="A651" s="213"/>
      <c r="B651" s="217"/>
      <c r="C651" s="217"/>
      <c r="D651" s="217"/>
      <c r="E651" s="217"/>
      <c r="F651" s="217"/>
      <c r="G651" s="217"/>
      <c r="H651" s="217"/>
      <c r="I651" s="217"/>
      <c r="J651" s="218"/>
      <c r="K651" s="217"/>
      <c r="L651" s="215"/>
      <c r="M651" s="216"/>
      <c r="N651" s="216"/>
      <c r="O651" s="216"/>
      <c r="P651" s="216"/>
      <c r="Q651" s="216"/>
      <c r="R651" s="216"/>
      <c r="S651" s="216"/>
      <c r="T651" s="216"/>
      <c r="U651" s="216"/>
    </row>
    <row r="652" spans="1:21" ht="15.75" customHeight="1">
      <c r="A652" s="213"/>
      <c r="B652" s="217"/>
      <c r="C652" s="217"/>
      <c r="D652" s="217"/>
      <c r="E652" s="217"/>
      <c r="F652" s="217"/>
      <c r="G652" s="217"/>
      <c r="H652" s="217"/>
      <c r="I652" s="217"/>
      <c r="J652" s="218"/>
      <c r="K652" s="217"/>
      <c r="L652" s="215"/>
      <c r="M652" s="216"/>
      <c r="N652" s="216"/>
      <c r="O652" s="216"/>
      <c r="P652" s="216"/>
      <c r="Q652" s="216"/>
      <c r="R652" s="216"/>
      <c r="S652" s="216"/>
      <c r="T652" s="216"/>
      <c r="U652" s="216"/>
    </row>
    <row r="653" spans="1:21" ht="15.75" customHeight="1">
      <c r="A653" s="213"/>
      <c r="B653" s="217"/>
      <c r="C653" s="217"/>
      <c r="D653" s="217"/>
      <c r="E653" s="217"/>
      <c r="F653" s="217"/>
      <c r="G653" s="217"/>
      <c r="H653" s="217"/>
      <c r="I653" s="217"/>
      <c r="J653" s="218"/>
      <c r="K653" s="217"/>
      <c r="L653" s="215"/>
      <c r="M653" s="216"/>
      <c r="N653" s="216"/>
      <c r="O653" s="216"/>
      <c r="P653" s="216"/>
      <c r="Q653" s="216"/>
      <c r="R653" s="216"/>
      <c r="S653" s="216"/>
      <c r="T653" s="216"/>
      <c r="U653" s="216"/>
    </row>
    <row r="654" spans="1:21" ht="15.75" customHeight="1">
      <c r="A654" s="213"/>
      <c r="B654" s="217"/>
      <c r="C654" s="217"/>
      <c r="D654" s="217"/>
      <c r="E654" s="217"/>
      <c r="F654" s="217"/>
      <c r="G654" s="217"/>
      <c r="H654" s="217"/>
      <c r="I654" s="217"/>
      <c r="J654" s="218"/>
      <c r="K654" s="217"/>
      <c r="L654" s="215"/>
      <c r="M654" s="216"/>
      <c r="N654" s="216"/>
      <c r="O654" s="216"/>
      <c r="P654" s="216"/>
      <c r="Q654" s="216"/>
      <c r="R654" s="216"/>
      <c r="S654" s="216"/>
      <c r="T654" s="216"/>
      <c r="U654" s="216"/>
    </row>
    <row r="655" spans="1:21" ht="15.75" customHeight="1">
      <c r="A655" s="213"/>
      <c r="B655" s="217"/>
      <c r="C655" s="217"/>
      <c r="D655" s="217"/>
      <c r="E655" s="217"/>
      <c r="F655" s="217"/>
      <c r="G655" s="217"/>
      <c r="H655" s="217"/>
      <c r="I655" s="217"/>
      <c r="J655" s="218"/>
      <c r="K655" s="217"/>
      <c r="L655" s="215"/>
      <c r="M655" s="216"/>
      <c r="N655" s="216"/>
      <c r="O655" s="216"/>
      <c r="P655" s="216"/>
      <c r="Q655" s="216"/>
      <c r="R655" s="216"/>
      <c r="S655" s="216"/>
      <c r="T655" s="216"/>
      <c r="U655" s="216"/>
    </row>
    <row r="656" spans="1:21" ht="15.75" customHeight="1">
      <c r="A656" s="213"/>
      <c r="B656" s="217"/>
      <c r="C656" s="217"/>
      <c r="D656" s="217"/>
      <c r="E656" s="217"/>
      <c r="F656" s="217"/>
      <c r="G656" s="217"/>
      <c r="H656" s="217"/>
      <c r="I656" s="217"/>
      <c r="J656" s="218"/>
      <c r="K656" s="217"/>
      <c r="L656" s="215"/>
      <c r="M656" s="216"/>
      <c r="N656" s="216"/>
      <c r="O656" s="216"/>
      <c r="P656" s="216"/>
      <c r="Q656" s="216"/>
      <c r="R656" s="216"/>
      <c r="S656" s="216"/>
      <c r="T656" s="216"/>
      <c r="U656" s="216"/>
    </row>
    <row r="657" spans="1:21" ht="15.75" customHeight="1">
      <c r="A657" s="213"/>
      <c r="B657" s="217"/>
      <c r="C657" s="217"/>
      <c r="D657" s="217"/>
      <c r="E657" s="217"/>
      <c r="F657" s="217"/>
      <c r="G657" s="217"/>
      <c r="H657" s="217"/>
      <c r="I657" s="217"/>
      <c r="J657" s="218"/>
      <c r="K657" s="217"/>
      <c r="L657" s="215"/>
      <c r="M657" s="216"/>
      <c r="N657" s="216"/>
      <c r="O657" s="216"/>
      <c r="P657" s="216"/>
      <c r="Q657" s="216"/>
      <c r="R657" s="216"/>
      <c r="S657" s="216"/>
      <c r="T657" s="216"/>
      <c r="U657" s="216"/>
    </row>
    <row r="658" spans="1:21" ht="15.75" customHeight="1">
      <c r="A658" s="213"/>
      <c r="B658" s="217"/>
      <c r="C658" s="217"/>
      <c r="D658" s="217"/>
      <c r="E658" s="217"/>
      <c r="F658" s="217"/>
      <c r="G658" s="217"/>
      <c r="H658" s="217"/>
      <c r="I658" s="217"/>
      <c r="J658" s="218"/>
      <c r="K658" s="217"/>
      <c r="L658" s="215"/>
      <c r="M658" s="216"/>
      <c r="N658" s="216"/>
      <c r="O658" s="216"/>
      <c r="P658" s="216"/>
      <c r="Q658" s="216"/>
      <c r="R658" s="216"/>
      <c r="S658" s="216"/>
      <c r="T658" s="216"/>
      <c r="U658" s="216"/>
    </row>
    <row r="659" spans="1:21" ht="15.75" customHeight="1">
      <c r="A659" s="213"/>
      <c r="B659" s="217"/>
      <c r="C659" s="217"/>
      <c r="D659" s="217"/>
      <c r="E659" s="217"/>
      <c r="F659" s="217"/>
      <c r="G659" s="217"/>
      <c r="H659" s="217"/>
      <c r="I659" s="217"/>
      <c r="J659" s="218"/>
      <c r="K659" s="217"/>
      <c r="L659" s="215"/>
      <c r="M659" s="216"/>
      <c r="N659" s="216"/>
      <c r="O659" s="216"/>
      <c r="P659" s="216"/>
      <c r="Q659" s="216"/>
      <c r="R659" s="216"/>
      <c r="S659" s="216"/>
      <c r="T659" s="216"/>
      <c r="U659" s="216"/>
    </row>
    <row r="660" spans="1:21" ht="15.75" customHeight="1">
      <c r="A660" s="213"/>
      <c r="B660" s="217"/>
      <c r="C660" s="217"/>
      <c r="D660" s="217"/>
      <c r="E660" s="217"/>
      <c r="F660" s="217"/>
      <c r="G660" s="217"/>
      <c r="H660" s="217"/>
      <c r="I660" s="217"/>
      <c r="J660" s="218"/>
      <c r="K660" s="217"/>
      <c r="L660" s="215"/>
      <c r="M660" s="216"/>
      <c r="N660" s="216"/>
      <c r="O660" s="216"/>
      <c r="P660" s="216"/>
      <c r="Q660" s="216"/>
      <c r="R660" s="216"/>
      <c r="S660" s="216"/>
      <c r="T660" s="216"/>
      <c r="U660" s="216"/>
    </row>
    <row r="661" spans="1:21" ht="15.75" customHeight="1">
      <c r="A661" s="213"/>
      <c r="B661" s="217"/>
      <c r="C661" s="217"/>
      <c r="D661" s="217"/>
      <c r="E661" s="217"/>
      <c r="F661" s="217"/>
      <c r="G661" s="217"/>
      <c r="H661" s="217"/>
      <c r="I661" s="217"/>
      <c r="J661" s="218"/>
      <c r="K661" s="217"/>
      <c r="L661" s="215"/>
      <c r="M661" s="216"/>
      <c r="N661" s="216"/>
      <c r="O661" s="216"/>
      <c r="P661" s="216"/>
      <c r="Q661" s="216"/>
      <c r="R661" s="216"/>
      <c r="S661" s="216"/>
      <c r="T661" s="216"/>
      <c r="U661" s="216"/>
    </row>
    <row r="662" spans="1:21" ht="15.75" customHeight="1">
      <c r="A662" s="213"/>
      <c r="B662" s="217"/>
      <c r="C662" s="217"/>
      <c r="D662" s="217"/>
      <c r="E662" s="217"/>
      <c r="F662" s="217"/>
      <c r="G662" s="217"/>
      <c r="H662" s="217"/>
      <c r="I662" s="217"/>
      <c r="J662" s="218"/>
      <c r="K662" s="217"/>
      <c r="L662" s="215"/>
      <c r="M662" s="216"/>
      <c r="N662" s="216"/>
      <c r="O662" s="216"/>
      <c r="P662" s="216"/>
      <c r="Q662" s="216"/>
      <c r="R662" s="216"/>
      <c r="S662" s="216"/>
      <c r="T662" s="216"/>
      <c r="U662" s="216"/>
    </row>
    <row r="663" spans="1:21" ht="15.75" customHeight="1">
      <c r="A663" s="213"/>
      <c r="B663" s="217"/>
      <c r="C663" s="217"/>
      <c r="D663" s="217"/>
      <c r="E663" s="217"/>
      <c r="F663" s="217"/>
      <c r="G663" s="217"/>
      <c r="H663" s="217"/>
      <c r="I663" s="217"/>
      <c r="J663" s="218"/>
      <c r="K663" s="217"/>
      <c r="L663" s="215"/>
      <c r="M663" s="216"/>
      <c r="N663" s="216"/>
      <c r="O663" s="216"/>
      <c r="P663" s="216"/>
      <c r="Q663" s="216"/>
      <c r="R663" s="216"/>
      <c r="S663" s="216"/>
      <c r="T663" s="216"/>
      <c r="U663" s="216"/>
    </row>
    <row r="664" spans="1:21" ht="15.75" customHeight="1">
      <c r="A664" s="213"/>
      <c r="B664" s="217"/>
      <c r="C664" s="217"/>
      <c r="D664" s="217"/>
      <c r="E664" s="217"/>
      <c r="F664" s="217"/>
      <c r="G664" s="217"/>
      <c r="H664" s="217"/>
      <c r="I664" s="217"/>
      <c r="J664" s="218"/>
      <c r="K664" s="217"/>
      <c r="L664" s="215"/>
      <c r="M664" s="216"/>
      <c r="N664" s="216"/>
      <c r="O664" s="216"/>
      <c r="P664" s="216"/>
      <c r="Q664" s="216"/>
      <c r="R664" s="216"/>
      <c r="S664" s="216"/>
      <c r="T664" s="216"/>
      <c r="U664" s="216"/>
    </row>
    <row r="665" spans="1:21" ht="15.75" customHeight="1">
      <c r="A665" s="213"/>
      <c r="B665" s="217"/>
      <c r="C665" s="217"/>
      <c r="D665" s="217"/>
      <c r="E665" s="217"/>
      <c r="F665" s="217"/>
      <c r="G665" s="217"/>
      <c r="H665" s="217"/>
      <c r="I665" s="217"/>
      <c r="J665" s="218"/>
      <c r="K665" s="217"/>
      <c r="L665" s="215"/>
      <c r="M665" s="216"/>
      <c r="N665" s="216"/>
      <c r="O665" s="216"/>
      <c r="P665" s="216"/>
      <c r="Q665" s="216"/>
      <c r="R665" s="216"/>
      <c r="S665" s="216"/>
      <c r="T665" s="216"/>
      <c r="U665" s="216"/>
    </row>
    <row r="666" spans="1:21" ht="15.75" customHeight="1">
      <c r="A666" s="213"/>
      <c r="B666" s="217"/>
      <c r="C666" s="217"/>
      <c r="D666" s="217"/>
      <c r="E666" s="217"/>
      <c r="F666" s="217"/>
      <c r="G666" s="217"/>
      <c r="H666" s="217"/>
      <c r="I666" s="217"/>
      <c r="J666" s="218"/>
      <c r="K666" s="217"/>
      <c r="L666" s="215"/>
      <c r="M666" s="216"/>
      <c r="N666" s="216"/>
      <c r="O666" s="216"/>
      <c r="P666" s="216"/>
      <c r="Q666" s="216"/>
      <c r="R666" s="216"/>
      <c r="S666" s="216"/>
      <c r="T666" s="216"/>
      <c r="U666" s="216"/>
    </row>
    <row r="667" spans="1:21" ht="15.75" customHeight="1">
      <c r="A667" s="213"/>
      <c r="B667" s="217"/>
      <c r="C667" s="217"/>
      <c r="D667" s="217"/>
      <c r="E667" s="217"/>
      <c r="F667" s="217"/>
      <c r="G667" s="217"/>
      <c r="H667" s="217"/>
      <c r="I667" s="217"/>
      <c r="J667" s="218"/>
      <c r="K667" s="217"/>
      <c r="L667" s="215"/>
      <c r="M667" s="216"/>
      <c r="N667" s="216"/>
      <c r="O667" s="216"/>
      <c r="P667" s="216"/>
      <c r="Q667" s="216"/>
      <c r="R667" s="216"/>
      <c r="S667" s="216"/>
      <c r="T667" s="216"/>
      <c r="U667" s="216"/>
    </row>
    <row r="668" spans="1:21" ht="15.75" customHeight="1">
      <c r="A668" s="213"/>
      <c r="B668" s="217"/>
      <c r="C668" s="217"/>
      <c r="D668" s="217"/>
      <c r="E668" s="217"/>
      <c r="F668" s="217"/>
      <c r="G668" s="217"/>
      <c r="H668" s="217"/>
      <c r="I668" s="217"/>
      <c r="J668" s="218"/>
      <c r="K668" s="217"/>
      <c r="L668" s="215"/>
      <c r="M668" s="216"/>
      <c r="N668" s="216"/>
      <c r="O668" s="216"/>
      <c r="P668" s="216"/>
      <c r="Q668" s="216"/>
      <c r="R668" s="216"/>
      <c r="S668" s="216"/>
      <c r="T668" s="216"/>
      <c r="U668" s="216"/>
    </row>
    <row r="669" spans="1:21" ht="15.75" customHeight="1">
      <c r="A669" s="213"/>
      <c r="B669" s="217"/>
      <c r="C669" s="217"/>
      <c r="D669" s="217"/>
      <c r="E669" s="217"/>
      <c r="F669" s="217"/>
      <c r="G669" s="217"/>
      <c r="H669" s="217"/>
      <c r="I669" s="217"/>
      <c r="J669" s="218"/>
      <c r="K669" s="217"/>
      <c r="L669" s="215"/>
      <c r="M669" s="216"/>
      <c r="N669" s="216"/>
      <c r="O669" s="216"/>
      <c r="P669" s="216"/>
      <c r="Q669" s="216"/>
      <c r="R669" s="216"/>
      <c r="S669" s="216"/>
      <c r="T669" s="216"/>
      <c r="U669" s="216"/>
    </row>
    <row r="670" spans="1:21" ht="15.75" customHeight="1">
      <c r="A670" s="213"/>
      <c r="B670" s="217"/>
      <c r="C670" s="217"/>
      <c r="D670" s="217"/>
      <c r="E670" s="217"/>
      <c r="F670" s="217"/>
      <c r="G670" s="217"/>
      <c r="H670" s="217"/>
      <c r="I670" s="217"/>
      <c r="J670" s="218"/>
      <c r="K670" s="217"/>
      <c r="L670" s="215"/>
      <c r="M670" s="216"/>
      <c r="N670" s="216"/>
      <c r="O670" s="216"/>
      <c r="P670" s="216"/>
      <c r="Q670" s="216"/>
      <c r="R670" s="216"/>
      <c r="S670" s="216"/>
      <c r="T670" s="216"/>
      <c r="U670" s="216"/>
    </row>
    <row r="671" spans="1:21" ht="15.75" customHeight="1">
      <c r="A671" s="213"/>
      <c r="B671" s="217"/>
      <c r="C671" s="217"/>
      <c r="D671" s="217"/>
      <c r="E671" s="217"/>
      <c r="F671" s="217"/>
      <c r="G671" s="217"/>
      <c r="H671" s="217"/>
      <c r="I671" s="217"/>
      <c r="J671" s="218"/>
      <c r="K671" s="217"/>
      <c r="L671" s="215"/>
      <c r="M671" s="216"/>
      <c r="N671" s="216"/>
      <c r="O671" s="216"/>
      <c r="P671" s="216"/>
      <c r="Q671" s="216"/>
      <c r="R671" s="216"/>
      <c r="S671" s="216"/>
      <c r="T671" s="216"/>
      <c r="U671" s="216"/>
    </row>
    <row r="672" spans="1:21" ht="15.75" customHeight="1">
      <c r="A672" s="213"/>
      <c r="B672" s="217"/>
      <c r="C672" s="217"/>
      <c r="D672" s="217"/>
      <c r="E672" s="217"/>
      <c r="F672" s="217"/>
      <c r="G672" s="217"/>
      <c r="H672" s="217"/>
      <c r="I672" s="217"/>
      <c r="J672" s="218"/>
      <c r="K672" s="217"/>
      <c r="L672" s="215"/>
      <c r="M672" s="216"/>
      <c r="N672" s="216"/>
      <c r="O672" s="216"/>
      <c r="P672" s="216"/>
      <c r="Q672" s="216"/>
      <c r="R672" s="216"/>
      <c r="S672" s="216"/>
      <c r="T672" s="216"/>
      <c r="U672" s="216"/>
    </row>
    <row r="673" spans="1:21" ht="15.75" customHeight="1">
      <c r="A673" s="213"/>
      <c r="B673" s="217"/>
      <c r="C673" s="217"/>
      <c r="D673" s="217"/>
      <c r="E673" s="217"/>
      <c r="F673" s="217"/>
      <c r="G673" s="217"/>
      <c r="H673" s="217"/>
      <c r="I673" s="217"/>
      <c r="J673" s="218"/>
      <c r="K673" s="217"/>
      <c r="L673" s="215"/>
      <c r="M673" s="216"/>
      <c r="N673" s="216"/>
      <c r="O673" s="216"/>
      <c r="P673" s="216"/>
      <c r="Q673" s="216"/>
      <c r="R673" s="216"/>
      <c r="S673" s="216"/>
      <c r="T673" s="216"/>
      <c r="U673" s="216"/>
    </row>
    <row r="674" spans="1:21" ht="15.75" customHeight="1">
      <c r="A674" s="213"/>
      <c r="B674" s="217"/>
      <c r="C674" s="217"/>
      <c r="D674" s="217"/>
      <c r="E674" s="217"/>
      <c r="F674" s="217"/>
      <c r="G674" s="217"/>
      <c r="H674" s="217"/>
      <c r="I674" s="217"/>
      <c r="J674" s="218"/>
      <c r="K674" s="217"/>
      <c r="L674" s="215"/>
      <c r="M674" s="216"/>
      <c r="N674" s="216"/>
      <c r="O674" s="216"/>
      <c r="P674" s="216"/>
      <c r="Q674" s="216"/>
      <c r="R674" s="216"/>
      <c r="S674" s="216"/>
      <c r="T674" s="216"/>
      <c r="U674" s="216"/>
    </row>
    <row r="675" spans="1:21" ht="15.75" customHeight="1">
      <c r="A675" s="213"/>
      <c r="B675" s="217"/>
      <c r="C675" s="217"/>
      <c r="D675" s="217"/>
      <c r="E675" s="217"/>
      <c r="F675" s="217"/>
      <c r="G675" s="217"/>
      <c r="H675" s="217"/>
      <c r="I675" s="217"/>
      <c r="J675" s="218"/>
      <c r="K675" s="217"/>
      <c r="L675" s="215"/>
      <c r="M675" s="216"/>
      <c r="N675" s="216"/>
      <c r="O675" s="216"/>
      <c r="P675" s="216"/>
      <c r="Q675" s="216"/>
      <c r="R675" s="216"/>
      <c r="S675" s="216"/>
      <c r="T675" s="216"/>
      <c r="U675" s="216"/>
    </row>
    <row r="676" spans="1:21" ht="15.75" customHeight="1">
      <c r="A676" s="213"/>
      <c r="B676" s="217"/>
      <c r="C676" s="217"/>
      <c r="D676" s="217"/>
      <c r="E676" s="217"/>
      <c r="F676" s="217"/>
      <c r="G676" s="217"/>
      <c r="H676" s="217"/>
      <c r="I676" s="217"/>
      <c r="J676" s="218"/>
      <c r="K676" s="217"/>
      <c r="L676" s="215"/>
      <c r="M676" s="216"/>
      <c r="N676" s="216"/>
      <c r="O676" s="216"/>
      <c r="P676" s="216"/>
      <c r="Q676" s="216"/>
      <c r="R676" s="216"/>
      <c r="S676" s="216"/>
      <c r="T676" s="216"/>
      <c r="U676" s="216"/>
    </row>
    <row r="677" spans="1:21" ht="15.75" customHeight="1">
      <c r="A677" s="213"/>
      <c r="B677" s="217"/>
      <c r="C677" s="217"/>
      <c r="D677" s="217"/>
      <c r="E677" s="217"/>
      <c r="F677" s="217"/>
      <c r="G677" s="217"/>
      <c r="H677" s="217"/>
      <c r="I677" s="217"/>
      <c r="J677" s="218"/>
      <c r="K677" s="217"/>
      <c r="L677" s="215"/>
      <c r="M677" s="216"/>
      <c r="N677" s="216"/>
      <c r="O677" s="216"/>
      <c r="P677" s="216"/>
      <c r="Q677" s="216"/>
      <c r="R677" s="216"/>
      <c r="S677" s="216"/>
      <c r="T677" s="216"/>
      <c r="U677" s="216"/>
    </row>
    <row r="678" spans="1:21" ht="15.75" customHeight="1">
      <c r="A678" s="213"/>
      <c r="B678" s="217"/>
      <c r="C678" s="217"/>
      <c r="D678" s="217"/>
      <c r="E678" s="217"/>
      <c r="F678" s="217"/>
      <c r="G678" s="217"/>
      <c r="H678" s="217"/>
      <c r="I678" s="217"/>
      <c r="J678" s="218"/>
      <c r="K678" s="217"/>
      <c r="L678" s="215"/>
      <c r="M678" s="216"/>
      <c r="N678" s="216"/>
      <c r="O678" s="216"/>
      <c r="P678" s="216"/>
      <c r="Q678" s="216"/>
      <c r="R678" s="216"/>
      <c r="S678" s="216"/>
      <c r="T678" s="216"/>
      <c r="U678" s="216"/>
    </row>
    <row r="679" spans="1:21" ht="15.75" customHeight="1">
      <c r="A679" s="213"/>
      <c r="B679" s="217"/>
      <c r="C679" s="217"/>
      <c r="D679" s="217"/>
      <c r="E679" s="217"/>
      <c r="F679" s="217"/>
      <c r="G679" s="217"/>
      <c r="H679" s="217"/>
      <c r="I679" s="217"/>
      <c r="J679" s="218"/>
      <c r="K679" s="217"/>
      <c r="L679" s="215"/>
      <c r="M679" s="216"/>
      <c r="N679" s="216"/>
      <c r="O679" s="216"/>
      <c r="P679" s="216"/>
      <c r="Q679" s="216"/>
      <c r="R679" s="216"/>
      <c r="S679" s="216"/>
      <c r="T679" s="216"/>
      <c r="U679" s="216"/>
    </row>
    <row r="680" spans="1:21" ht="15.75" customHeight="1">
      <c r="A680" s="213"/>
      <c r="B680" s="217"/>
      <c r="C680" s="217"/>
      <c r="D680" s="217"/>
      <c r="E680" s="217"/>
      <c r="F680" s="217"/>
      <c r="G680" s="217"/>
      <c r="H680" s="217"/>
      <c r="I680" s="217"/>
      <c r="J680" s="218"/>
      <c r="K680" s="217"/>
      <c r="L680" s="215"/>
      <c r="M680" s="216"/>
      <c r="N680" s="216"/>
      <c r="O680" s="216"/>
      <c r="P680" s="216"/>
      <c r="Q680" s="216"/>
      <c r="R680" s="216"/>
      <c r="S680" s="216"/>
      <c r="T680" s="216"/>
      <c r="U680" s="216"/>
    </row>
    <row r="681" spans="1:21" ht="15.75" customHeight="1">
      <c r="A681" s="213"/>
      <c r="B681" s="217"/>
      <c r="C681" s="217"/>
      <c r="D681" s="217"/>
      <c r="E681" s="217"/>
      <c r="F681" s="217"/>
      <c r="G681" s="217"/>
      <c r="H681" s="217"/>
      <c r="I681" s="217"/>
      <c r="J681" s="218"/>
      <c r="K681" s="217"/>
      <c r="L681" s="215"/>
      <c r="M681" s="216"/>
      <c r="N681" s="216"/>
      <c r="O681" s="216"/>
      <c r="P681" s="216"/>
      <c r="Q681" s="216"/>
      <c r="R681" s="216"/>
      <c r="S681" s="216"/>
      <c r="T681" s="216"/>
      <c r="U681" s="216"/>
    </row>
    <row r="682" spans="1:21" ht="15.75" customHeight="1">
      <c r="A682" s="213"/>
      <c r="B682" s="217"/>
      <c r="C682" s="217"/>
      <c r="D682" s="217"/>
      <c r="E682" s="217"/>
      <c r="F682" s="217"/>
      <c r="G682" s="217"/>
      <c r="H682" s="217"/>
      <c r="I682" s="217"/>
      <c r="J682" s="218"/>
      <c r="K682" s="217"/>
      <c r="L682" s="215"/>
      <c r="M682" s="216"/>
      <c r="N682" s="216"/>
      <c r="O682" s="216"/>
      <c r="P682" s="216"/>
      <c r="Q682" s="216"/>
      <c r="R682" s="216"/>
      <c r="S682" s="216"/>
      <c r="T682" s="216"/>
      <c r="U682" s="216"/>
    </row>
    <row r="683" spans="1:21" ht="15.75" customHeight="1">
      <c r="A683" s="213"/>
      <c r="B683" s="217"/>
      <c r="C683" s="217"/>
      <c r="D683" s="217"/>
      <c r="E683" s="217"/>
      <c r="F683" s="217"/>
      <c r="G683" s="217"/>
      <c r="H683" s="217"/>
      <c r="I683" s="217"/>
      <c r="J683" s="218"/>
      <c r="K683" s="217"/>
      <c r="L683" s="215"/>
      <c r="M683" s="216"/>
      <c r="N683" s="216"/>
      <c r="O683" s="216"/>
      <c r="P683" s="216"/>
      <c r="Q683" s="216"/>
      <c r="R683" s="216"/>
      <c r="S683" s="216"/>
      <c r="T683" s="216"/>
      <c r="U683" s="216"/>
    </row>
    <row r="684" spans="1:21" ht="15.75" customHeight="1">
      <c r="A684" s="213"/>
      <c r="B684" s="217"/>
      <c r="C684" s="217"/>
      <c r="D684" s="217"/>
      <c r="E684" s="217"/>
      <c r="F684" s="217"/>
      <c r="G684" s="217"/>
      <c r="H684" s="217"/>
      <c r="I684" s="217"/>
      <c r="J684" s="218"/>
      <c r="K684" s="217"/>
      <c r="L684" s="215"/>
      <c r="M684" s="216"/>
      <c r="N684" s="216"/>
      <c r="O684" s="216"/>
      <c r="P684" s="216"/>
      <c r="Q684" s="216"/>
      <c r="R684" s="216"/>
      <c r="S684" s="216"/>
      <c r="T684" s="216"/>
      <c r="U684" s="216"/>
    </row>
    <row r="685" spans="1:21" ht="15.75" customHeight="1">
      <c r="A685" s="213"/>
      <c r="B685" s="217"/>
      <c r="C685" s="217"/>
      <c r="D685" s="217"/>
      <c r="E685" s="217"/>
      <c r="F685" s="217"/>
      <c r="G685" s="217"/>
      <c r="H685" s="217"/>
      <c r="I685" s="217"/>
      <c r="J685" s="218"/>
      <c r="K685" s="217"/>
      <c r="L685" s="215"/>
      <c r="M685" s="216"/>
      <c r="N685" s="216"/>
      <c r="O685" s="216"/>
      <c r="P685" s="216"/>
      <c r="Q685" s="216"/>
      <c r="R685" s="216"/>
      <c r="S685" s="216"/>
      <c r="T685" s="216"/>
      <c r="U685" s="216"/>
    </row>
    <row r="686" spans="1:21" ht="15.75" customHeight="1">
      <c r="A686" s="213"/>
      <c r="B686" s="217"/>
      <c r="C686" s="217"/>
      <c r="D686" s="217"/>
      <c r="E686" s="217"/>
      <c r="F686" s="217"/>
      <c r="G686" s="217"/>
      <c r="H686" s="217"/>
      <c r="I686" s="217"/>
      <c r="J686" s="218"/>
      <c r="K686" s="217"/>
      <c r="L686" s="215"/>
      <c r="M686" s="216"/>
      <c r="N686" s="216"/>
      <c r="O686" s="216"/>
      <c r="P686" s="216"/>
      <c r="Q686" s="216"/>
      <c r="R686" s="216"/>
      <c r="S686" s="216"/>
      <c r="T686" s="216"/>
      <c r="U686" s="216"/>
    </row>
    <row r="687" spans="1:21" ht="15.75" customHeight="1">
      <c r="A687" s="213"/>
      <c r="B687" s="217"/>
      <c r="C687" s="217"/>
      <c r="D687" s="217"/>
      <c r="E687" s="217"/>
      <c r="F687" s="217"/>
      <c r="G687" s="217"/>
      <c r="H687" s="217"/>
      <c r="I687" s="217"/>
      <c r="J687" s="218"/>
      <c r="K687" s="217"/>
      <c r="L687" s="215"/>
      <c r="M687" s="216"/>
      <c r="N687" s="216"/>
      <c r="O687" s="216"/>
      <c r="P687" s="216"/>
      <c r="Q687" s="216"/>
      <c r="R687" s="216"/>
      <c r="S687" s="216"/>
      <c r="T687" s="216"/>
      <c r="U687" s="216"/>
    </row>
    <row r="688" spans="1:21" ht="15.75" customHeight="1">
      <c r="A688" s="213"/>
      <c r="B688" s="217"/>
      <c r="C688" s="217"/>
      <c r="D688" s="217"/>
      <c r="E688" s="217"/>
      <c r="F688" s="217"/>
      <c r="G688" s="217"/>
      <c r="H688" s="217"/>
      <c r="I688" s="217"/>
      <c r="J688" s="218"/>
      <c r="K688" s="217"/>
      <c r="L688" s="215"/>
      <c r="M688" s="216"/>
      <c r="N688" s="216"/>
      <c r="O688" s="216"/>
      <c r="P688" s="216"/>
      <c r="Q688" s="216"/>
      <c r="R688" s="216"/>
      <c r="S688" s="216"/>
      <c r="T688" s="216"/>
      <c r="U688" s="216"/>
    </row>
    <row r="689" spans="1:21" ht="15.75" customHeight="1">
      <c r="A689" s="213"/>
      <c r="B689" s="217"/>
      <c r="C689" s="217"/>
      <c r="D689" s="217"/>
      <c r="E689" s="217"/>
      <c r="F689" s="217"/>
      <c r="G689" s="217"/>
      <c r="H689" s="217"/>
      <c r="I689" s="217"/>
      <c r="J689" s="218"/>
      <c r="K689" s="217"/>
      <c r="L689" s="215"/>
      <c r="M689" s="216"/>
      <c r="N689" s="216"/>
      <c r="O689" s="216"/>
      <c r="P689" s="216"/>
      <c r="Q689" s="216"/>
      <c r="R689" s="216"/>
      <c r="S689" s="216"/>
      <c r="T689" s="216"/>
      <c r="U689" s="216"/>
    </row>
    <row r="690" spans="1:21" ht="15.75" customHeight="1">
      <c r="A690" s="213"/>
      <c r="B690" s="217"/>
      <c r="C690" s="217"/>
      <c r="D690" s="217"/>
      <c r="E690" s="217"/>
      <c r="F690" s="217"/>
      <c r="G690" s="217"/>
      <c r="H690" s="217"/>
      <c r="I690" s="217"/>
      <c r="J690" s="218"/>
      <c r="K690" s="217"/>
      <c r="L690" s="215"/>
      <c r="M690" s="216"/>
      <c r="N690" s="216"/>
      <c r="O690" s="216"/>
      <c r="P690" s="216"/>
      <c r="Q690" s="216"/>
      <c r="R690" s="216"/>
      <c r="S690" s="216"/>
      <c r="T690" s="216"/>
      <c r="U690" s="216"/>
    </row>
    <row r="691" spans="1:21" ht="15.75" customHeight="1">
      <c r="A691" s="213"/>
      <c r="B691" s="217"/>
      <c r="C691" s="217"/>
      <c r="D691" s="217"/>
      <c r="E691" s="217"/>
      <c r="F691" s="217"/>
      <c r="G691" s="217"/>
      <c r="H691" s="217"/>
      <c r="I691" s="217"/>
      <c r="J691" s="218"/>
      <c r="K691" s="217"/>
      <c r="L691" s="215"/>
      <c r="M691" s="216"/>
      <c r="N691" s="216"/>
      <c r="O691" s="216"/>
      <c r="P691" s="216"/>
      <c r="Q691" s="216"/>
      <c r="R691" s="216"/>
      <c r="S691" s="216"/>
      <c r="T691" s="216"/>
      <c r="U691" s="216"/>
    </row>
    <row r="692" spans="1:21" ht="15.75" customHeight="1">
      <c r="A692" s="213"/>
      <c r="B692" s="217"/>
      <c r="C692" s="217"/>
      <c r="D692" s="217"/>
      <c r="E692" s="217"/>
      <c r="F692" s="217"/>
      <c r="G692" s="217"/>
      <c r="H692" s="217"/>
      <c r="I692" s="217"/>
      <c r="J692" s="218"/>
      <c r="K692" s="217"/>
      <c r="L692" s="215"/>
      <c r="M692" s="216"/>
      <c r="N692" s="216"/>
      <c r="O692" s="216"/>
      <c r="P692" s="216"/>
      <c r="Q692" s="216"/>
      <c r="R692" s="216"/>
      <c r="S692" s="216"/>
      <c r="T692" s="216"/>
      <c r="U692" s="216"/>
    </row>
    <row r="693" spans="1:21" ht="15.75" customHeight="1">
      <c r="A693" s="213"/>
      <c r="B693" s="217"/>
      <c r="C693" s="217"/>
      <c r="D693" s="217"/>
      <c r="E693" s="217"/>
      <c r="F693" s="217"/>
      <c r="G693" s="217"/>
      <c r="H693" s="217"/>
      <c r="I693" s="217"/>
      <c r="J693" s="218"/>
      <c r="K693" s="217"/>
      <c r="L693" s="215"/>
      <c r="M693" s="216"/>
      <c r="N693" s="216"/>
      <c r="O693" s="216"/>
      <c r="P693" s="216"/>
      <c r="Q693" s="216"/>
      <c r="R693" s="216"/>
      <c r="S693" s="216"/>
      <c r="T693" s="216"/>
      <c r="U693" s="216"/>
    </row>
    <row r="694" spans="1:21" ht="15.75" customHeight="1">
      <c r="A694" s="213"/>
      <c r="B694" s="217"/>
      <c r="C694" s="217"/>
      <c r="D694" s="217"/>
      <c r="E694" s="217"/>
      <c r="F694" s="217"/>
      <c r="G694" s="217"/>
      <c r="H694" s="217"/>
      <c r="I694" s="217"/>
      <c r="J694" s="218"/>
      <c r="K694" s="217"/>
      <c r="L694" s="215"/>
      <c r="M694" s="216"/>
      <c r="N694" s="216"/>
      <c r="O694" s="216"/>
      <c r="P694" s="216"/>
      <c r="Q694" s="216"/>
      <c r="R694" s="216"/>
      <c r="S694" s="216"/>
      <c r="T694" s="216"/>
      <c r="U694" s="216"/>
    </row>
    <row r="695" spans="1:21" ht="15.75" customHeight="1">
      <c r="A695" s="213"/>
      <c r="B695" s="217"/>
      <c r="C695" s="217"/>
      <c r="D695" s="217"/>
      <c r="E695" s="217"/>
      <c r="F695" s="217"/>
      <c r="G695" s="217"/>
      <c r="H695" s="217"/>
      <c r="I695" s="217"/>
      <c r="J695" s="218"/>
      <c r="K695" s="217"/>
      <c r="L695" s="215"/>
      <c r="M695" s="216"/>
      <c r="N695" s="216"/>
      <c r="O695" s="216"/>
      <c r="P695" s="216"/>
      <c r="Q695" s="216"/>
      <c r="R695" s="216"/>
      <c r="S695" s="216"/>
      <c r="T695" s="216"/>
      <c r="U695" s="216"/>
    </row>
    <row r="696" spans="1:21" ht="15.75" customHeight="1">
      <c r="A696" s="213"/>
      <c r="B696" s="217"/>
      <c r="C696" s="217"/>
      <c r="D696" s="217"/>
      <c r="E696" s="217"/>
      <c r="F696" s="217"/>
      <c r="G696" s="217"/>
      <c r="H696" s="217"/>
      <c r="I696" s="217"/>
      <c r="J696" s="218"/>
      <c r="K696" s="217"/>
      <c r="L696" s="215"/>
      <c r="M696" s="216"/>
      <c r="N696" s="216"/>
      <c r="O696" s="216"/>
      <c r="P696" s="216"/>
      <c r="Q696" s="216"/>
      <c r="R696" s="216"/>
      <c r="S696" s="216"/>
      <c r="T696" s="216"/>
      <c r="U696" s="216"/>
    </row>
    <row r="697" spans="1:21" ht="15.75" customHeight="1">
      <c r="A697" s="213"/>
      <c r="B697" s="217"/>
      <c r="C697" s="217"/>
      <c r="D697" s="217"/>
      <c r="E697" s="217"/>
      <c r="F697" s="217"/>
      <c r="G697" s="217"/>
      <c r="H697" s="217"/>
      <c r="I697" s="217"/>
      <c r="J697" s="218"/>
      <c r="K697" s="217"/>
      <c r="L697" s="215"/>
      <c r="M697" s="216"/>
      <c r="N697" s="216"/>
      <c r="O697" s="216"/>
      <c r="P697" s="216"/>
      <c r="Q697" s="216"/>
      <c r="R697" s="216"/>
      <c r="S697" s="216"/>
      <c r="T697" s="216"/>
      <c r="U697" s="216"/>
    </row>
    <row r="698" spans="1:21" ht="15.75" customHeight="1">
      <c r="A698" s="213"/>
      <c r="B698" s="217"/>
      <c r="C698" s="217"/>
      <c r="D698" s="217"/>
      <c r="E698" s="217"/>
      <c r="F698" s="217"/>
      <c r="G698" s="217"/>
      <c r="H698" s="217"/>
      <c r="I698" s="217"/>
      <c r="J698" s="218"/>
      <c r="K698" s="217"/>
      <c r="L698" s="215"/>
      <c r="M698" s="216"/>
      <c r="N698" s="216"/>
      <c r="O698" s="216"/>
      <c r="P698" s="216"/>
      <c r="Q698" s="216"/>
      <c r="R698" s="216"/>
      <c r="S698" s="216"/>
      <c r="T698" s="216"/>
      <c r="U698" s="216"/>
    </row>
    <row r="699" spans="1:21" ht="15.75" customHeight="1">
      <c r="A699" s="213"/>
      <c r="B699" s="217"/>
      <c r="C699" s="217"/>
      <c r="D699" s="217"/>
      <c r="E699" s="217"/>
      <c r="F699" s="217"/>
      <c r="G699" s="217"/>
      <c r="H699" s="217"/>
      <c r="I699" s="217"/>
      <c r="J699" s="218"/>
      <c r="K699" s="217"/>
      <c r="L699" s="215"/>
      <c r="M699" s="216"/>
      <c r="N699" s="216"/>
      <c r="O699" s="216"/>
      <c r="P699" s="216"/>
      <c r="Q699" s="216"/>
      <c r="R699" s="216"/>
      <c r="S699" s="216"/>
      <c r="T699" s="216"/>
      <c r="U699" s="216"/>
    </row>
    <row r="700" spans="1:21" ht="15.75" customHeight="1">
      <c r="A700" s="213"/>
      <c r="B700" s="217"/>
      <c r="C700" s="217"/>
      <c r="D700" s="217"/>
      <c r="E700" s="217"/>
      <c r="F700" s="217"/>
      <c r="G700" s="217"/>
      <c r="H700" s="217"/>
      <c r="I700" s="217"/>
      <c r="J700" s="218"/>
      <c r="K700" s="217"/>
      <c r="L700" s="215"/>
      <c r="M700" s="216"/>
      <c r="N700" s="216"/>
      <c r="O700" s="216"/>
      <c r="P700" s="216"/>
      <c r="Q700" s="216"/>
      <c r="R700" s="216"/>
      <c r="S700" s="216"/>
      <c r="T700" s="216"/>
      <c r="U700" s="216"/>
    </row>
    <row r="701" spans="1:21" ht="15.75" customHeight="1">
      <c r="A701" s="213"/>
      <c r="B701" s="217"/>
      <c r="C701" s="217"/>
      <c r="D701" s="217"/>
      <c r="E701" s="217"/>
      <c r="F701" s="217"/>
      <c r="G701" s="217"/>
      <c r="H701" s="217"/>
      <c r="I701" s="217"/>
      <c r="J701" s="218"/>
      <c r="K701" s="217"/>
      <c r="L701" s="215"/>
      <c r="M701" s="216"/>
      <c r="N701" s="216"/>
      <c r="O701" s="216"/>
      <c r="P701" s="216"/>
      <c r="Q701" s="216"/>
      <c r="R701" s="216"/>
      <c r="S701" s="216"/>
      <c r="T701" s="216"/>
      <c r="U701" s="216"/>
    </row>
    <row r="702" spans="1:21" ht="15.75" customHeight="1">
      <c r="A702" s="213"/>
      <c r="B702" s="217"/>
      <c r="C702" s="217"/>
      <c r="D702" s="217"/>
      <c r="E702" s="217"/>
      <c r="F702" s="217"/>
      <c r="G702" s="217"/>
      <c r="H702" s="217"/>
      <c r="I702" s="217"/>
      <c r="J702" s="218"/>
      <c r="K702" s="217"/>
      <c r="L702" s="215"/>
      <c r="M702" s="216"/>
      <c r="N702" s="216"/>
      <c r="O702" s="216"/>
      <c r="P702" s="216"/>
      <c r="Q702" s="216"/>
      <c r="R702" s="216"/>
      <c r="S702" s="216"/>
      <c r="T702" s="216"/>
      <c r="U702" s="216"/>
    </row>
    <row r="703" spans="1:21" ht="15.75" customHeight="1">
      <c r="A703" s="213"/>
      <c r="B703" s="217"/>
      <c r="C703" s="217"/>
      <c r="D703" s="217"/>
      <c r="E703" s="217"/>
      <c r="F703" s="217"/>
      <c r="G703" s="217"/>
      <c r="H703" s="217"/>
      <c r="I703" s="217"/>
      <c r="J703" s="218"/>
      <c r="K703" s="217"/>
      <c r="L703" s="215"/>
      <c r="M703" s="216"/>
      <c r="N703" s="216"/>
      <c r="O703" s="216"/>
      <c r="P703" s="216"/>
      <c r="Q703" s="216"/>
      <c r="R703" s="216"/>
      <c r="S703" s="216"/>
      <c r="T703" s="216"/>
      <c r="U703" s="216"/>
    </row>
    <row r="704" spans="1:21" ht="15.75" customHeight="1">
      <c r="A704" s="213"/>
      <c r="B704" s="217"/>
      <c r="C704" s="217"/>
      <c r="D704" s="217"/>
      <c r="E704" s="217"/>
      <c r="F704" s="217"/>
      <c r="G704" s="217"/>
      <c r="H704" s="217"/>
      <c r="I704" s="217"/>
      <c r="J704" s="218"/>
      <c r="K704" s="217"/>
      <c r="L704" s="215"/>
      <c r="M704" s="216"/>
      <c r="N704" s="216"/>
      <c r="O704" s="216"/>
      <c r="P704" s="216"/>
      <c r="Q704" s="216"/>
      <c r="R704" s="216"/>
      <c r="S704" s="216"/>
      <c r="T704" s="216"/>
      <c r="U704" s="216"/>
    </row>
    <row r="705" spans="1:21" ht="15.75" customHeight="1">
      <c r="A705" s="213"/>
      <c r="B705" s="217"/>
      <c r="C705" s="217"/>
      <c r="D705" s="217"/>
      <c r="E705" s="217"/>
      <c r="F705" s="217"/>
      <c r="G705" s="217"/>
      <c r="H705" s="217"/>
      <c r="I705" s="217"/>
      <c r="J705" s="218"/>
      <c r="K705" s="217"/>
      <c r="L705" s="215"/>
      <c r="M705" s="216"/>
      <c r="N705" s="216"/>
      <c r="O705" s="216"/>
      <c r="P705" s="216"/>
      <c r="Q705" s="216"/>
      <c r="R705" s="216"/>
      <c r="S705" s="216"/>
      <c r="T705" s="216"/>
      <c r="U705" s="216"/>
    </row>
    <row r="706" spans="1:21" ht="15.75" customHeight="1">
      <c r="A706" s="213"/>
      <c r="B706" s="217"/>
      <c r="C706" s="217"/>
      <c r="D706" s="217"/>
      <c r="E706" s="217"/>
      <c r="F706" s="217"/>
      <c r="G706" s="217"/>
      <c r="H706" s="217"/>
      <c r="I706" s="217"/>
      <c r="J706" s="218"/>
      <c r="K706" s="217"/>
      <c r="L706" s="215"/>
      <c r="M706" s="216"/>
      <c r="N706" s="216"/>
      <c r="O706" s="216"/>
      <c r="P706" s="216"/>
      <c r="Q706" s="216"/>
      <c r="R706" s="216"/>
      <c r="S706" s="216"/>
      <c r="T706" s="216"/>
      <c r="U706" s="216"/>
    </row>
    <row r="707" spans="1:21" ht="15.75" customHeight="1">
      <c r="A707" s="213"/>
      <c r="B707" s="217"/>
      <c r="C707" s="217"/>
      <c r="D707" s="217"/>
      <c r="E707" s="217"/>
      <c r="F707" s="217"/>
      <c r="G707" s="217"/>
      <c r="H707" s="217"/>
      <c r="I707" s="217"/>
      <c r="J707" s="218"/>
      <c r="K707" s="217"/>
      <c r="L707" s="215"/>
      <c r="M707" s="216"/>
      <c r="N707" s="216"/>
      <c r="O707" s="216"/>
      <c r="P707" s="216"/>
      <c r="Q707" s="216"/>
      <c r="R707" s="216"/>
      <c r="S707" s="216"/>
      <c r="T707" s="216"/>
      <c r="U707" s="216"/>
    </row>
    <row r="708" spans="1:21" ht="15.75" customHeight="1">
      <c r="A708" s="213"/>
      <c r="B708" s="217"/>
      <c r="C708" s="217"/>
      <c r="D708" s="217"/>
      <c r="E708" s="217"/>
      <c r="F708" s="217"/>
      <c r="G708" s="217"/>
      <c r="H708" s="217"/>
      <c r="I708" s="217"/>
      <c r="J708" s="218"/>
      <c r="K708" s="217"/>
      <c r="L708" s="215"/>
      <c r="M708" s="216"/>
      <c r="N708" s="216"/>
      <c r="O708" s="216"/>
      <c r="P708" s="216"/>
      <c r="Q708" s="216"/>
      <c r="R708" s="216"/>
      <c r="S708" s="216"/>
      <c r="T708" s="216"/>
      <c r="U708" s="216"/>
    </row>
    <row r="709" spans="1:21" ht="15.75" customHeight="1">
      <c r="A709" s="213"/>
      <c r="B709" s="217"/>
      <c r="C709" s="217"/>
      <c r="D709" s="217"/>
      <c r="E709" s="217"/>
      <c r="F709" s="217"/>
      <c r="G709" s="217"/>
      <c r="H709" s="217"/>
      <c r="I709" s="217"/>
      <c r="J709" s="218"/>
      <c r="K709" s="217"/>
      <c r="L709" s="215"/>
      <c r="M709" s="216"/>
      <c r="N709" s="216"/>
      <c r="O709" s="216"/>
      <c r="P709" s="216"/>
      <c r="Q709" s="216"/>
      <c r="R709" s="216"/>
      <c r="S709" s="216"/>
      <c r="T709" s="216"/>
      <c r="U709" s="216"/>
    </row>
    <row r="710" spans="1:21" ht="15.75" customHeight="1">
      <c r="A710" s="213"/>
      <c r="B710" s="217"/>
      <c r="C710" s="217"/>
      <c r="D710" s="217"/>
      <c r="E710" s="217"/>
      <c r="F710" s="217"/>
      <c r="G710" s="217"/>
      <c r="H710" s="217"/>
      <c r="I710" s="217"/>
      <c r="J710" s="218"/>
      <c r="K710" s="217"/>
      <c r="L710" s="215"/>
      <c r="M710" s="216"/>
      <c r="N710" s="216"/>
      <c r="O710" s="216"/>
      <c r="P710" s="216"/>
      <c r="Q710" s="216"/>
      <c r="R710" s="216"/>
      <c r="S710" s="216"/>
      <c r="T710" s="216"/>
      <c r="U710" s="216"/>
    </row>
    <row r="711" spans="1:21" ht="15.75" customHeight="1">
      <c r="A711" s="213"/>
      <c r="B711" s="217"/>
      <c r="C711" s="217"/>
      <c r="D711" s="217"/>
      <c r="E711" s="217"/>
      <c r="F711" s="217"/>
      <c r="G711" s="217"/>
      <c r="H711" s="217"/>
      <c r="I711" s="217"/>
      <c r="J711" s="218"/>
      <c r="K711" s="217"/>
      <c r="L711" s="215"/>
      <c r="M711" s="216"/>
      <c r="N711" s="216"/>
      <c r="O711" s="216"/>
      <c r="P711" s="216"/>
      <c r="Q711" s="216"/>
      <c r="R711" s="216"/>
      <c r="S711" s="216"/>
      <c r="T711" s="216"/>
      <c r="U711" s="216"/>
    </row>
    <row r="712" spans="1:21" ht="15.75" customHeight="1">
      <c r="A712" s="213"/>
      <c r="B712" s="217"/>
      <c r="C712" s="217"/>
      <c r="D712" s="217"/>
      <c r="E712" s="217"/>
      <c r="F712" s="217"/>
      <c r="G712" s="217"/>
      <c r="H712" s="217"/>
      <c r="I712" s="217"/>
      <c r="J712" s="218"/>
      <c r="K712" s="217"/>
      <c r="L712" s="215"/>
      <c r="M712" s="216"/>
      <c r="N712" s="216"/>
      <c r="O712" s="216"/>
      <c r="P712" s="216"/>
      <c r="Q712" s="216"/>
      <c r="R712" s="216"/>
      <c r="S712" s="216"/>
      <c r="T712" s="216"/>
      <c r="U712" s="216"/>
    </row>
    <row r="713" spans="1:21" ht="15.75" customHeight="1">
      <c r="A713" s="213"/>
      <c r="B713" s="217"/>
      <c r="C713" s="217"/>
      <c r="D713" s="217"/>
      <c r="E713" s="217"/>
      <c r="F713" s="217"/>
      <c r="G713" s="217"/>
      <c r="H713" s="217"/>
      <c r="I713" s="217"/>
      <c r="J713" s="218"/>
      <c r="K713" s="217"/>
      <c r="L713" s="215"/>
      <c r="M713" s="216"/>
      <c r="N713" s="216"/>
      <c r="O713" s="216"/>
      <c r="P713" s="216"/>
      <c r="Q713" s="216"/>
      <c r="R713" s="216"/>
      <c r="S713" s="216"/>
      <c r="T713" s="216"/>
      <c r="U713" s="216"/>
    </row>
    <row r="714" spans="1:21" ht="15.75" customHeight="1">
      <c r="A714" s="213"/>
      <c r="B714" s="217"/>
      <c r="C714" s="217"/>
      <c r="D714" s="217"/>
      <c r="E714" s="217"/>
      <c r="F714" s="217"/>
      <c r="G714" s="217"/>
      <c r="H714" s="217"/>
      <c r="I714" s="217"/>
      <c r="J714" s="218"/>
      <c r="K714" s="217"/>
      <c r="L714" s="215"/>
      <c r="M714" s="216"/>
      <c r="N714" s="216"/>
      <c r="O714" s="216"/>
      <c r="P714" s="216"/>
      <c r="Q714" s="216"/>
      <c r="R714" s="216"/>
      <c r="S714" s="216"/>
      <c r="T714" s="216"/>
      <c r="U714" s="216"/>
    </row>
    <row r="715" spans="1:21" ht="15.75" customHeight="1">
      <c r="A715" s="213"/>
      <c r="B715" s="217"/>
      <c r="C715" s="217"/>
      <c r="D715" s="217"/>
      <c r="E715" s="217"/>
      <c r="F715" s="217"/>
      <c r="G715" s="217"/>
      <c r="H715" s="217"/>
      <c r="I715" s="217"/>
      <c r="J715" s="218"/>
      <c r="K715" s="217"/>
      <c r="L715" s="215"/>
      <c r="M715" s="216"/>
      <c r="N715" s="216"/>
      <c r="O715" s="216"/>
      <c r="P715" s="216"/>
      <c r="Q715" s="216"/>
      <c r="R715" s="216"/>
      <c r="S715" s="216"/>
      <c r="T715" s="216"/>
      <c r="U715" s="216"/>
    </row>
    <row r="716" spans="1:21" ht="15.75" customHeight="1">
      <c r="A716" s="213"/>
      <c r="B716" s="217"/>
      <c r="C716" s="217"/>
      <c r="D716" s="217"/>
      <c r="E716" s="217"/>
      <c r="F716" s="217"/>
      <c r="G716" s="217"/>
      <c r="H716" s="217"/>
      <c r="I716" s="217"/>
      <c r="J716" s="218"/>
      <c r="K716" s="217"/>
      <c r="L716" s="215"/>
      <c r="M716" s="216"/>
      <c r="N716" s="216"/>
      <c r="O716" s="216"/>
      <c r="P716" s="216"/>
      <c r="Q716" s="216"/>
      <c r="R716" s="216"/>
      <c r="S716" s="216"/>
      <c r="T716" s="216"/>
      <c r="U716" s="216"/>
    </row>
    <row r="717" spans="1:21" ht="15.75" customHeight="1">
      <c r="A717" s="213"/>
      <c r="B717" s="217"/>
      <c r="C717" s="217"/>
      <c r="D717" s="217"/>
      <c r="E717" s="217"/>
      <c r="F717" s="217"/>
      <c r="G717" s="217"/>
      <c r="H717" s="217"/>
      <c r="I717" s="217"/>
      <c r="J717" s="218"/>
      <c r="K717" s="217"/>
      <c r="L717" s="215"/>
      <c r="M717" s="216"/>
      <c r="N717" s="216"/>
      <c r="O717" s="216"/>
      <c r="P717" s="216"/>
      <c r="Q717" s="216"/>
      <c r="R717" s="216"/>
      <c r="S717" s="216"/>
      <c r="T717" s="216"/>
      <c r="U717" s="216"/>
    </row>
    <row r="718" spans="1:21" ht="15.75" customHeight="1">
      <c r="A718" s="213"/>
      <c r="B718" s="217"/>
      <c r="C718" s="217"/>
      <c r="D718" s="217"/>
      <c r="E718" s="217"/>
      <c r="F718" s="217"/>
      <c r="G718" s="217"/>
      <c r="H718" s="217"/>
      <c r="I718" s="217"/>
      <c r="J718" s="218"/>
      <c r="K718" s="217"/>
      <c r="L718" s="215"/>
      <c r="M718" s="216"/>
      <c r="N718" s="216"/>
      <c r="O718" s="216"/>
      <c r="P718" s="216"/>
      <c r="Q718" s="216"/>
      <c r="R718" s="216"/>
      <c r="S718" s="216"/>
      <c r="T718" s="216"/>
      <c r="U718" s="216"/>
    </row>
    <row r="719" spans="1:21" ht="15.75" customHeight="1">
      <c r="A719" s="213"/>
      <c r="B719" s="217"/>
      <c r="C719" s="217"/>
      <c r="D719" s="217"/>
      <c r="E719" s="217"/>
      <c r="F719" s="217"/>
      <c r="G719" s="217"/>
      <c r="H719" s="217"/>
      <c r="I719" s="217"/>
      <c r="J719" s="218"/>
      <c r="K719" s="217"/>
      <c r="L719" s="215"/>
      <c r="M719" s="216"/>
      <c r="N719" s="216"/>
      <c r="O719" s="216"/>
      <c r="P719" s="216"/>
      <c r="Q719" s="216"/>
      <c r="R719" s="216"/>
      <c r="S719" s="216"/>
      <c r="T719" s="216"/>
      <c r="U719" s="216"/>
    </row>
    <row r="720" spans="1:21" ht="15.75" customHeight="1">
      <c r="A720" s="213"/>
      <c r="B720" s="217"/>
      <c r="C720" s="217"/>
      <c r="D720" s="217"/>
      <c r="E720" s="217"/>
      <c r="F720" s="217"/>
      <c r="G720" s="217"/>
      <c r="H720" s="217"/>
      <c r="I720" s="217"/>
      <c r="J720" s="218"/>
      <c r="K720" s="217"/>
      <c r="L720" s="215"/>
      <c r="M720" s="216"/>
      <c r="N720" s="216"/>
      <c r="O720" s="216"/>
      <c r="P720" s="216"/>
      <c r="Q720" s="216"/>
      <c r="R720" s="216"/>
      <c r="S720" s="216"/>
      <c r="T720" s="216"/>
      <c r="U720" s="216"/>
    </row>
    <row r="721" spans="1:21" ht="15.75" customHeight="1">
      <c r="A721" s="213"/>
      <c r="B721" s="217"/>
      <c r="C721" s="217"/>
      <c r="D721" s="217"/>
      <c r="E721" s="217"/>
      <c r="F721" s="217"/>
      <c r="G721" s="217"/>
      <c r="H721" s="217"/>
      <c r="I721" s="217"/>
      <c r="J721" s="218"/>
      <c r="K721" s="217"/>
      <c r="L721" s="215"/>
      <c r="M721" s="216"/>
      <c r="N721" s="216"/>
      <c r="O721" s="216"/>
      <c r="P721" s="216"/>
      <c r="Q721" s="216"/>
      <c r="R721" s="216"/>
      <c r="S721" s="216"/>
      <c r="T721" s="216"/>
      <c r="U721" s="216"/>
    </row>
    <row r="722" spans="1:21" ht="15.75" customHeight="1">
      <c r="A722" s="213"/>
      <c r="B722" s="217"/>
      <c r="C722" s="217"/>
      <c r="D722" s="217"/>
      <c r="E722" s="217"/>
      <c r="F722" s="217"/>
      <c r="G722" s="217"/>
      <c r="H722" s="217"/>
      <c r="I722" s="217"/>
      <c r="J722" s="218"/>
      <c r="K722" s="217"/>
      <c r="L722" s="215"/>
      <c r="M722" s="216"/>
      <c r="N722" s="216"/>
      <c r="O722" s="216"/>
      <c r="P722" s="216"/>
      <c r="Q722" s="216"/>
      <c r="R722" s="216"/>
      <c r="S722" s="216"/>
      <c r="T722" s="216"/>
      <c r="U722" s="216"/>
    </row>
    <row r="723" spans="1:21" ht="15.75" customHeight="1">
      <c r="A723" s="213"/>
      <c r="B723" s="217"/>
      <c r="C723" s="217"/>
      <c r="D723" s="217"/>
      <c r="E723" s="217"/>
      <c r="F723" s="217"/>
      <c r="G723" s="217"/>
      <c r="H723" s="217"/>
      <c r="I723" s="217"/>
      <c r="J723" s="218"/>
      <c r="K723" s="217"/>
      <c r="L723" s="215"/>
      <c r="M723" s="216"/>
      <c r="N723" s="216"/>
      <c r="O723" s="216"/>
      <c r="P723" s="216"/>
      <c r="Q723" s="216"/>
      <c r="R723" s="216"/>
      <c r="S723" s="216"/>
      <c r="T723" s="216"/>
      <c r="U723" s="216"/>
    </row>
    <row r="724" spans="1:21" ht="15.75" customHeight="1">
      <c r="A724" s="213"/>
      <c r="B724" s="217"/>
      <c r="C724" s="217"/>
      <c r="D724" s="217"/>
      <c r="E724" s="217"/>
      <c r="F724" s="217"/>
      <c r="G724" s="217"/>
      <c r="H724" s="217"/>
      <c r="I724" s="217"/>
      <c r="J724" s="218"/>
      <c r="K724" s="217"/>
      <c r="L724" s="215"/>
      <c r="M724" s="216"/>
      <c r="N724" s="216"/>
      <c r="O724" s="216"/>
      <c r="P724" s="216"/>
      <c r="Q724" s="216"/>
      <c r="R724" s="216"/>
      <c r="S724" s="216"/>
      <c r="T724" s="216"/>
      <c r="U724" s="216"/>
    </row>
    <row r="725" spans="1:21" ht="15.75" customHeight="1">
      <c r="A725" s="213"/>
      <c r="B725" s="217"/>
      <c r="C725" s="217"/>
      <c r="D725" s="217"/>
      <c r="E725" s="217"/>
      <c r="F725" s="217"/>
      <c r="G725" s="217"/>
      <c r="H725" s="217"/>
      <c r="I725" s="217"/>
      <c r="J725" s="218"/>
      <c r="K725" s="217"/>
      <c r="L725" s="215"/>
      <c r="M725" s="216"/>
      <c r="N725" s="216"/>
      <c r="O725" s="216"/>
      <c r="P725" s="216"/>
      <c r="Q725" s="216"/>
      <c r="R725" s="216"/>
      <c r="S725" s="216"/>
      <c r="T725" s="216"/>
      <c r="U725" s="216"/>
    </row>
    <row r="726" spans="1:21" ht="15.75" customHeight="1">
      <c r="A726" s="213"/>
      <c r="B726" s="217"/>
      <c r="C726" s="217"/>
      <c r="D726" s="217"/>
      <c r="E726" s="217"/>
      <c r="F726" s="217"/>
      <c r="G726" s="217"/>
      <c r="H726" s="217"/>
      <c r="I726" s="217"/>
      <c r="J726" s="218"/>
      <c r="K726" s="217"/>
      <c r="L726" s="215"/>
      <c r="M726" s="216"/>
      <c r="N726" s="216"/>
      <c r="O726" s="216"/>
      <c r="P726" s="216"/>
      <c r="Q726" s="216"/>
      <c r="R726" s="216"/>
      <c r="S726" s="216"/>
      <c r="T726" s="216"/>
      <c r="U726" s="216"/>
    </row>
    <row r="727" spans="1:21" ht="15.75" customHeight="1">
      <c r="A727" s="213"/>
      <c r="B727" s="217"/>
      <c r="C727" s="217"/>
      <c r="D727" s="217"/>
      <c r="E727" s="217"/>
      <c r="F727" s="217"/>
      <c r="G727" s="217"/>
      <c r="H727" s="217"/>
      <c r="I727" s="217"/>
      <c r="J727" s="218"/>
      <c r="K727" s="217"/>
      <c r="L727" s="215"/>
      <c r="M727" s="216"/>
      <c r="N727" s="216"/>
      <c r="O727" s="216"/>
      <c r="P727" s="216"/>
      <c r="Q727" s="216"/>
      <c r="R727" s="216"/>
      <c r="S727" s="216"/>
      <c r="T727" s="216"/>
      <c r="U727" s="216"/>
    </row>
    <row r="728" spans="1:21" ht="15.75" customHeight="1">
      <c r="A728" s="213"/>
      <c r="B728" s="217"/>
      <c r="C728" s="217"/>
      <c r="D728" s="217"/>
      <c r="E728" s="217"/>
      <c r="F728" s="217"/>
      <c r="G728" s="217"/>
      <c r="H728" s="217"/>
      <c r="I728" s="217"/>
      <c r="J728" s="218"/>
      <c r="K728" s="217"/>
      <c r="L728" s="215"/>
      <c r="M728" s="216"/>
      <c r="N728" s="216"/>
      <c r="O728" s="216"/>
      <c r="P728" s="216"/>
      <c r="Q728" s="216"/>
      <c r="R728" s="216"/>
      <c r="S728" s="216"/>
      <c r="T728" s="216"/>
      <c r="U728" s="216"/>
    </row>
    <row r="729" spans="1:21" ht="15.75" customHeight="1">
      <c r="A729" s="213"/>
      <c r="B729" s="217"/>
      <c r="C729" s="217"/>
      <c r="D729" s="217"/>
      <c r="E729" s="217"/>
      <c r="F729" s="217"/>
      <c r="G729" s="217"/>
      <c r="H729" s="217"/>
      <c r="I729" s="217"/>
      <c r="J729" s="218"/>
      <c r="K729" s="217"/>
      <c r="L729" s="215"/>
      <c r="M729" s="216"/>
      <c r="N729" s="216"/>
      <c r="O729" s="216"/>
      <c r="P729" s="216"/>
      <c r="Q729" s="216"/>
      <c r="R729" s="216"/>
      <c r="S729" s="216"/>
      <c r="T729" s="216"/>
      <c r="U729" s="216"/>
    </row>
    <row r="730" spans="1:21" ht="15.75" customHeight="1">
      <c r="A730" s="213"/>
      <c r="B730" s="217"/>
      <c r="C730" s="217"/>
      <c r="D730" s="217"/>
      <c r="E730" s="217"/>
      <c r="F730" s="217"/>
      <c r="G730" s="217"/>
      <c r="H730" s="217"/>
      <c r="I730" s="217"/>
      <c r="J730" s="218"/>
      <c r="K730" s="217"/>
      <c r="L730" s="215"/>
      <c r="M730" s="216"/>
      <c r="N730" s="216"/>
      <c r="O730" s="216"/>
      <c r="P730" s="216"/>
      <c r="Q730" s="216"/>
      <c r="R730" s="216"/>
      <c r="S730" s="216"/>
      <c r="T730" s="216"/>
      <c r="U730" s="216"/>
    </row>
    <row r="731" spans="1:21" ht="15.75" customHeight="1">
      <c r="A731" s="213"/>
      <c r="B731" s="217"/>
      <c r="C731" s="217"/>
      <c r="D731" s="217"/>
      <c r="E731" s="217"/>
      <c r="F731" s="217"/>
      <c r="G731" s="217"/>
      <c r="H731" s="217"/>
      <c r="I731" s="217"/>
      <c r="J731" s="218"/>
      <c r="K731" s="217"/>
      <c r="L731" s="215"/>
      <c r="M731" s="216"/>
      <c r="N731" s="216"/>
      <c r="O731" s="216"/>
      <c r="P731" s="216"/>
      <c r="Q731" s="216"/>
      <c r="R731" s="216"/>
      <c r="S731" s="216"/>
      <c r="T731" s="216"/>
      <c r="U731" s="216"/>
    </row>
    <row r="732" spans="1:21" ht="15.75" customHeight="1">
      <c r="A732" s="213"/>
      <c r="B732" s="217"/>
      <c r="C732" s="217"/>
      <c r="D732" s="217"/>
      <c r="E732" s="217"/>
      <c r="F732" s="217"/>
      <c r="G732" s="217"/>
      <c r="H732" s="217"/>
      <c r="I732" s="217"/>
      <c r="J732" s="218"/>
      <c r="K732" s="217"/>
      <c r="L732" s="215"/>
      <c r="M732" s="216"/>
      <c r="N732" s="216"/>
      <c r="O732" s="216"/>
      <c r="P732" s="216"/>
      <c r="Q732" s="216"/>
      <c r="R732" s="216"/>
      <c r="S732" s="216"/>
      <c r="T732" s="216"/>
      <c r="U732" s="216"/>
    </row>
    <row r="733" spans="1:21" ht="15.75" customHeight="1">
      <c r="A733" s="213"/>
      <c r="B733" s="217"/>
      <c r="C733" s="217"/>
      <c r="D733" s="217"/>
      <c r="E733" s="217"/>
      <c r="F733" s="217"/>
      <c r="G733" s="217"/>
      <c r="H733" s="217"/>
      <c r="I733" s="217"/>
      <c r="J733" s="218"/>
      <c r="K733" s="217"/>
      <c r="L733" s="215"/>
      <c r="M733" s="216"/>
      <c r="N733" s="216"/>
      <c r="O733" s="216"/>
      <c r="P733" s="216"/>
      <c r="Q733" s="216"/>
      <c r="R733" s="216"/>
      <c r="S733" s="216"/>
      <c r="T733" s="216"/>
      <c r="U733" s="216"/>
    </row>
    <row r="734" spans="1:21" ht="15.75" customHeight="1">
      <c r="A734" s="213"/>
      <c r="B734" s="217"/>
      <c r="C734" s="217"/>
      <c r="D734" s="217"/>
      <c r="E734" s="217"/>
      <c r="F734" s="217"/>
      <c r="G734" s="217"/>
      <c r="H734" s="217"/>
      <c r="I734" s="217"/>
      <c r="J734" s="218"/>
      <c r="K734" s="217"/>
      <c r="L734" s="215"/>
      <c r="M734" s="216"/>
      <c r="N734" s="216"/>
      <c r="O734" s="216"/>
      <c r="P734" s="216"/>
      <c r="Q734" s="216"/>
      <c r="R734" s="216"/>
      <c r="S734" s="216"/>
      <c r="T734" s="216"/>
      <c r="U734" s="216"/>
    </row>
    <row r="735" spans="1:21" ht="15.75" customHeight="1">
      <c r="A735" s="213"/>
      <c r="B735" s="217"/>
      <c r="C735" s="217"/>
      <c r="D735" s="217"/>
      <c r="E735" s="217"/>
      <c r="F735" s="217"/>
      <c r="G735" s="217"/>
      <c r="H735" s="217"/>
      <c r="I735" s="217"/>
      <c r="J735" s="218"/>
      <c r="K735" s="217"/>
      <c r="L735" s="215"/>
      <c r="M735" s="216"/>
      <c r="N735" s="216"/>
      <c r="O735" s="216"/>
      <c r="P735" s="216"/>
      <c r="Q735" s="216"/>
      <c r="R735" s="216"/>
      <c r="S735" s="216"/>
      <c r="T735" s="216"/>
      <c r="U735" s="216"/>
    </row>
    <row r="736" spans="1:21" ht="15.75" customHeight="1">
      <c r="A736" s="213"/>
      <c r="B736" s="217"/>
      <c r="C736" s="217"/>
      <c r="D736" s="217"/>
      <c r="E736" s="217"/>
      <c r="F736" s="217"/>
      <c r="G736" s="217"/>
      <c r="H736" s="217"/>
      <c r="I736" s="217"/>
      <c r="J736" s="218"/>
      <c r="K736" s="217"/>
      <c r="L736" s="215"/>
      <c r="M736" s="216"/>
      <c r="N736" s="216"/>
      <c r="O736" s="216"/>
      <c r="P736" s="216"/>
      <c r="Q736" s="216"/>
      <c r="R736" s="216"/>
      <c r="S736" s="216"/>
      <c r="T736" s="216"/>
      <c r="U736" s="216"/>
    </row>
    <row r="737" spans="1:21" ht="15.75" customHeight="1">
      <c r="A737" s="213"/>
      <c r="B737" s="217"/>
      <c r="C737" s="217"/>
      <c r="D737" s="217"/>
      <c r="E737" s="217"/>
      <c r="F737" s="217"/>
      <c r="G737" s="217"/>
      <c r="H737" s="217"/>
      <c r="I737" s="217"/>
      <c r="J737" s="218"/>
      <c r="K737" s="217"/>
      <c r="L737" s="215"/>
      <c r="M737" s="216"/>
      <c r="N737" s="216"/>
      <c r="O737" s="216"/>
      <c r="P737" s="216"/>
      <c r="Q737" s="216"/>
      <c r="R737" s="216"/>
      <c r="S737" s="216"/>
      <c r="T737" s="216"/>
      <c r="U737" s="216"/>
    </row>
    <row r="738" spans="1:21" ht="15.75" customHeight="1">
      <c r="A738" s="213"/>
      <c r="B738" s="217"/>
      <c r="C738" s="217"/>
      <c r="D738" s="217"/>
      <c r="E738" s="217"/>
      <c r="F738" s="217"/>
      <c r="G738" s="217"/>
      <c r="H738" s="217"/>
      <c r="I738" s="217"/>
      <c r="J738" s="218"/>
      <c r="K738" s="217"/>
      <c r="L738" s="215"/>
      <c r="M738" s="216"/>
      <c r="N738" s="216"/>
      <c r="O738" s="216"/>
      <c r="P738" s="216"/>
      <c r="Q738" s="216"/>
      <c r="R738" s="216"/>
      <c r="S738" s="216"/>
      <c r="T738" s="216"/>
      <c r="U738" s="216"/>
    </row>
    <row r="739" spans="1:21" ht="15.75" customHeight="1">
      <c r="A739" s="213"/>
      <c r="B739" s="217"/>
      <c r="C739" s="217"/>
      <c r="D739" s="217"/>
      <c r="E739" s="217"/>
      <c r="F739" s="217"/>
      <c r="G739" s="217"/>
      <c r="H739" s="217"/>
      <c r="I739" s="217"/>
      <c r="J739" s="218"/>
      <c r="K739" s="217"/>
      <c r="L739" s="215"/>
      <c r="M739" s="216"/>
      <c r="N739" s="216"/>
      <c r="O739" s="216"/>
      <c r="P739" s="216"/>
      <c r="Q739" s="216"/>
      <c r="R739" s="216"/>
      <c r="S739" s="216"/>
      <c r="T739" s="216"/>
      <c r="U739" s="216"/>
    </row>
    <row r="740" spans="1:21" ht="15.75" customHeight="1">
      <c r="A740" s="213"/>
      <c r="B740" s="217"/>
      <c r="C740" s="217"/>
      <c r="D740" s="217"/>
      <c r="E740" s="217"/>
      <c r="F740" s="217"/>
      <c r="G740" s="217"/>
      <c r="H740" s="217"/>
      <c r="I740" s="217"/>
      <c r="J740" s="218"/>
      <c r="K740" s="217"/>
      <c r="L740" s="215"/>
      <c r="M740" s="216"/>
      <c r="N740" s="216"/>
      <c r="O740" s="216"/>
      <c r="P740" s="216"/>
      <c r="Q740" s="216"/>
      <c r="R740" s="216"/>
      <c r="S740" s="216"/>
      <c r="T740" s="216"/>
      <c r="U740" s="216"/>
    </row>
    <row r="741" spans="1:21" ht="15.75" customHeight="1">
      <c r="A741" s="213"/>
      <c r="B741" s="217"/>
      <c r="C741" s="217"/>
      <c r="D741" s="217"/>
      <c r="E741" s="217"/>
      <c r="F741" s="217"/>
      <c r="G741" s="217"/>
      <c r="H741" s="217"/>
      <c r="I741" s="217"/>
      <c r="J741" s="218"/>
      <c r="K741" s="217"/>
      <c r="L741" s="215"/>
      <c r="M741" s="216"/>
      <c r="N741" s="216"/>
      <c r="O741" s="216"/>
      <c r="P741" s="216"/>
      <c r="Q741" s="216"/>
      <c r="R741" s="216"/>
      <c r="S741" s="216"/>
      <c r="T741" s="216"/>
      <c r="U741" s="216"/>
    </row>
    <row r="742" spans="1:21" ht="15.75" customHeight="1">
      <c r="A742" s="213"/>
      <c r="B742" s="217"/>
      <c r="C742" s="217"/>
      <c r="D742" s="217"/>
      <c r="E742" s="217"/>
      <c r="F742" s="217"/>
      <c r="G742" s="217"/>
      <c r="H742" s="217"/>
      <c r="I742" s="217"/>
      <c r="J742" s="218"/>
      <c r="K742" s="217"/>
      <c r="L742" s="215"/>
      <c r="M742" s="216"/>
      <c r="N742" s="216"/>
      <c r="O742" s="216"/>
      <c r="P742" s="216"/>
      <c r="Q742" s="216"/>
      <c r="R742" s="216"/>
      <c r="S742" s="216"/>
      <c r="T742" s="216"/>
      <c r="U742" s="216"/>
    </row>
    <row r="743" spans="1:21" ht="15.75" customHeight="1">
      <c r="A743" s="213"/>
      <c r="B743" s="217"/>
      <c r="C743" s="217"/>
      <c r="D743" s="217"/>
      <c r="E743" s="217"/>
      <c r="F743" s="217"/>
      <c r="G743" s="217"/>
      <c r="H743" s="217"/>
      <c r="I743" s="217"/>
      <c r="J743" s="218"/>
      <c r="K743" s="217"/>
      <c r="L743" s="215"/>
      <c r="M743" s="216"/>
      <c r="N743" s="216"/>
      <c r="O743" s="216"/>
      <c r="P743" s="216"/>
      <c r="Q743" s="216"/>
      <c r="R743" s="216"/>
      <c r="S743" s="216"/>
      <c r="T743" s="216"/>
      <c r="U743" s="216"/>
    </row>
    <row r="744" spans="1:21" ht="15.75" customHeight="1">
      <c r="A744" s="213"/>
      <c r="B744" s="217"/>
      <c r="C744" s="217"/>
      <c r="D744" s="217"/>
      <c r="E744" s="217"/>
      <c r="F744" s="217"/>
      <c r="G744" s="217"/>
      <c r="H744" s="217"/>
      <c r="I744" s="217"/>
      <c r="J744" s="218"/>
      <c r="K744" s="217"/>
      <c r="L744" s="215"/>
      <c r="M744" s="216"/>
      <c r="N744" s="216"/>
      <c r="O744" s="216"/>
      <c r="P744" s="216"/>
      <c r="Q744" s="216"/>
      <c r="R744" s="216"/>
      <c r="S744" s="216"/>
      <c r="T744" s="216"/>
      <c r="U744" s="216"/>
    </row>
    <row r="745" spans="1:21" ht="15.75" customHeight="1">
      <c r="A745" s="213"/>
      <c r="B745" s="217"/>
      <c r="C745" s="217"/>
      <c r="D745" s="217"/>
      <c r="E745" s="217"/>
      <c r="F745" s="217"/>
      <c r="G745" s="217"/>
      <c r="H745" s="217"/>
      <c r="I745" s="217"/>
      <c r="J745" s="218"/>
      <c r="K745" s="217"/>
      <c r="L745" s="215"/>
      <c r="M745" s="216"/>
      <c r="N745" s="216"/>
      <c r="O745" s="216"/>
      <c r="P745" s="216"/>
      <c r="Q745" s="216"/>
      <c r="R745" s="216"/>
      <c r="S745" s="216"/>
      <c r="T745" s="216"/>
      <c r="U745" s="216"/>
    </row>
    <row r="746" spans="1:21" ht="15.75" customHeight="1">
      <c r="A746" s="213"/>
      <c r="B746" s="217"/>
      <c r="C746" s="217"/>
      <c r="D746" s="217"/>
      <c r="E746" s="217"/>
      <c r="F746" s="217"/>
      <c r="G746" s="217"/>
      <c r="H746" s="217"/>
      <c r="I746" s="217"/>
      <c r="J746" s="218"/>
      <c r="K746" s="217"/>
      <c r="L746" s="215"/>
      <c r="M746" s="216"/>
      <c r="N746" s="216"/>
      <c r="O746" s="216"/>
      <c r="P746" s="216"/>
      <c r="Q746" s="216"/>
      <c r="R746" s="216"/>
      <c r="S746" s="216"/>
      <c r="T746" s="216"/>
      <c r="U746" s="216"/>
    </row>
    <row r="747" spans="1:21" ht="15.75" customHeight="1">
      <c r="A747" s="213"/>
      <c r="B747" s="217"/>
      <c r="C747" s="217"/>
      <c r="D747" s="217"/>
      <c r="E747" s="217"/>
      <c r="F747" s="217"/>
      <c r="G747" s="217"/>
      <c r="H747" s="217"/>
      <c r="I747" s="217"/>
      <c r="J747" s="218"/>
      <c r="K747" s="217"/>
      <c r="L747" s="215"/>
      <c r="M747" s="216"/>
      <c r="N747" s="216"/>
      <c r="O747" s="216"/>
      <c r="P747" s="216"/>
      <c r="Q747" s="216"/>
      <c r="R747" s="216"/>
      <c r="S747" s="216"/>
      <c r="T747" s="216"/>
      <c r="U747" s="216"/>
    </row>
    <row r="748" spans="1:21" ht="15.75" customHeight="1">
      <c r="A748" s="213"/>
      <c r="B748" s="217"/>
      <c r="C748" s="217"/>
      <c r="D748" s="217"/>
      <c r="E748" s="217"/>
      <c r="F748" s="217"/>
      <c r="G748" s="217"/>
      <c r="H748" s="217"/>
      <c r="I748" s="217"/>
      <c r="J748" s="218"/>
      <c r="K748" s="217"/>
      <c r="L748" s="215"/>
      <c r="M748" s="216"/>
      <c r="N748" s="216"/>
      <c r="O748" s="216"/>
      <c r="P748" s="216"/>
      <c r="Q748" s="216"/>
      <c r="R748" s="216"/>
      <c r="S748" s="216"/>
      <c r="T748" s="216"/>
      <c r="U748" s="216"/>
    </row>
    <row r="749" spans="1:21" ht="15.75" customHeight="1">
      <c r="A749" s="213"/>
      <c r="B749" s="217"/>
      <c r="C749" s="217"/>
      <c r="D749" s="217"/>
      <c r="E749" s="217"/>
      <c r="F749" s="217"/>
      <c r="G749" s="217"/>
      <c r="H749" s="217"/>
      <c r="I749" s="217"/>
      <c r="J749" s="218"/>
      <c r="K749" s="217"/>
      <c r="L749" s="215"/>
      <c r="M749" s="216"/>
      <c r="N749" s="216"/>
      <c r="O749" s="216"/>
      <c r="P749" s="216"/>
      <c r="Q749" s="216"/>
      <c r="R749" s="216"/>
      <c r="S749" s="216"/>
      <c r="T749" s="216"/>
      <c r="U749" s="216"/>
    </row>
    <row r="750" spans="1:21" ht="15.75" customHeight="1">
      <c r="A750" s="213"/>
      <c r="B750" s="217"/>
      <c r="C750" s="217"/>
      <c r="D750" s="217"/>
      <c r="E750" s="217"/>
      <c r="F750" s="217"/>
      <c r="G750" s="217"/>
      <c r="H750" s="217"/>
      <c r="I750" s="217"/>
      <c r="J750" s="218"/>
      <c r="K750" s="217"/>
      <c r="L750" s="215"/>
      <c r="M750" s="216"/>
      <c r="N750" s="216"/>
      <c r="O750" s="216"/>
      <c r="P750" s="216"/>
      <c r="Q750" s="216"/>
      <c r="R750" s="216"/>
      <c r="S750" s="216"/>
      <c r="T750" s="216"/>
      <c r="U750" s="216"/>
    </row>
    <row r="751" spans="1:21" ht="15.75" customHeight="1">
      <c r="A751" s="213"/>
      <c r="B751" s="217"/>
      <c r="C751" s="217"/>
      <c r="D751" s="217"/>
      <c r="E751" s="217"/>
      <c r="F751" s="217"/>
      <c r="G751" s="217"/>
      <c r="H751" s="217"/>
      <c r="I751" s="217"/>
      <c r="J751" s="218"/>
      <c r="K751" s="217"/>
      <c r="L751" s="215"/>
      <c r="M751" s="216"/>
      <c r="N751" s="216"/>
      <c r="O751" s="216"/>
      <c r="P751" s="216"/>
      <c r="Q751" s="216"/>
      <c r="R751" s="216"/>
      <c r="S751" s="216"/>
      <c r="T751" s="216"/>
      <c r="U751" s="216"/>
    </row>
    <row r="752" spans="1:21" ht="15.75" customHeight="1">
      <c r="A752" s="213"/>
      <c r="B752" s="217"/>
      <c r="C752" s="217"/>
      <c r="D752" s="217"/>
      <c r="E752" s="217"/>
      <c r="F752" s="217"/>
      <c r="G752" s="217"/>
      <c r="H752" s="217"/>
      <c r="I752" s="217"/>
      <c r="J752" s="218"/>
      <c r="K752" s="217"/>
      <c r="L752" s="215"/>
      <c r="M752" s="216"/>
      <c r="N752" s="216"/>
      <c r="O752" s="216"/>
      <c r="P752" s="216"/>
      <c r="Q752" s="216"/>
      <c r="R752" s="216"/>
      <c r="S752" s="216"/>
      <c r="T752" s="216"/>
      <c r="U752" s="216"/>
    </row>
    <row r="753" spans="1:21" ht="15.75" customHeight="1">
      <c r="A753" s="213"/>
      <c r="B753" s="217"/>
      <c r="C753" s="217"/>
      <c r="D753" s="217"/>
      <c r="E753" s="217"/>
      <c r="F753" s="217"/>
      <c r="G753" s="217"/>
      <c r="H753" s="217"/>
      <c r="I753" s="217"/>
      <c r="J753" s="218"/>
      <c r="K753" s="217"/>
      <c r="L753" s="215"/>
      <c r="M753" s="216"/>
      <c r="N753" s="216"/>
      <c r="O753" s="216"/>
      <c r="P753" s="216"/>
      <c r="Q753" s="216"/>
      <c r="R753" s="216"/>
      <c r="S753" s="216"/>
      <c r="T753" s="216"/>
      <c r="U753" s="216"/>
    </row>
    <row r="754" spans="1:21" ht="15.75" customHeight="1">
      <c r="A754" s="213"/>
      <c r="B754" s="217"/>
      <c r="C754" s="217"/>
      <c r="D754" s="217"/>
      <c r="E754" s="217"/>
      <c r="F754" s="217"/>
      <c r="G754" s="217"/>
      <c r="H754" s="217"/>
      <c r="I754" s="217"/>
      <c r="J754" s="218"/>
      <c r="K754" s="217"/>
      <c r="L754" s="215"/>
      <c r="M754" s="216"/>
      <c r="N754" s="216"/>
      <c r="O754" s="216"/>
      <c r="P754" s="216"/>
      <c r="Q754" s="216"/>
      <c r="R754" s="216"/>
      <c r="S754" s="216"/>
      <c r="T754" s="216"/>
      <c r="U754" s="216"/>
    </row>
    <row r="755" spans="1:21" ht="15.75" customHeight="1">
      <c r="A755" s="213"/>
      <c r="B755" s="217"/>
      <c r="C755" s="217"/>
      <c r="D755" s="217"/>
      <c r="E755" s="217"/>
      <c r="F755" s="217"/>
      <c r="G755" s="217"/>
      <c r="H755" s="217"/>
      <c r="I755" s="217"/>
      <c r="J755" s="218"/>
      <c r="K755" s="217"/>
      <c r="L755" s="215"/>
      <c r="M755" s="216"/>
      <c r="N755" s="216"/>
      <c r="O755" s="216"/>
      <c r="P755" s="216"/>
      <c r="Q755" s="216"/>
      <c r="R755" s="216"/>
      <c r="S755" s="216"/>
      <c r="T755" s="216"/>
      <c r="U755" s="216"/>
    </row>
    <row r="756" spans="1:21" ht="15.75" customHeight="1">
      <c r="A756" s="213"/>
      <c r="B756" s="217"/>
      <c r="C756" s="217"/>
      <c r="D756" s="217"/>
      <c r="E756" s="217"/>
      <c r="F756" s="217"/>
      <c r="G756" s="217"/>
      <c r="H756" s="217"/>
      <c r="I756" s="217"/>
      <c r="J756" s="218"/>
      <c r="K756" s="217"/>
      <c r="L756" s="215"/>
      <c r="M756" s="216"/>
      <c r="N756" s="216"/>
      <c r="O756" s="216"/>
      <c r="P756" s="216"/>
      <c r="Q756" s="216"/>
      <c r="R756" s="216"/>
      <c r="S756" s="216"/>
      <c r="T756" s="216"/>
      <c r="U756" s="216"/>
    </row>
    <row r="757" spans="1:21" ht="15.75" customHeight="1">
      <c r="A757" s="213"/>
      <c r="B757" s="217"/>
      <c r="C757" s="217"/>
      <c r="D757" s="217"/>
      <c r="E757" s="217"/>
      <c r="F757" s="217"/>
      <c r="G757" s="217"/>
      <c r="H757" s="217"/>
      <c r="I757" s="217"/>
      <c r="J757" s="218"/>
      <c r="K757" s="217"/>
      <c r="L757" s="215"/>
      <c r="M757" s="216"/>
      <c r="N757" s="216"/>
      <c r="O757" s="216"/>
      <c r="P757" s="216"/>
      <c r="Q757" s="216"/>
      <c r="R757" s="216"/>
      <c r="S757" s="216"/>
      <c r="T757" s="216"/>
      <c r="U757" s="216"/>
    </row>
    <row r="758" spans="1:21" ht="15.75" customHeight="1">
      <c r="A758" s="213"/>
      <c r="B758" s="217"/>
      <c r="C758" s="217"/>
      <c r="D758" s="217"/>
      <c r="E758" s="217"/>
      <c r="F758" s="217"/>
      <c r="G758" s="217"/>
      <c r="H758" s="217"/>
      <c r="I758" s="217"/>
      <c r="J758" s="218"/>
      <c r="K758" s="217"/>
      <c r="L758" s="215"/>
      <c r="M758" s="216"/>
      <c r="N758" s="216"/>
      <c r="O758" s="216"/>
      <c r="P758" s="216"/>
      <c r="Q758" s="216"/>
      <c r="R758" s="216"/>
      <c r="S758" s="216"/>
      <c r="T758" s="216"/>
      <c r="U758" s="216"/>
    </row>
    <row r="759" spans="1:21" ht="15.75" customHeight="1">
      <c r="A759" s="213"/>
      <c r="B759" s="217"/>
      <c r="C759" s="217"/>
      <c r="D759" s="217"/>
      <c r="E759" s="217"/>
      <c r="F759" s="217"/>
      <c r="G759" s="217"/>
      <c r="H759" s="217"/>
      <c r="I759" s="217"/>
      <c r="J759" s="218"/>
      <c r="K759" s="217"/>
      <c r="L759" s="215"/>
      <c r="M759" s="216"/>
      <c r="N759" s="216"/>
      <c r="O759" s="216"/>
      <c r="P759" s="216"/>
      <c r="Q759" s="216"/>
      <c r="R759" s="216"/>
      <c r="S759" s="216"/>
      <c r="T759" s="216"/>
      <c r="U759" s="216"/>
    </row>
    <row r="760" spans="1:21" ht="15.75" customHeight="1">
      <c r="A760" s="213"/>
      <c r="B760" s="217"/>
      <c r="C760" s="217"/>
      <c r="D760" s="217"/>
      <c r="E760" s="217"/>
      <c r="F760" s="217"/>
      <c r="G760" s="217"/>
      <c r="H760" s="217"/>
      <c r="I760" s="217"/>
      <c r="J760" s="218"/>
      <c r="K760" s="217"/>
      <c r="L760" s="215"/>
      <c r="M760" s="216"/>
      <c r="N760" s="216"/>
      <c r="O760" s="216"/>
      <c r="P760" s="216"/>
      <c r="Q760" s="216"/>
      <c r="R760" s="216"/>
      <c r="S760" s="216"/>
      <c r="T760" s="216"/>
      <c r="U760" s="216"/>
    </row>
    <row r="761" spans="1:21" ht="15.75" customHeight="1">
      <c r="A761" s="213"/>
      <c r="B761" s="217"/>
      <c r="C761" s="217"/>
      <c r="D761" s="217"/>
      <c r="E761" s="217"/>
      <c r="F761" s="217"/>
      <c r="G761" s="217"/>
      <c r="H761" s="217"/>
      <c r="I761" s="217"/>
      <c r="J761" s="218"/>
      <c r="K761" s="217"/>
      <c r="L761" s="215"/>
      <c r="M761" s="216"/>
      <c r="N761" s="216"/>
      <c r="O761" s="216"/>
      <c r="P761" s="216"/>
      <c r="Q761" s="216"/>
      <c r="R761" s="216"/>
      <c r="S761" s="216"/>
      <c r="T761" s="216"/>
      <c r="U761" s="216"/>
    </row>
    <row r="762" spans="1:21" ht="15.75" customHeight="1">
      <c r="A762" s="213"/>
      <c r="B762" s="217"/>
      <c r="C762" s="217"/>
      <c r="D762" s="217"/>
      <c r="E762" s="217"/>
      <c r="F762" s="217"/>
      <c r="G762" s="217"/>
      <c r="H762" s="217"/>
      <c r="I762" s="217"/>
      <c r="J762" s="218"/>
      <c r="K762" s="217"/>
      <c r="L762" s="215"/>
      <c r="M762" s="216"/>
      <c r="N762" s="216"/>
      <c r="O762" s="216"/>
      <c r="P762" s="216"/>
      <c r="Q762" s="216"/>
      <c r="R762" s="216"/>
      <c r="S762" s="216"/>
      <c r="T762" s="216"/>
      <c r="U762" s="216"/>
    </row>
    <row r="763" spans="1:21" ht="15.75" customHeight="1">
      <c r="A763" s="213"/>
      <c r="B763" s="217"/>
      <c r="C763" s="217"/>
      <c r="D763" s="217"/>
      <c r="E763" s="217"/>
      <c r="F763" s="217"/>
      <c r="G763" s="217"/>
      <c r="H763" s="217"/>
      <c r="I763" s="217"/>
      <c r="J763" s="218"/>
      <c r="K763" s="217"/>
      <c r="L763" s="215"/>
      <c r="M763" s="216"/>
      <c r="N763" s="216"/>
      <c r="O763" s="216"/>
      <c r="P763" s="216"/>
      <c r="Q763" s="216"/>
      <c r="R763" s="216"/>
      <c r="S763" s="216"/>
      <c r="T763" s="216"/>
      <c r="U763" s="216"/>
    </row>
    <row r="764" spans="1:21" ht="15.75" customHeight="1">
      <c r="A764" s="213"/>
      <c r="B764" s="217"/>
      <c r="C764" s="217"/>
      <c r="D764" s="217"/>
      <c r="E764" s="217"/>
      <c r="F764" s="217"/>
      <c r="G764" s="217"/>
      <c r="H764" s="217"/>
      <c r="I764" s="217"/>
      <c r="J764" s="218"/>
      <c r="K764" s="217"/>
      <c r="L764" s="215"/>
      <c r="M764" s="216"/>
      <c r="N764" s="216"/>
      <c r="O764" s="216"/>
      <c r="P764" s="216"/>
      <c r="Q764" s="216"/>
      <c r="R764" s="216"/>
      <c r="S764" s="216"/>
      <c r="T764" s="216"/>
      <c r="U764" s="216"/>
    </row>
    <row r="765" spans="1:21" ht="15.75" customHeight="1">
      <c r="A765" s="213"/>
      <c r="B765" s="217"/>
      <c r="C765" s="217"/>
      <c r="D765" s="217"/>
      <c r="E765" s="217"/>
      <c r="F765" s="217"/>
      <c r="G765" s="217"/>
      <c r="H765" s="217"/>
      <c r="I765" s="217"/>
      <c r="J765" s="218"/>
      <c r="K765" s="217"/>
      <c r="L765" s="215"/>
      <c r="M765" s="216"/>
      <c r="N765" s="216"/>
      <c r="O765" s="216"/>
      <c r="P765" s="216"/>
      <c r="Q765" s="216"/>
      <c r="R765" s="216"/>
      <c r="S765" s="216"/>
      <c r="T765" s="216"/>
      <c r="U765" s="216"/>
    </row>
    <row r="766" spans="1:21" ht="15.75" customHeight="1">
      <c r="A766" s="213"/>
      <c r="B766" s="217"/>
      <c r="C766" s="217"/>
      <c r="D766" s="217"/>
      <c r="E766" s="217"/>
      <c r="F766" s="217"/>
      <c r="G766" s="217"/>
      <c r="H766" s="217"/>
      <c r="I766" s="217"/>
      <c r="J766" s="218"/>
      <c r="K766" s="217"/>
      <c r="L766" s="215"/>
      <c r="M766" s="216"/>
      <c r="N766" s="216"/>
      <c r="O766" s="216"/>
      <c r="P766" s="216"/>
      <c r="Q766" s="216"/>
      <c r="R766" s="216"/>
      <c r="S766" s="216"/>
      <c r="T766" s="216"/>
      <c r="U766" s="216"/>
    </row>
    <row r="767" spans="1:21" ht="15.75" customHeight="1">
      <c r="A767" s="213"/>
      <c r="B767" s="217"/>
      <c r="C767" s="217"/>
      <c r="D767" s="217"/>
      <c r="E767" s="217"/>
      <c r="F767" s="217"/>
      <c r="G767" s="217"/>
      <c r="H767" s="217"/>
      <c r="I767" s="217"/>
      <c r="J767" s="218"/>
      <c r="K767" s="217"/>
      <c r="L767" s="215"/>
      <c r="M767" s="216"/>
      <c r="N767" s="216"/>
      <c r="O767" s="216"/>
      <c r="P767" s="216"/>
      <c r="Q767" s="216"/>
      <c r="R767" s="216"/>
      <c r="S767" s="216"/>
      <c r="T767" s="216"/>
      <c r="U767" s="216"/>
    </row>
    <row r="768" spans="1:21" ht="15.75" customHeight="1">
      <c r="A768" s="213"/>
      <c r="B768" s="217"/>
      <c r="C768" s="217"/>
      <c r="D768" s="217"/>
      <c r="E768" s="217"/>
      <c r="F768" s="217"/>
      <c r="G768" s="217"/>
      <c r="H768" s="217"/>
      <c r="I768" s="217"/>
      <c r="J768" s="218"/>
      <c r="K768" s="217"/>
      <c r="L768" s="215"/>
      <c r="M768" s="216"/>
      <c r="N768" s="216"/>
      <c r="O768" s="216"/>
      <c r="P768" s="216"/>
      <c r="Q768" s="216"/>
      <c r="R768" s="216"/>
      <c r="S768" s="216"/>
      <c r="T768" s="216"/>
      <c r="U768" s="216"/>
    </row>
    <row r="769" spans="1:21" ht="15.75" customHeight="1">
      <c r="A769" s="213"/>
      <c r="B769" s="217"/>
      <c r="C769" s="217"/>
      <c r="D769" s="217"/>
      <c r="E769" s="217"/>
      <c r="F769" s="217"/>
      <c r="G769" s="217"/>
      <c r="H769" s="217"/>
      <c r="I769" s="217"/>
      <c r="J769" s="218"/>
      <c r="K769" s="217"/>
      <c r="L769" s="215"/>
      <c r="M769" s="216"/>
      <c r="N769" s="216"/>
      <c r="O769" s="216"/>
      <c r="P769" s="216"/>
      <c r="Q769" s="216"/>
      <c r="R769" s="216"/>
      <c r="S769" s="216"/>
      <c r="T769" s="216"/>
      <c r="U769" s="216"/>
    </row>
    <row r="770" spans="1:21" ht="15.75" customHeight="1">
      <c r="A770" s="213"/>
      <c r="B770" s="217"/>
      <c r="C770" s="217"/>
      <c r="D770" s="217"/>
      <c r="E770" s="217"/>
      <c r="F770" s="217"/>
      <c r="G770" s="217"/>
      <c r="H770" s="217"/>
      <c r="I770" s="217"/>
      <c r="J770" s="218"/>
      <c r="K770" s="217"/>
      <c r="L770" s="215"/>
      <c r="M770" s="216"/>
      <c r="N770" s="216"/>
      <c r="O770" s="216"/>
      <c r="P770" s="216"/>
      <c r="Q770" s="216"/>
      <c r="R770" s="216"/>
      <c r="S770" s="216"/>
      <c r="T770" s="216"/>
      <c r="U770" s="216"/>
    </row>
    <row r="771" spans="1:21" ht="15.75" customHeight="1">
      <c r="A771" s="213"/>
      <c r="B771" s="217"/>
      <c r="C771" s="217"/>
      <c r="D771" s="217"/>
      <c r="E771" s="217"/>
      <c r="F771" s="217"/>
      <c r="G771" s="217"/>
      <c r="H771" s="217"/>
      <c r="I771" s="217"/>
      <c r="J771" s="218"/>
      <c r="K771" s="217"/>
      <c r="L771" s="215"/>
      <c r="M771" s="216"/>
      <c r="N771" s="216"/>
      <c r="O771" s="216"/>
      <c r="P771" s="216"/>
      <c r="Q771" s="216"/>
      <c r="R771" s="216"/>
      <c r="S771" s="216"/>
      <c r="T771" s="216"/>
      <c r="U771" s="216"/>
    </row>
    <row r="772" spans="1:21" ht="15.75" customHeight="1">
      <c r="A772" s="213"/>
      <c r="B772" s="217"/>
      <c r="C772" s="217"/>
      <c r="D772" s="217"/>
      <c r="E772" s="217"/>
      <c r="F772" s="217"/>
      <c r="G772" s="217"/>
      <c r="H772" s="217"/>
      <c r="I772" s="217"/>
      <c r="J772" s="218"/>
      <c r="K772" s="217"/>
      <c r="L772" s="215"/>
      <c r="M772" s="216"/>
      <c r="N772" s="216"/>
      <c r="O772" s="216"/>
      <c r="P772" s="216"/>
      <c r="Q772" s="216"/>
      <c r="R772" s="216"/>
      <c r="S772" s="216"/>
      <c r="T772" s="216"/>
      <c r="U772" s="216"/>
    </row>
    <row r="773" spans="1:21" ht="15.75" customHeight="1">
      <c r="A773" s="213"/>
      <c r="B773" s="217"/>
      <c r="C773" s="217"/>
      <c r="D773" s="217"/>
      <c r="E773" s="217"/>
      <c r="F773" s="217"/>
      <c r="G773" s="217"/>
      <c r="H773" s="217"/>
      <c r="I773" s="217"/>
      <c r="J773" s="218"/>
      <c r="K773" s="217"/>
      <c r="L773" s="215"/>
      <c r="M773" s="216"/>
      <c r="N773" s="216"/>
      <c r="O773" s="216"/>
      <c r="P773" s="216"/>
      <c r="Q773" s="216"/>
      <c r="R773" s="216"/>
      <c r="S773" s="216"/>
      <c r="T773" s="216"/>
      <c r="U773" s="216"/>
    </row>
    <row r="774" spans="1:21" ht="15.75" customHeight="1">
      <c r="A774" s="213"/>
      <c r="B774" s="217"/>
      <c r="C774" s="217"/>
      <c r="D774" s="217"/>
      <c r="E774" s="217"/>
      <c r="F774" s="217"/>
      <c r="G774" s="217"/>
      <c r="H774" s="217"/>
      <c r="I774" s="217"/>
      <c r="J774" s="218"/>
      <c r="K774" s="217"/>
      <c r="L774" s="215"/>
      <c r="M774" s="216"/>
      <c r="N774" s="216"/>
      <c r="O774" s="216"/>
      <c r="P774" s="216"/>
      <c r="Q774" s="216"/>
      <c r="R774" s="216"/>
      <c r="S774" s="216"/>
      <c r="T774" s="216"/>
      <c r="U774" s="216"/>
    </row>
    <row r="775" spans="1:21" ht="15.75" customHeight="1">
      <c r="A775" s="213"/>
      <c r="B775" s="217"/>
      <c r="C775" s="217"/>
      <c r="D775" s="217"/>
      <c r="E775" s="217"/>
      <c r="F775" s="217"/>
      <c r="G775" s="217"/>
      <c r="H775" s="217"/>
      <c r="I775" s="217"/>
      <c r="J775" s="218"/>
      <c r="K775" s="217"/>
      <c r="L775" s="215"/>
      <c r="M775" s="216"/>
      <c r="N775" s="216"/>
      <c r="O775" s="216"/>
      <c r="P775" s="216"/>
      <c r="Q775" s="216"/>
      <c r="R775" s="216"/>
      <c r="S775" s="216"/>
      <c r="T775" s="216"/>
      <c r="U775" s="216"/>
    </row>
    <row r="776" spans="1:21" ht="15.75" customHeight="1">
      <c r="A776" s="213"/>
      <c r="B776" s="217"/>
      <c r="C776" s="217"/>
      <c r="D776" s="217"/>
      <c r="E776" s="217"/>
      <c r="F776" s="217"/>
      <c r="G776" s="217"/>
      <c r="H776" s="217"/>
      <c r="I776" s="217"/>
      <c r="J776" s="218"/>
      <c r="K776" s="217"/>
      <c r="L776" s="215"/>
      <c r="M776" s="216"/>
      <c r="N776" s="216"/>
      <c r="O776" s="216"/>
      <c r="P776" s="216"/>
      <c r="Q776" s="216"/>
      <c r="R776" s="216"/>
      <c r="S776" s="216"/>
      <c r="T776" s="216"/>
      <c r="U776" s="216"/>
    </row>
    <row r="777" spans="1:21" ht="15.75" customHeight="1">
      <c r="A777" s="213"/>
      <c r="B777" s="217"/>
      <c r="C777" s="217"/>
      <c r="D777" s="217"/>
      <c r="E777" s="217"/>
      <c r="F777" s="217"/>
      <c r="G777" s="217"/>
      <c r="H777" s="217"/>
      <c r="I777" s="217"/>
      <c r="J777" s="218"/>
      <c r="K777" s="217"/>
      <c r="L777" s="215"/>
      <c r="M777" s="216"/>
      <c r="N777" s="216"/>
      <c r="O777" s="216"/>
      <c r="P777" s="216"/>
      <c r="Q777" s="216"/>
      <c r="R777" s="216"/>
      <c r="S777" s="216"/>
      <c r="T777" s="216"/>
      <c r="U777" s="216"/>
    </row>
    <row r="778" spans="1:21" ht="15.75" customHeight="1">
      <c r="A778" s="213"/>
      <c r="B778" s="217"/>
      <c r="C778" s="217"/>
      <c r="D778" s="217"/>
      <c r="E778" s="217"/>
      <c r="F778" s="217"/>
      <c r="G778" s="217"/>
      <c r="H778" s="217"/>
      <c r="I778" s="217"/>
      <c r="J778" s="218"/>
      <c r="K778" s="217"/>
      <c r="L778" s="215"/>
      <c r="M778" s="216"/>
      <c r="N778" s="216"/>
      <c r="O778" s="216"/>
      <c r="P778" s="216"/>
      <c r="Q778" s="216"/>
      <c r="R778" s="216"/>
      <c r="S778" s="216"/>
      <c r="T778" s="216"/>
      <c r="U778" s="216"/>
    </row>
    <row r="779" spans="1:21" ht="15.75" customHeight="1">
      <c r="A779" s="213"/>
      <c r="B779" s="217"/>
      <c r="C779" s="217"/>
      <c r="D779" s="217"/>
      <c r="E779" s="217"/>
      <c r="F779" s="217"/>
      <c r="G779" s="217"/>
      <c r="H779" s="217"/>
      <c r="I779" s="217"/>
      <c r="J779" s="218"/>
      <c r="K779" s="217"/>
      <c r="L779" s="215"/>
      <c r="M779" s="216"/>
      <c r="N779" s="216"/>
      <c r="O779" s="216"/>
      <c r="P779" s="216"/>
      <c r="Q779" s="216"/>
      <c r="R779" s="216"/>
      <c r="S779" s="216"/>
      <c r="T779" s="216"/>
      <c r="U779" s="216"/>
    </row>
    <row r="780" spans="1:21" ht="15.75" customHeight="1">
      <c r="A780" s="213"/>
      <c r="B780" s="217"/>
      <c r="C780" s="217"/>
      <c r="D780" s="217"/>
      <c r="E780" s="217"/>
      <c r="F780" s="217"/>
      <c r="G780" s="217"/>
      <c r="H780" s="217"/>
      <c r="I780" s="217"/>
      <c r="J780" s="218"/>
      <c r="K780" s="217"/>
      <c r="L780" s="215"/>
      <c r="M780" s="216"/>
      <c r="N780" s="216"/>
      <c r="O780" s="216"/>
      <c r="P780" s="216"/>
      <c r="Q780" s="216"/>
      <c r="R780" s="216"/>
      <c r="S780" s="216"/>
      <c r="T780" s="216"/>
      <c r="U780" s="216"/>
    </row>
    <row r="781" spans="1:21" ht="15.75" customHeight="1">
      <c r="A781" s="213"/>
      <c r="B781" s="217"/>
      <c r="C781" s="217"/>
      <c r="D781" s="217"/>
      <c r="E781" s="217"/>
      <c r="F781" s="217"/>
      <c r="G781" s="217"/>
      <c r="H781" s="217"/>
      <c r="I781" s="217"/>
      <c r="J781" s="218"/>
      <c r="K781" s="217"/>
      <c r="L781" s="215"/>
      <c r="M781" s="216"/>
      <c r="N781" s="216"/>
      <c r="O781" s="216"/>
      <c r="P781" s="216"/>
      <c r="Q781" s="216"/>
      <c r="R781" s="216"/>
      <c r="S781" s="216"/>
      <c r="T781" s="216"/>
      <c r="U781" s="216"/>
    </row>
    <row r="782" spans="1:21" ht="15.75" customHeight="1">
      <c r="A782" s="213"/>
      <c r="B782" s="217"/>
      <c r="C782" s="217"/>
      <c r="D782" s="217"/>
      <c r="E782" s="217"/>
      <c r="F782" s="217"/>
      <c r="G782" s="217"/>
      <c r="H782" s="217"/>
      <c r="I782" s="217"/>
      <c r="J782" s="218"/>
      <c r="K782" s="217"/>
      <c r="L782" s="215"/>
      <c r="M782" s="216"/>
      <c r="N782" s="216"/>
      <c r="O782" s="216"/>
      <c r="P782" s="216"/>
      <c r="Q782" s="216"/>
      <c r="R782" s="216"/>
      <c r="S782" s="216"/>
      <c r="T782" s="216"/>
      <c r="U782" s="216"/>
    </row>
    <row r="783" spans="1:21" ht="15.75" customHeight="1">
      <c r="A783" s="213"/>
      <c r="B783" s="217"/>
      <c r="C783" s="217"/>
      <c r="D783" s="217"/>
      <c r="E783" s="217"/>
      <c r="F783" s="217"/>
      <c r="G783" s="217"/>
      <c r="H783" s="217"/>
      <c r="I783" s="217"/>
      <c r="J783" s="218"/>
      <c r="K783" s="217"/>
      <c r="L783" s="215"/>
      <c r="M783" s="216"/>
      <c r="N783" s="216"/>
      <c r="O783" s="216"/>
      <c r="P783" s="216"/>
      <c r="Q783" s="216"/>
      <c r="R783" s="216"/>
      <c r="S783" s="216"/>
      <c r="T783" s="216"/>
      <c r="U783" s="216"/>
    </row>
    <row r="784" spans="1:21" ht="15.75" customHeight="1">
      <c r="A784" s="213"/>
      <c r="B784" s="217"/>
      <c r="C784" s="217"/>
      <c r="D784" s="217"/>
      <c r="E784" s="217"/>
      <c r="F784" s="217"/>
      <c r="G784" s="217"/>
      <c r="H784" s="217"/>
      <c r="I784" s="217"/>
      <c r="J784" s="218"/>
      <c r="K784" s="217"/>
      <c r="L784" s="215"/>
      <c r="M784" s="216"/>
      <c r="N784" s="216"/>
      <c r="O784" s="216"/>
      <c r="P784" s="216"/>
      <c r="Q784" s="216"/>
      <c r="R784" s="216"/>
      <c r="S784" s="216"/>
      <c r="T784" s="216"/>
      <c r="U784" s="216"/>
    </row>
    <row r="785" spans="1:21" ht="15.75" customHeight="1">
      <c r="A785" s="213"/>
      <c r="B785" s="217"/>
      <c r="C785" s="217"/>
      <c r="D785" s="217"/>
      <c r="E785" s="217"/>
      <c r="F785" s="217"/>
      <c r="G785" s="217"/>
      <c r="H785" s="217"/>
      <c r="I785" s="217"/>
      <c r="J785" s="218"/>
      <c r="K785" s="217"/>
      <c r="L785" s="215"/>
      <c r="M785" s="216"/>
      <c r="N785" s="216"/>
      <c r="O785" s="216"/>
      <c r="P785" s="216"/>
      <c r="Q785" s="216"/>
      <c r="R785" s="216"/>
      <c r="S785" s="216"/>
      <c r="T785" s="216"/>
      <c r="U785" s="216"/>
    </row>
    <row r="786" spans="1:21" ht="15.75" customHeight="1">
      <c r="A786" s="213"/>
      <c r="B786" s="217"/>
      <c r="C786" s="217"/>
      <c r="D786" s="217"/>
      <c r="E786" s="217"/>
      <c r="F786" s="217"/>
      <c r="G786" s="217"/>
      <c r="H786" s="217"/>
      <c r="I786" s="217"/>
      <c r="J786" s="218"/>
      <c r="K786" s="217"/>
      <c r="L786" s="215"/>
      <c r="M786" s="216"/>
      <c r="N786" s="216"/>
      <c r="O786" s="216"/>
      <c r="P786" s="216"/>
      <c r="Q786" s="216"/>
      <c r="R786" s="216"/>
      <c r="S786" s="216"/>
      <c r="T786" s="216"/>
      <c r="U786" s="216"/>
    </row>
    <row r="787" spans="1:21" ht="15.75" customHeight="1">
      <c r="A787" s="213"/>
      <c r="B787" s="217"/>
      <c r="C787" s="217"/>
      <c r="D787" s="217"/>
      <c r="E787" s="217"/>
      <c r="F787" s="217"/>
      <c r="G787" s="217"/>
      <c r="H787" s="217"/>
      <c r="I787" s="217"/>
      <c r="J787" s="218"/>
      <c r="K787" s="217"/>
      <c r="L787" s="215"/>
      <c r="M787" s="216"/>
      <c r="N787" s="216"/>
      <c r="O787" s="216"/>
      <c r="P787" s="216"/>
      <c r="Q787" s="216"/>
      <c r="R787" s="216"/>
      <c r="S787" s="216"/>
      <c r="T787" s="216"/>
      <c r="U787" s="216"/>
    </row>
    <row r="788" spans="1:21" ht="15.75" customHeight="1">
      <c r="A788" s="213"/>
      <c r="B788" s="217"/>
      <c r="C788" s="217"/>
      <c r="D788" s="217"/>
      <c r="E788" s="217"/>
      <c r="F788" s="217"/>
      <c r="G788" s="217"/>
      <c r="H788" s="217"/>
      <c r="I788" s="217"/>
      <c r="J788" s="218"/>
      <c r="K788" s="217"/>
      <c r="L788" s="215"/>
      <c r="M788" s="216"/>
      <c r="N788" s="216"/>
      <c r="O788" s="216"/>
      <c r="P788" s="216"/>
      <c r="Q788" s="216"/>
      <c r="R788" s="216"/>
      <c r="S788" s="216"/>
      <c r="T788" s="216"/>
      <c r="U788" s="216"/>
    </row>
    <row r="789" spans="1:21" ht="15.75" customHeight="1">
      <c r="A789" s="213"/>
      <c r="B789" s="217"/>
      <c r="C789" s="217"/>
      <c r="D789" s="217"/>
      <c r="E789" s="217"/>
      <c r="F789" s="217"/>
      <c r="G789" s="217"/>
      <c r="H789" s="217"/>
      <c r="I789" s="217"/>
      <c r="J789" s="218"/>
      <c r="K789" s="217"/>
      <c r="L789" s="215"/>
      <c r="M789" s="216"/>
      <c r="N789" s="216"/>
      <c r="O789" s="216"/>
      <c r="P789" s="216"/>
      <c r="Q789" s="216"/>
      <c r="R789" s="216"/>
      <c r="S789" s="216"/>
      <c r="T789" s="216"/>
      <c r="U789" s="216"/>
    </row>
    <row r="790" spans="1:21" ht="15.75" customHeight="1">
      <c r="A790" s="213"/>
      <c r="B790" s="217"/>
      <c r="C790" s="217"/>
      <c r="D790" s="217"/>
      <c r="E790" s="217"/>
      <c r="F790" s="217"/>
      <c r="G790" s="217"/>
      <c r="H790" s="217"/>
      <c r="I790" s="217"/>
      <c r="J790" s="218"/>
      <c r="K790" s="217"/>
      <c r="L790" s="215"/>
      <c r="M790" s="216"/>
      <c r="N790" s="216"/>
      <c r="O790" s="216"/>
      <c r="P790" s="216"/>
      <c r="Q790" s="216"/>
      <c r="R790" s="216"/>
      <c r="S790" s="216"/>
      <c r="T790" s="216"/>
      <c r="U790" s="216"/>
    </row>
    <row r="791" spans="1:21" ht="15.75" customHeight="1">
      <c r="A791" s="213"/>
      <c r="B791" s="217"/>
      <c r="C791" s="217"/>
      <c r="D791" s="217"/>
      <c r="E791" s="217"/>
      <c r="F791" s="217"/>
      <c r="G791" s="217"/>
      <c r="H791" s="217"/>
      <c r="I791" s="217"/>
      <c r="J791" s="218"/>
      <c r="K791" s="217"/>
      <c r="L791" s="215"/>
      <c r="M791" s="216"/>
      <c r="N791" s="216"/>
      <c r="O791" s="216"/>
      <c r="P791" s="216"/>
      <c r="Q791" s="216"/>
      <c r="R791" s="216"/>
      <c r="S791" s="216"/>
      <c r="T791" s="216"/>
      <c r="U791" s="216"/>
    </row>
    <row r="792" spans="1:21" ht="15.75" customHeight="1">
      <c r="A792" s="213"/>
      <c r="B792" s="217"/>
      <c r="C792" s="217"/>
      <c r="D792" s="217"/>
      <c r="E792" s="217"/>
      <c r="F792" s="217"/>
      <c r="G792" s="217"/>
      <c r="H792" s="217"/>
      <c r="I792" s="217"/>
      <c r="J792" s="218"/>
      <c r="K792" s="217"/>
      <c r="L792" s="215"/>
      <c r="M792" s="216"/>
      <c r="N792" s="216"/>
      <c r="O792" s="216"/>
      <c r="P792" s="216"/>
      <c r="Q792" s="216"/>
      <c r="R792" s="216"/>
      <c r="S792" s="216"/>
      <c r="T792" s="216"/>
      <c r="U792" s="216"/>
    </row>
    <row r="793" spans="1:21" ht="15.75" customHeight="1">
      <c r="A793" s="213"/>
      <c r="B793" s="217"/>
      <c r="C793" s="217"/>
      <c r="D793" s="217"/>
      <c r="E793" s="217"/>
      <c r="F793" s="217"/>
      <c r="G793" s="217"/>
      <c r="H793" s="217"/>
      <c r="I793" s="217"/>
      <c r="J793" s="218"/>
      <c r="K793" s="217"/>
      <c r="L793" s="215"/>
      <c r="M793" s="216"/>
      <c r="N793" s="216"/>
      <c r="O793" s="216"/>
      <c r="P793" s="216"/>
      <c r="Q793" s="216"/>
      <c r="R793" s="216"/>
      <c r="S793" s="216"/>
      <c r="T793" s="216"/>
      <c r="U793" s="216"/>
    </row>
    <row r="794" spans="1:21" ht="15.75" customHeight="1">
      <c r="A794" s="213"/>
      <c r="B794" s="217"/>
      <c r="C794" s="217"/>
      <c r="D794" s="217"/>
      <c r="E794" s="217"/>
      <c r="F794" s="217"/>
      <c r="G794" s="217"/>
      <c r="H794" s="217"/>
      <c r="I794" s="217"/>
      <c r="J794" s="218"/>
      <c r="K794" s="217"/>
      <c r="L794" s="215"/>
      <c r="M794" s="216"/>
      <c r="N794" s="216"/>
      <c r="O794" s="216"/>
      <c r="P794" s="216"/>
      <c r="Q794" s="216"/>
      <c r="R794" s="216"/>
      <c r="S794" s="216"/>
      <c r="T794" s="216"/>
      <c r="U794" s="216"/>
    </row>
    <row r="795" spans="1:21" ht="15.75" customHeight="1">
      <c r="A795" s="213"/>
      <c r="B795" s="217"/>
      <c r="C795" s="217"/>
      <c r="D795" s="217"/>
      <c r="E795" s="217"/>
      <c r="F795" s="217"/>
      <c r="G795" s="217"/>
      <c r="H795" s="217"/>
      <c r="I795" s="217"/>
      <c r="J795" s="218"/>
      <c r="K795" s="217"/>
      <c r="L795" s="215"/>
      <c r="M795" s="216"/>
      <c r="N795" s="216"/>
      <c r="O795" s="216"/>
      <c r="P795" s="216"/>
      <c r="Q795" s="216"/>
      <c r="R795" s="216"/>
      <c r="S795" s="216"/>
      <c r="T795" s="216"/>
      <c r="U795" s="216"/>
    </row>
    <row r="796" spans="1:21" ht="15.75" customHeight="1">
      <c r="A796" s="213"/>
      <c r="B796" s="217"/>
      <c r="C796" s="217"/>
      <c r="D796" s="217"/>
      <c r="E796" s="217"/>
      <c r="F796" s="217"/>
      <c r="G796" s="217"/>
      <c r="H796" s="217"/>
      <c r="I796" s="217"/>
      <c r="J796" s="218"/>
      <c r="K796" s="217"/>
      <c r="L796" s="215"/>
      <c r="M796" s="216"/>
      <c r="N796" s="216"/>
      <c r="O796" s="216"/>
      <c r="P796" s="216"/>
      <c r="Q796" s="216"/>
      <c r="R796" s="216"/>
      <c r="S796" s="216"/>
      <c r="T796" s="216"/>
      <c r="U796" s="216"/>
    </row>
    <row r="797" spans="1:21" ht="15.75" customHeight="1">
      <c r="A797" s="213"/>
      <c r="B797" s="217"/>
      <c r="C797" s="217"/>
      <c r="D797" s="217"/>
      <c r="E797" s="217"/>
      <c r="F797" s="217"/>
      <c r="G797" s="217"/>
      <c r="H797" s="217"/>
      <c r="I797" s="217"/>
      <c r="J797" s="218"/>
      <c r="K797" s="217"/>
      <c r="L797" s="215"/>
      <c r="M797" s="216"/>
      <c r="N797" s="216"/>
      <c r="O797" s="216"/>
      <c r="P797" s="216"/>
      <c r="Q797" s="216"/>
      <c r="R797" s="216"/>
      <c r="S797" s="216"/>
      <c r="T797" s="216"/>
      <c r="U797" s="216"/>
    </row>
    <row r="798" spans="1:21" ht="15.75" customHeight="1">
      <c r="A798" s="213"/>
      <c r="B798" s="217"/>
      <c r="C798" s="217"/>
      <c r="D798" s="217"/>
      <c r="E798" s="217"/>
      <c r="F798" s="217"/>
      <c r="G798" s="217"/>
      <c r="H798" s="217"/>
      <c r="I798" s="217"/>
      <c r="J798" s="218"/>
      <c r="K798" s="217"/>
      <c r="L798" s="215"/>
      <c r="M798" s="216"/>
      <c r="N798" s="216"/>
      <c r="O798" s="216"/>
      <c r="P798" s="216"/>
      <c r="Q798" s="216"/>
      <c r="R798" s="216"/>
      <c r="S798" s="216"/>
      <c r="T798" s="216"/>
      <c r="U798" s="216"/>
    </row>
    <row r="799" spans="1:21" ht="15.75" customHeight="1">
      <c r="A799" s="213"/>
      <c r="B799" s="217"/>
      <c r="C799" s="217"/>
      <c r="D799" s="217"/>
      <c r="E799" s="217"/>
      <c r="F799" s="217"/>
      <c r="G799" s="217"/>
      <c r="H799" s="217"/>
      <c r="I799" s="217"/>
      <c r="J799" s="218"/>
      <c r="K799" s="217"/>
      <c r="L799" s="215"/>
      <c r="M799" s="216"/>
      <c r="N799" s="216"/>
      <c r="O799" s="216"/>
      <c r="P799" s="216"/>
      <c r="Q799" s="216"/>
      <c r="R799" s="216"/>
      <c r="S799" s="216"/>
      <c r="T799" s="216"/>
      <c r="U799" s="216"/>
    </row>
    <row r="800" spans="1:21" ht="15.75" customHeight="1">
      <c r="A800" s="213"/>
      <c r="B800" s="217"/>
      <c r="C800" s="217"/>
      <c r="D800" s="217"/>
      <c r="E800" s="217"/>
      <c r="F800" s="217"/>
      <c r="G800" s="217"/>
      <c r="H800" s="217"/>
      <c r="I800" s="217"/>
      <c r="J800" s="218"/>
      <c r="K800" s="217"/>
      <c r="L800" s="215"/>
      <c r="M800" s="216"/>
      <c r="N800" s="216"/>
      <c r="O800" s="216"/>
      <c r="P800" s="216"/>
      <c r="Q800" s="216"/>
      <c r="R800" s="216"/>
      <c r="S800" s="216"/>
      <c r="T800" s="216"/>
      <c r="U800" s="216"/>
    </row>
    <row r="801" spans="1:21" ht="15.75" customHeight="1">
      <c r="A801" s="213"/>
      <c r="B801" s="217"/>
      <c r="C801" s="217"/>
      <c r="D801" s="217"/>
      <c r="E801" s="217"/>
      <c r="F801" s="217"/>
      <c r="G801" s="217"/>
      <c r="H801" s="217"/>
      <c r="I801" s="217"/>
      <c r="J801" s="218"/>
      <c r="K801" s="217"/>
      <c r="L801" s="215"/>
      <c r="M801" s="216"/>
      <c r="N801" s="216"/>
      <c r="O801" s="216"/>
      <c r="P801" s="216"/>
      <c r="Q801" s="216"/>
      <c r="R801" s="216"/>
      <c r="S801" s="216"/>
      <c r="T801" s="216"/>
      <c r="U801" s="216"/>
    </row>
    <row r="802" spans="1:21" ht="15.75" customHeight="1">
      <c r="A802" s="213"/>
      <c r="B802" s="217"/>
      <c r="C802" s="217"/>
      <c r="D802" s="217"/>
      <c r="E802" s="217"/>
      <c r="F802" s="217"/>
      <c r="G802" s="217"/>
      <c r="H802" s="217"/>
      <c r="I802" s="217"/>
      <c r="J802" s="218"/>
      <c r="K802" s="217"/>
      <c r="L802" s="215"/>
      <c r="M802" s="216"/>
      <c r="N802" s="216"/>
      <c r="O802" s="216"/>
      <c r="P802" s="216"/>
      <c r="Q802" s="216"/>
      <c r="R802" s="216"/>
      <c r="S802" s="216"/>
      <c r="T802" s="216"/>
      <c r="U802" s="216"/>
    </row>
    <row r="803" spans="1:21" ht="15.75" customHeight="1">
      <c r="A803" s="213"/>
      <c r="B803" s="217"/>
      <c r="C803" s="217"/>
      <c r="D803" s="217"/>
      <c r="E803" s="217"/>
      <c r="F803" s="217"/>
      <c r="G803" s="217"/>
      <c r="H803" s="217"/>
      <c r="I803" s="217"/>
      <c r="J803" s="218"/>
      <c r="K803" s="217"/>
      <c r="L803" s="215"/>
      <c r="M803" s="216"/>
      <c r="N803" s="216"/>
      <c r="O803" s="216"/>
      <c r="P803" s="216"/>
      <c r="Q803" s="216"/>
      <c r="R803" s="216"/>
      <c r="S803" s="216"/>
      <c r="T803" s="216"/>
      <c r="U803" s="216"/>
    </row>
    <row r="804" spans="1:21" ht="15.75" customHeight="1">
      <c r="A804" s="213"/>
      <c r="B804" s="217"/>
      <c r="C804" s="217"/>
      <c r="D804" s="217"/>
      <c r="E804" s="217"/>
      <c r="F804" s="217"/>
      <c r="G804" s="217"/>
      <c r="H804" s="217"/>
      <c r="I804" s="217"/>
      <c r="J804" s="218"/>
      <c r="K804" s="217"/>
      <c r="L804" s="215"/>
      <c r="M804" s="216"/>
      <c r="N804" s="216"/>
      <c r="O804" s="216"/>
      <c r="P804" s="216"/>
      <c r="Q804" s="216"/>
      <c r="R804" s="216"/>
      <c r="S804" s="216"/>
      <c r="T804" s="216"/>
      <c r="U804" s="216"/>
    </row>
    <row r="805" spans="1:21" ht="15.75" customHeight="1">
      <c r="A805" s="213"/>
      <c r="B805" s="217"/>
      <c r="C805" s="217"/>
      <c r="D805" s="217"/>
      <c r="E805" s="217"/>
      <c r="F805" s="217"/>
      <c r="G805" s="217"/>
      <c r="H805" s="217"/>
      <c r="I805" s="217"/>
      <c r="J805" s="218"/>
      <c r="K805" s="217"/>
      <c r="L805" s="215"/>
      <c r="M805" s="216"/>
      <c r="N805" s="216"/>
      <c r="O805" s="216"/>
      <c r="P805" s="216"/>
      <c r="Q805" s="216"/>
      <c r="R805" s="216"/>
      <c r="S805" s="216"/>
      <c r="T805" s="216"/>
      <c r="U805" s="216"/>
    </row>
    <row r="806" spans="1:21" ht="15.75" customHeight="1">
      <c r="A806" s="213"/>
      <c r="B806" s="217"/>
      <c r="C806" s="217"/>
      <c r="D806" s="217"/>
      <c r="E806" s="217"/>
      <c r="F806" s="217"/>
      <c r="G806" s="217"/>
      <c r="H806" s="217"/>
      <c r="I806" s="217"/>
      <c r="J806" s="218"/>
      <c r="K806" s="217"/>
      <c r="L806" s="215"/>
      <c r="M806" s="216"/>
      <c r="N806" s="216"/>
      <c r="O806" s="216"/>
      <c r="P806" s="216"/>
      <c r="Q806" s="216"/>
      <c r="R806" s="216"/>
      <c r="S806" s="216"/>
      <c r="T806" s="216"/>
      <c r="U806" s="216"/>
    </row>
    <row r="807" spans="1:21" ht="15.75" customHeight="1">
      <c r="A807" s="213"/>
      <c r="B807" s="217"/>
      <c r="C807" s="217"/>
      <c r="D807" s="217"/>
      <c r="E807" s="217"/>
      <c r="F807" s="217"/>
      <c r="G807" s="217"/>
      <c r="H807" s="217"/>
      <c r="I807" s="217"/>
      <c r="J807" s="218"/>
      <c r="K807" s="217"/>
      <c r="L807" s="215"/>
      <c r="M807" s="216"/>
      <c r="N807" s="216"/>
      <c r="O807" s="216"/>
      <c r="P807" s="216"/>
      <c r="Q807" s="216"/>
      <c r="R807" s="216"/>
      <c r="S807" s="216"/>
      <c r="T807" s="216"/>
      <c r="U807" s="216"/>
    </row>
    <row r="808" spans="1:21" ht="15.75" customHeight="1">
      <c r="A808" s="213"/>
      <c r="B808" s="217"/>
      <c r="C808" s="217"/>
      <c r="D808" s="217"/>
      <c r="E808" s="217"/>
      <c r="F808" s="217"/>
      <c r="G808" s="217"/>
      <c r="H808" s="217"/>
      <c r="I808" s="217"/>
      <c r="J808" s="218"/>
      <c r="K808" s="217"/>
      <c r="L808" s="215"/>
      <c r="M808" s="216"/>
      <c r="N808" s="216"/>
      <c r="O808" s="216"/>
      <c r="P808" s="216"/>
      <c r="Q808" s="216"/>
      <c r="R808" s="216"/>
      <c r="S808" s="216"/>
      <c r="T808" s="216"/>
      <c r="U808" s="216"/>
    </row>
    <row r="809" spans="1:21" ht="15.75" customHeight="1">
      <c r="A809" s="213"/>
      <c r="B809" s="217"/>
      <c r="C809" s="217"/>
      <c r="D809" s="217"/>
      <c r="E809" s="217"/>
      <c r="F809" s="217"/>
      <c r="G809" s="217"/>
      <c r="H809" s="217"/>
      <c r="I809" s="217"/>
      <c r="J809" s="218"/>
      <c r="K809" s="217"/>
      <c r="L809" s="215"/>
      <c r="M809" s="216"/>
      <c r="N809" s="216"/>
      <c r="O809" s="216"/>
      <c r="P809" s="216"/>
      <c r="Q809" s="216"/>
      <c r="R809" s="216"/>
      <c r="S809" s="216"/>
      <c r="T809" s="216"/>
      <c r="U809" s="216"/>
    </row>
    <row r="810" spans="1:21" ht="15.75" customHeight="1">
      <c r="A810" s="213"/>
      <c r="B810" s="217"/>
      <c r="C810" s="217"/>
      <c r="D810" s="217"/>
      <c r="E810" s="217"/>
      <c r="F810" s="217"/>
      <c r="G810" s="217"/>
      <c r="H810" s="217"/>
      <c r="I810" s="217"/>
      <c r="J810" s="218"/>
      <c r="K810" s="217"/>
      <c r="L810" s="215"/>
      <c r="M810" s="216"/>
      <c r="N810" s="216"/>
      <c r="O810" s="216"/>
      <c r="P810" s="216"/>
      <c r="Q810" s="216"/>
      <c r="R810" s="216"/>
      <c r="S810" s="216"/>
      <c r="T810" s="216"/>
      <c r="U810" s="216"/>
    </row>
    <row r="811" spans="1:21" ht="15.75" customHeight="1">
      <c r="A811" s="213"/>
      <c r="B811" s="217"/>
      <c r="C811" s="217"/>
      <c r="D811" s="217"/>
      <c r="E811" s="217"/>
      <c r="F811" s="217"/>
      <c r="G811" s="217"/>
      <c r="H811" s="217"/>
      <c r="I811" s="217"/>
      <c r="J811" s="218"/>
      <c r="K811" s="217"/>
      <c r="L811" s="215"/>
      <c r="M811" s="216"/>
      <c r="N811" s="216"/>
      <c r="O811" s="216"/>
      <c r="P811" s="216"/>
      <c r="Q811" s="216"/>
      <c r="R811" s="216"/>
      <c r="S811" s="216"/>
      <c r="T811" s="216"/>
      <c r="U811" s="216"/>
    </row>
    <row r="812" spans="1:21" ht="15.75" customHeight="1">
      <c r="A812" s="213"/>
      <c r="B812" s="217"/>
      <c r="C812" s="217"/>
      <c r="D812" s="217"/>
      <c r="E812" s="217"/>
      <c r="F812" s="217"/>
      <c r="G812" s="217"/>
      <c r="H812" s="217"/>
      <c r="I812" s="217"/>
      <c r="J812" s="218"/>
      <c r="K812" s="217"/>
      <c r="L812" s="215"/>
      <c r="M812" s="216"/>
      <c r="N812" s="216"/>
      <c r="O812" s="216"/>
      <c r="P812" s="216"/>
      <c r="Q812" s="216"/>
      <c r="R812" s="216"/>
      <c r="S812" s="216"/>
      <c r="T812" s="216"/>
      <c r="U812" s="216"/>
    </row>
    <row r="813" spans="1:21" ht="15.75" customHeight="1">
      <c r="A813" s="213"/>
      <c r="B813" s="217"/>
      <c r="C813" s="217"/>
      <c r="D813" s="217"/>
      <c r="E813" s="217"/>
      <c r="F813" s="217"/>
      <c r="G813" s="217"/>
      <c r="H813" s="217"/>
      <c r="I813" s="217"/>
      <c r="J813" s="218"/>
      <c r="K813" s="217"/>
      <c r="L813" s="215"/>
      <c r="M813" s="216"/>
      <c r="N813" s="216"/>
      <c r="O813" s="216"/>
      <c r="P813" s="216"/>
      <c r="Q813" s="216"/>
      <c r="R813" s="216"/>
      <c r="S813" s="216"/>
      <c r="T813" s="216"/>
      <c r="U813" s="216"/>
    </row>
    <row r="814" spans="1:21" ht="15.75" customHeight="1">
      <c r="A814" s="213"/>
      <c r="B814" s="217"/>
      <c r="C814" s="217"/>
      <c r="D814" s="217"/>
      <c r="E814" s="217"/>
      <c r="F814" s="217"/>
      <c r="G814" s="217"/>
      <c r="H814" s="217"/>
      <c r="I814" s="217"/>
      <c r="J814" s="218"/>
      <c r="K814" s="217"/>
      <c r="L814" s="215"/>
      <c r="M814" s="216"/>
      <c r="N814" s="216"/>
      <c r="O814" s="216"/>
      <c r="P814" s="216"/>
      <c r="Q814" s="216"/>
      <c r="R814" s="216"/>
      <c r="S814" s="216"/>
      <c r="T814" s="216"/>
      <c r="U814" s="216"/>
    </row>
    <row r="815" spans="1:21" ht="15.75" customHeight="1">
      <c r="A815" s="213"/>
      <c r="B815" s="217"/>
      <c r="C815" s="217"/>
      <c r="D815" s="217"/>
      <c r="E815" s="217"/>
      <c r="F815" s="217"/>
      <c r="G815" s="217"/>
      <c r="H815" s="217"/>
      <c r="I815" s="217"/>
      <c r="J815" s="218"/>
      <c r="K815" s="217"/>
      <c r="L815" s="215"/>
      <c r="M815" s="216"/>
      <c r="N815" s="216"/>
      <c r="O815" s="216"/>
      <c r="P815" s="216"/>
      <c r="Q815" s="216"/>
      <c r="R815" s="216"/>
      <c r="S815" s="216"/>
      <c r="T815" s="216"/>
      <c r="U815" s="216"/>
    </row>
    <row r="816" spans="1:21" ht="15.75" customHeight="1">
      <c r="A816" s="213"/>
      <c r="B816" s="217"/>
      <c r="C816" s="217"/>
      <c r="D816" s="217"/>
      <c r="E816" s="217"/>
      <c r="F816" s="217"/>
      <c r="G816" s="217"/>
      <c r="H816" s="217"/>
      <c r="I816" s="217"/>
      <c r="J816" s="218"/>
      <c r="K816" s="217"/>
      <c r="L816" s="215"/>
      <c r="M816" s="216"/>
      <c r="N816" s="216"/>
      <c r="O816" s="216"/>
      <c r="P816" s="216"/>
      <c r="Q816" s="216"/>
      <c r="R816" s="216"/>
      <c r="S816" s="216"/>
      <c r="T816" s="216"/>
      <c r="U816" s="216"/>
    </row>
    <row r="817" spans="1:21" ht="15.75" customHeight="1">
      <c r="A817" s="213"/>
      <c r="B817" s="217"/>
      <c r="C817" s="217"/>
      <c r="D817" s="217"/>
      <c r="E817" s="217"/>
      <c r="F817" s="217"/>
      <c r="G817" s="217"/>
      <c r="H817" s="217"/>
      <c r="I817" s="217"/>
      <c r="J817" s="218"/>
      <c r="K817" s="217"/>
      <c r="L817" s="215"/>
      <c r="M817" s="216"/>
      <c r="N817" s="216"/>
      <c r="O817" s="216"/>
      <c r="P817" s="216"/>
      <c r="Q817" s="216"/>
      <c r="R817" s="216"/>
      <c r="S817" s="216"/>
      <c r="T817" s="216"/>
      <c r="U817" s="216"/>
    </row>
    <row r="818" spans="1:21" ht="15.75" customHeight="1">
      <c r="A818" s="213"/>
      <c r="B818" s="217"/>
      <c r="C818" s="217"/>
      <c r="D818" s="217"/>
      <c r="E818" s="217"/>
      <c r="F818" s="217"/>
      <c r="G818" s="217"/>
      <c r="H818" s="217"/>
      <c r="I818" s="217"/>
      <c r="J818" s="218"/>
      <c r="K818" s="217"/>
      <c r="L818" s="215"/>
      <c r="M818" s="216"/>
      <c r="N818" s="216"/>
      <c r="O818" s="216"/>
      <c r="P818" s="216"/>
      <c r="Q818" s="216"/>
      <c r="R818" s="216"/>
      <c r="S818" s="216"/>
      <c r="T818" s="216"/>
      <c r="U818" s="216"/>
    </row>
    <row r="819" spans="1:21" ht="15.75" customHeight="1">
      <c r="A819" s="213"/>
      <c r="B819" s="217"/>
      <c r="C819" s="217"/>
      <c r="D819" s="217"/>
      <c r="E819" s="217"/>
      <c r="F819" s="217"/>
      <c r="G819" s="217"/>
      <c r="H819" s="217"/>
      <c r="I819" s="217"/>
      <c r="J819" s="218"/>
      <c r="K819" s="217"/>
      <c r="L819" s="215"/>
      <c r="M819" s="216"/>
      <c r="N819" s="216"/>
      <c r="O819" s="216"/>
      <c r="P819" s="216"/>
      <c r="Q819" s="216"/>
      <c r="R819" s="216"/>
      <c r="S819" s="216"/>
      <c r="T819" s="216"/>
      <c r="U819" s="216"/>
    </row>
    <row r="820" spans="1:21" ht="15.75" customHeight="1">
      <c r="A820" s="213"/>
      <c r="B820" s="217"/>
      <c r="C820" s="217"/>
      <c r="D820" s="217"/>
      <c r="E820" s="217"/>
      <c r="F820" s="217"/>
      <c r="G820" s="217"/>
      <c r="H820" s="217"/>
      <c r="I820" s="217"/>
      <c r="J820" s="218"/>
      <c r="K820" s="217"/>
      <c r="L820" s="215"/>
      <c r="M820" s="216"/>
      <c r="N820" s="216"/>
      <c r="O820" s="216"/>
      <c r="P820" s="216"/>
      <c r="Q820" s="216"/>
      <c r="R820" s="216"/>
      <c r="S820" s="216"/>
      <c r="T820" s="216"/>
      <c r="U820" s="216"/>
    </row>
    <row r="821" spans="1:21" ht="15.75" customHeight="1">
      <c r="A821" s="213"/>
      <c r="B821" s="217"/>
      <c r="C821" s="217"/>
      <c r="D821" s="217"/>
      <c r="E821" s="217"/>
      <c r="F821" s="217"/>
      <c r="G821" s="217"/>
      <c r="H821" s="217"/>
      <c r="I821" s="217"/>
      <c r="J821" s="218"/>
      <c r="K821" s="217"/>
      <c r="L821" s="215"/>
      <c r="M821" s="216"/>
      <c r="N821" s="216"/>
      <c r="O821" s="216"/>
      <c r="P821" s="216"/>
      <c r="Q821" s="216"/>
      <c r="R821" s="216"/>
      <c r="S821" s="216"/>
      <c r="T821" s="216"/>
      <c r="U821" s="216"/>
    </row>
    <row r="822" spans="1:21" ht="15.75" customHeight="1">
      <c r="A822" s="213"/>
      <c r="B822" s="217"/>
      <c r="C822" s="217"/>
      <c r="D822" s="217"/>
      <c r="E822" s="217"/>
      <c r="F822" s="217"/>
      <c r="G822" s="217"/>
      <c r="H822" s="217"/>
      <c r="I822" s="217"/>
      <c r="J822" s="218"/>
      <c r="K822" s="217"/>
      <c r="L822" s="215"/>
      <c r="M822" s="216"/>
      <c r="N822" s="216"/>
      <c r="O822" s="216"/>
      <c r="P822" s="216"/>
      <c r="Q822" s="216"/>
      <c r="R822" s="216"/>
      <c r="S822" s="216"/>
      <c r="T822" s="216"/>
      <c r="U822" s="216"/>
    </row>
    <row r="823" spans="1:21" ht="15.75" customHeight="1">
      <c r="A823" s="213"/>
      <c r="B823" s="217"/>
      <c r="C823" s="217"/>
      <c r="D823" s="217"/>
      <c r="E823" s="217"/>
      <c r="F823" s="217"/>
      <c r="G823" s="217"/>
      <c r="H823" s="217"/>
      <c r="I823" s="217"/>
      <c r="J823" s="218"/>
      <c r="K823" s="217"/>
      <c r="L823" s="215"/>
      <c r="M823" s="216"/>
      <c r="N823" s="216"/>
      <c r="O823" s="216"/>
      <c r="P823" s="216"/>
      <c r="Q823" s="216"/>
      <c r="R823" s="216"/>
      <c r="S823" s="216"/>
      <c r="T823" s="216"/>
      <c r="U823" s="216"/>
    </row>
    <row r="824" spans="1:21" ht="15.75" customHeight="1">
      <c r="A824" s="213"/>
      <c r="B824" s="217"/>
      <c r="C824" s="217"/>
      <c r="D824" s="217"/>
      <c r="E824" s="217"/>
      <c r="F824" s="217"/>
      <c r="G824" s="217"/>
      <c r="H824" s="217"/>
      <c r="I824" s="217"/>
      <c r="J824" s="218"/>
      <c r="K824" s="217"/>
      <c r="L824" s="215"/>
      <c r="M824" s="216"/>
      <c r="N824" s="216"/>
      <c r="O824" s="216"/>
      <c r="P824" s="216"/>
      <c r="Q824" s="216"/>
      <c r="R824" s="216"/>
      <c r="S824" s="216"/>
      <c r="T824" s="216"/>
      <c r="U824" s="216"/>
    </row>
    <row r="825" spans="1:21" ht="15.75" customHeight="1">
      <c r="A825" s="213"/>
      <c r="B825" s="217"/>
      <c r="C825" s="217"/>
      <c r="D825" s="217"/>
      <c r="E825" s="217"/>
      <c r="F825" s="217"/>
      <c r="G825" s="217"/>
      <c r="H825" s="217"/>
      <c r="I825" s="217"/>
      <c r="J825" s="218"/>
      <c r="K825" s="217"/>
      <c r="L825" s="215"/>
      <c r="M825" s="216"/>
      <c r="N825" s="216"/>
      <c r="O825" s="216"/>
      <c r="P825" s="216"/>
      <c r="Q825" s="216"/>
      <c r="R825" s="216"/>
      <c r="S825" s="216"/>
      <c r="T825" s="216"/>
      <c r="U825" s="216"/>
    </row>
    <row r="826" spans="1:21" ht="15.75" customHeight="1">
      <c r="A826" s="213"/>
      <c r="B826" s="217"/>
      <c r="C826" s="217"/>
      <c r="D826" s="217"/>
      <c r="E826" s="217"/>
      <c r="F826" s="217"/>
      <c r="G826" s="217"/>
      <c r="H826" s="217"/>
      <c r="I826" s="217"/>
      <c r="J826" s="218"/>
      <c r="K826" s="217"/>
      <c r="L826" s="215"/>
      <c r="M826" s="216"/>
      <c r="N826" s="216"/>
      <c r="O826" s="216"/>
      <c r="P826" s="216"/>
      <c r="Q826" s="216"/>
      <c r="R826" s="216"/>
      <c r="S826" s="216"/>
      <c r="T826" s="216"/>
      <c r="U826" s="216"/>
    </row>
    <row r="827" spans="1:21" ht="15.75" customHeight="1">
      <c r="A827" s="213"/>
      <c r="B827" s="217"/>
      <c r="C827" s="217"/>
      <c r="D827" s="217"/>
      <c r="E827" s="217"/>
      <c r="F827" s="217"/>
      <c r="G827" s="217"/>
      <c r="H827" s="217"/>
      <c r="I827" s="217"/>
      <c r="J827" s="218"/>
      <c r="K827" s="217"/>
      <c r="L827" s="215"/>
      <c r="M827" s="216"/>
      <c r="N827" s="216"/>
      <c r="O827" s="216"/>
      <c r="P827" s="216"/>
      <c r="Q827" s="216"/>
      <c r="R827" s="216"/>
      <c r="S827" s="216"/>
      <c r="T827" s="216"/>
      <c r="U827" s="216"/>
    </row>
    <row r="828" spans="1:21" ht="15.75" customHeight="1">
      <c r="A828" s="213"/>
      <c r="B828" s="217"/>
      <c r="C828" s="217"/>
      <c r="D828" s="217"/>
      <c r="E828" s="217"/>
      <c r="F828" s="217"/>
      <c r="G828" s="217"/>
      <c r="H828" s="217"/>
      <c r="I828" s="217"/>
      <c r="J828" s="218"/>
      <c r="K828" s="217"/>
      <c r="L828" s="215"/>
      <c r="M828" s="216"/>
      <c r="N828" s="216"/>
      <c r="O828" s="216"/>
      <c r="P828" s="216"/>
      <c r="Q828" s="216"/>
      <c r="R828" s="216"/>
      <c r="S828" s="216"/>
      <c r="T828" s="216"/>
      <c r="U828" s="216"/>
    </row>
    <row r="829" spans="1:21" ht="15.75" customHeight="1">
      <c r="A829" s="213"/>
      <c r="B829" s="217"/>
      <c r="C829" s="217"/>
      <c r="D829" s="217"/>
      <c r="E829" s="217"/>
      <c r="F829" s="217"/>
      <c r="G829" s="217"/>
      <c r="H829" s="217"/>
      <c r="I829" s="217"/>
      <c r="J829" s="218"/>
      <c r="K829" s="217"/>
      <c r="L829" s="215"/>
      <c r="M829" s="216"/>
      <c r="N829" s="216"/>
      <c r="O829" s="216"/>
      <c r="P829" s="216"/>
      <c r="Q829" s="216"/>
      <c r="R829" s="216"/>
      <c r="S829" s="216"/>
      <c r="T829" s="216"/>
      <c r="U829" s="216"/>
    </row>
    <row r="830" spans="1:21" ht="15.75" customHeight="1">
      <c r="A830" s="213"/>
      <c r="B830" s="217"/>
      <c r="C830" s="217"/>
      <c r="D830" s="217"/>
      <c r="E830" s="217"/>
      <c r="F830" s="217"/>
      <c r="G830" s="217"/>
      <c r="H830" s="217"/>
      <c r="I830" s="217"/>
      <c r="J830" s="218"/>
      <c r="K830" s="217"/>
      <c r="L830" s="215"/>
      <c r="M830" s="216"/>
      <c r="N830" s="216"/>
      <c r="O830" s="216"/>
      <c r="P830" s="216"/>
      <c r="Q830" s="216"/>
      <c r="R830" s="216"/>
      <c r="S830" s="216"/>
      <c r="T830" s="216"/>
      <c r="U830" s="216"/>
    </row>
    <row r="831" spans="1:21" ht="15.75" customHeight="1">
      <c r="A831" s="213"/>
      <c r="B831" s="217"/>
      <c r="C831" s="217"/>
      <c r="D831" s="217"/>
      <c r="E831" s="217"/>
      <c r="F831" s="217"/>
      <c r="G831" s="217"/>
      <c r="H831" s="217"/>
      <c r="I831" s="217"/>
      <c r="J831" s="218"/>
      <c r="K831" s="217"/>
      <c r="L831" s="215"/>
      <c r="M831" s="216"/>
      <c r="N831" s="216"/>
      <c r="O831" s="216"/>
      <c r="P831" s="216"/>
      <c r="Q831" s="216"/>
      <c r="R831" s="216"/>
      <c r="S831" s="216"/>
      <c r="T831" s="216"/>
      <c r="U831" s="216"/>
    </row>
    <row r="832" spans="1:21" ht="15.75" customHeight="1">
      <c r="A832" s="213"/>
      <c r="B832" s="217"/>
      <c r="C832" s="217"/>
      <c r="D832" s="217"/>
      <c r="E832" s="217"/>
      <c r="F832" s="217"/>
      <c r="G832" s="217"/>
      <c r="H832" s="217"/>
      <c r="I832" s="217"/>
      <c r="J832" s="218"/>
      <c r="K832" s="217"/>
      <c r="L832" s="215"/>
      <c r="M832" s="216"/>
      <c r="N832" s="216"/>
      <c r="O832" s="216"/>
      <c r="P832" s="216"/>
      <c r="Q832" s="216"/>
      <c r="R832" s="216"/>
      <c r="S832" s="216"/>
      <c r="T832" s="216"/>
      <c r="U832" s="216"/>
    </row>
    <row r="833" spans="1:21" ht="15.75" customHeight="1">
      <c r="A833" s="213"/>
      <c r="B833" s="217"/>
      <c r="C833" s="217"/>
      <c r="D833" s="217"/>
      <c r="E833" s="217"/>
      <c r="F833" s="217"/>
      <c r="G833" s="217"/>
      <c r="H833" s="217"/>
      <c r="I833" s="217"/>
      <c r="J833" s="218"/>
      <c r="K833" s="217"/>
      <c r="L833" s="215"/>
      <c r="M833" s="216"/>
      <c r="N833" s="216"/>
      <c r="O833" s="216"/>
      <c r="P833" s="216"/>
      <c r="Q833" s="216"/>
      <c r="R833" s="216"/>
      <c r="S833" s="216"/>
      <c r="T833" s="216"/>
      <c r="U833" s="216"/>
    </row>
    <row r="834" spans="1:21" ht="15.75" customHeight="1">
      <c r="A834" s="213"/>
      <c r="B834" s="217"/>
      <c r="C834" s="217"/>
      <c r="D834" s="217"/>
      <c r="E834" s="217"/>
      <c r="F834" s="217"/>
      <c r="G834" s="217"/>
      <c r="H834" s="217"/>
      <c r="I834" s="217"/>
      <c r="J834" s="218"/>
      <c r="K834" s="217"/>
      <c r="L834" s="215"/>
      <c r="M834" s="216"/>
      <c r="N834" s="216"/>
      <c r="O834" s="216"/>
      <c r="P834" s="216"/>
      <c r="Q834" s="216"/>
      <c r="R834" s="216"/>
      <c r="S834" s="216"/>
      <c r="T834" s="216"/>
      <c r="U834" s="216"/>
    </row>
    <row r="835" spans="1:21" ht="15.75" customHeight="1">
      <c r="A835" s="213"/>
      <c r="B835" s="217"/>
      <c r="C835" s="217"/>
      <c r="D835" s="217"/>
      <c r="E835" s="217"/>
      <c r="F835" s="217"/>
      <c r="G835" s="217"/>
      <c r="H835" s="217"/>
      <c r="I835" s="217"/>
      <c r="J835" s="218"/>
      <c r="K835" s="217"/>
      <c r="L835" s="215"/>
      <c r="M835" s="216"/>
      <c r="N835" s="216"/>
      <c r="O835" s="216"/>
      <c r="P835" s="216"/>
      <c r="Q835" s="216"/>
      <c r="R835" s="216"/>
      <c r="S835" s="216"/>
      <c r="T835" s="216"/>
      <c r="U835" s="216"/>
    </row>
    <row r="836" spans="1:21" ht="15.75" customHeight="1">
      <c r="A836" s="213"/>
      <c r="B836" s="217"/>
      <c r="C836" s="217"/>
      <c r="D836" s="217"/>
      <c r="E836" s="217"/>
      <c r="F836" s="217"/>
      <c r="G836" s="217"/>
      <c r="H836" s="217"/>
      <c r="I836" s="217"/>
      <c r="J836" s="218"/>
      <c r="K836" s="217"/>
      <c r="L836" s="215"/>
      <c r="M836" s="216"/>
      <c r="N836" s="216"/>
      <c r="O836" s="216"/>
      <c r="P836" s="216"/>
      <c r="Q836" s="216"/>
      <c r="R836" s="216"/>
      <c r="S836" s="216"/>
      <c r="T836" s="216"/>
      <c r="U836" s="216"/>
    </row>
    <row r="837" spans="1:21" ht="15.75" customHeight="1">
      <c r="A837" s="213"/>
      <c r="B837" s="217"/>
      <c r="C837" s="217"/>
      <c r="D837" s="217"/>
      <c r="E837" s="217"/>
      <c r="F837" s="217"/>
      <c r="G837" s="217"/>
      <c r="H837" s="217"/>
      <c r="I837" s="217"/>
      <c r="J837" s="218"/>
      <c r="K837" s="217"/>
      <c r="L837" s="215"/>
      <c r="M837" s="216"/>
      <c r="N837" s="216"/>
      <c r="O837" s="216"/>
      <c r="P837" s="216"/>
      <c r="Q837" s="216"/>
      <c r="R837" s="216"/>
      <c r="S837" s="216"/>
      <c r="T837" s="216"/>
      <c r="U837" s="216"/>
    </row>
    <row r="838" spans="1:21" ht="15.75" customHeight="1">
      <c r="A838" s="213"/>
      <c r="B838" s="217"/>
      <c r="C838" s="217"/>
      <c r="D838" s="217"/>
      <c r="E838" s="217"/>
      <c r="F838" s="217"/>
      <c r="G838" s="217"/>
      <c r="H838" s="217"/>
      <c r="I838" s="217"/>
      <c r="J838" s="218"/>
      <c r="K838" s="217"/>
      <c r="L838" s="215"/>
      <c r="M838" s="216"/>
      <c r="N838" s="216"/>
      <c r="O838" s="216"/>
      <c r="P838" s="216"/>
      <c r="Q838" s="216"/>
      <c r="R838" s="216"/>
      <c r="S838" s="216"/>
      <c r="T838" s="216"/>
      <c r="U838" s="216"/>
    </row>
    <row r="839" spans="1:21" ht="15.75" customHeight="1">
      <c r="A839" s="213"/>
      <c r="B839" s="217"/>
      <c r="C839" s="217"/>
      <c r="D839" s="217"/>
      <c r="E839" s="217"/>
      <c r="F839" s="217"/>
      <c r="G839" s="217"/>
      <c r="H839" s="217"/>
      <c r="I839" s="217"/>
      <c r="J839" s="218"/>
      <c r="K839" s="217"/>
      <c r="L839" s="215"/>
      <c r="M839" s="216"/>
      <c r="N839" s="216"/>
      <c r="O839" s="216"/>
      <c r="P839" s="216"/>
      <c r="Q839" s="216"/>
      <c r="R839" s="216"/>
      <c r="S839" s="216"/>
      <c r="T839" s="216"/>
      <c r="U839" s="216"/>
    </row>
    <row r="840" spans="1:21" ht="15.75" customHeight="1">
      <c r="A840" s="213"/>
      <c r="B840" s="217"/>
      <c r="C840" s="217"/>
      <c r="D840" s="217"/>
      <c r="E840" s="217"/>
      <c r="F840" s="217"/>
      <c r="G840" s="217"/>
      <c r="H840" s="217"/>
      <c r="I840" s="217"/>
      <c r="J840" s="218"/>
      <c r="K840" s="217"/>
      <c r="L840" s="215"/>
      <c r="M840" s="216"/>
      <c r="N840" s="216"/>
      <c r="O840" s="216"/>
      <c r="P840" s="216"/>
      <c r="Q840" s="216"/>
      <c r="R840" s="216"/>
      <c r="S840" s="216"/>
      <c r="T840" s="216"/>
      <c r="U840" s="216"/>
    </row>
    <row r="841" spans="1:21" ht="15.75" customHeight="1">
      <c r="A841" s="213"/>
      <c r="B841" s="217"/>
      <c r="C841" s="217"/>
      <c r="D841" s="217"/>
      <c r="E841" s="217"/>
      <c r="F841" s="217"/>
      <c r="G841" s="217"/>
      <c r="H841" s="217"/>
      <c r="I841" s="217"/>
      <c r="J841" s="218"/>
      <c r="K841" s="217"/>
      <c r="L841" s="215"/>
      <c r="M841" s="216"/>
      <c r="N841" s="216"/>
      <c r="O841" s="216"/>
      <c r="P841" s="216"/>
      <c r="Q841" s="216"/>
      <c r="R841" s="216"/>
      <c r="S841" s="216"/>
      <c r="T841" s="216"/>
      <c r="U841" s="216"/>
    </row>
    <row r="842" spans="1:21" ht="15.75" customHeight="1">
      <c r="A842" s="213"/>
      <c r="B842" s="217"/>
      <c r="C842" s="217"/>
      <c r="D842" s="217"/>
      <c r="E842" s="217"/>
      <c r="F842" s="217"/>
      <c r="G842" s="217"/>
      <c r="H842" s="217"/>
      <c r="I842" s="217"/>
      <c r="J842" s="218"/>
      <c r="K842" s="217"/>
      <c r="L842" s="215"/>
      <c r="M842" s="216"/>
      <c r="N842" s="216"/>
      <c r="O842" s="216"/>
      <c r="P842" s="216"/>
      <c r="Q842" s="216"/>
      <c r="R842" s="216"/>
      <c r="S842" s="216"/>
      <c r="T842" s="216"/>
      <c r="U842" s="216"/>
    </row>
    <row r="843" spans="1:21" ht="15.75" customHeight="1">
      <c r="A843" s="213"/>
      <c r="B843" s="217"/>
      <c r="C843" s="217"/>
      <c r="D843" s="217"/>
      <c r="E843" s="217"/>
      <c r="F843" s="217"/>
      <c r="G843" s="217"/>
      <c r="H843" s="217"/>
      <c r="I843" s="217"/>
      <c r="J843" s="218"/>
      <c r="K843" s="217"/>
      <c r="L843" s="215"/>
      <c r="M843" s="216"/>
      <c r="N843" s="216"/>
      <c r="O843" s="216"/>
      <c r="P843" s="216"/>
      <c r="Q843" s="216"/>
      <c r="R843" s="216"/>
      <c r="S843" s="216"/>
      <c r="T843" s="216"/>
      <c r="U843" s="216"/>
    </row>
    <row r="844" spans="1:21" ht="15.75" customHeight="1">
      <c r="A844" s="213"/>
      <c r="B844" s="217"/>
      <c r="C844" s="217"/>
      <c r="D844" s="217"/>
      <c r="E844" s="217"/>
      <c r="F844" s="217"/>
      <c r="G844" s="217"/>
      <c r="H844" s="217"/>
      <c r="I844" s="217"/>
      <c r="J844" s="218"/>
      <c r="K844" s="217"/>
      <c r="L844" s="215"/>
      <c r="M844" s="216"/>
      <c r="N844" s="216"/>
      <c r="O844" s="216"/>
      <c r="P844" s="216"/>
      <c r="Q844" s="216"/>
      <c r="R844" s="216"/>
      <c r="S844" s="216"/>
      <c r="T844" s="216"/>
      <c r="U844" s="216"/>
    </row>
    <row r="845" spans="1:21" ht="15.75" customHeight="1">
      <c r="A845" s="213"/>
      <c r="B845" s="217"/>
      <c r="C845" s="217"/>
      <c r="D845" s="217"/>
      <c r="E845" s="217"/>
      <c r="F845" s="217"/>
      <c r="G845" s="217"/>
      <c r="H845" s="217"/>
      <c r="I845" s="217"/>
      <c r="J845" s="218"/>
      <c r="K845" s="217"/>
      <c r="L845" s="215"/>
      <c r="M845" s="216"/>
      <c r="N845" s="216"/>
      <c r="O845" s="216"/>
      <c r="P845" s="216"/>
      <c r="Q845" s="216"/>
      <c r="R845" s="216"/>
      <c r="S845" s="216"/>
      <c r="T845" s="216"/>
      <c r="U845" s="216"/>
    </row>
    <row r="846" spans="1:21" ht="15.75" customHeight="1">
      <c r="A846" s="213"/>
      <c r="B846" s="217"/>
      <c r="C846" s="217"/>
      <c r="D846" s="217"/>
      <c r="E846" s="217"/>
      <c r="F846" s="217"/>
      <c r="G846" s="217"/>
      <c r="H846" s="217"/>
      <c r="I846" s="217"/>
      <c r="J846" s="218"/>
      <c r="K846" s="217"/>
      <c r="L846" s="215"/>
      <c r="M846" s="216"/>
      <c r="N846" s="216"/>
      <c r="O846" s="216"/>
      <c r="P846" s="216"/>
      <c r="Q846" s="216"/>
      <c r="R846" s="216"/>
      <c r="S846" s="216"/>
      <c r="T846" s="216"/>
      <c r="U846" s="216"/>
    </row>
    <row r="847" spans="1:21" ht="15.75" customHeight="1">
      <c r="A847" s="213"/>
      <c r="B847" s="217"/>
      <c r="C847" s="217"/>
      <c r="D847" s="217"/>
      <c r="E847" s="217"/>
      <c r="F847" s="217"/>
      <c r="G847" s="217"/>
      <c r="H847" s="217"/>
      <c r="I847" s="217"/>
      <c r="J847" s="218"/>
      <c r="K847" s="217"/>
      <c r="L847" s="215"/>
      <c r="M847" s="216"/>
      <c r="N847" s="216"/>
      <c r="O847" s="216"/>
      <c r="P847" s="216"/>
      <c r="Q847" s="216"/>
      <c r="R847" s="216"/>
      <c r="S847" s="216"/>
      <c r="T847" s="216"/>
      <c r="U847" s="216"/>
    </row>
    <row r="848" spans="1:21" ht="15.75" customHeight="1">
      <c r="A848" s="213"/>
      <c r="B848" s="217"/>
      <c r="C848" s="217"/>
      <c r="D848" s="217"/>
      <c r="E848" s="217"/>
      <c r="F848" s="217"/>
      <c r="G848" s="217"/>
      <c r="H848" s="217"/>
      <c r="I848" s="217"/>
      <c r="J848" s="218"/>
      <c r="K848" s="217"/>
      <c r="L848" s="215"/>
      <c r="M848" s="216"/>
      <c r="N848" s="216"/>
      <c r="O848" s="216"/>
      <c r="P848" s="216"/>
      <c r="Q848" s="216"/>
      <c r="R848" s="216"/>
      <c r="S848" s="216"/>
      <c r="T848" s="216"/>
      <c r="U848" s="216"/>
    </row>
    <row r="849" spans="1:21" ht="15.75" customHeight="1">
      <c r="A849" s="213"/>
      <c r="B849" s="217"/>
      <c r="C849" s="217"/>
      <c r="D849" s="217"/>
      <c r="E849" s="217"/>
      <c r="F849" s="217"/>
      <c r="G849" s="217"/>
      <c r="H849" s="217"/>
      <c r="I849" s="217"/>
      <c r="J849" s="218"/>
      <c r="K849" s="217"/>
      <c r="L849" s="215"/>
      <c r="M849" s="216"/>
      <c r="N849" s="216"/>
      <c r="O849" s="216"/>
      <c r="P849" s="216"/>
      <c r="Q849" s="216"/>
      <c r="R849" s="216"/>
      <c r="S849" s="216"/>
      <c r="T849" s="216"/>
      <c r="U849" s="216"/>
    </row>
    <row r="850" spans="1:21" ht="15.75" customHeight="1">
      <c r="A850" s="213"/>
      <c r="B850" s="217"/>
      <c r="C850" s="217"/>
      <c r="D850" s="217"/>
      <c r="E850" s="217"/>
      <c r="F850" s="217"/>
      <c r="G850" s="217"/>
      <c r="H850" s="217"/>
      <c r="I850" s="217"/>
      <c r="J850" s="218"/>
      <c r="K850" s="217"/>
      <c r="L850" s="215"/>
      <c r="M850" s="216"/>
      <c r="N850" s="216"/>
      <c r="O850" s="216"/>
      <c r="P850" s="216"/>
      <c r="Q850" s="216"/>
      <c r="R850" s="216"/>
      <c r="S850" s="216"/>
      <c r="T850" s="216"/>
      <c r="U850" s="216"/>
    </row>
    <row r="851" spans="1:21" ht="15.75" customHeight="1">
      <c r="A851" s="213"/>
      <c r="B851" s="217"/>
      <c r="C851" s="217"/>
      <c r="D851" s="217"/>
      <c r="E851" s="217"/>
      <c r="F851" s="217"/>
      <c r="G851" s="217"/>
      <c r="H851" s="217"/>
      <c r="I851" s="217"/>
      <c r="J851" s="218"/>
      <c r="K851" s="217"/>
      <c r="L851" s="215"/>
      <c r="M851" s="216"/>
      <c r="N851" s="216"/>
      <c r="O851" s="216"/>
      <c r="P851" s="216"/>
      <c r="Q851" s="216"/>
      <c r="R851" s="216"/>
      <c r="S851" s="216"/>
      <c r="T851" s="216"/>
      <c r="U851" s="216"/>
    </row>
    <row r="852" spans="1:21" ht="15.75" customHeight="1">
      <c r="A852" s="213"/>
      <c r="B852" s="217"/>
      <c r="C852" s="217"/>
      <c r="D852" s="217"/>
      <c r="E852" s="217"/>
      <c r="F852" s="217"/>
      <c r="G852" s="217"/>
      <c r="H852" s="217"/>
      <c r="I852" s="217"/>
      <c r="J852" s="218"/>
      <c r="K852" s="217"/>
      <c r="L852" s="215"/>
      <c r="M852" s="216"/>
      <c r="N852" s="216"/>
      <c r="O852" s="216"/>
      <c r="P852" s="216"/>
      <c r="Q852" s="216"/>
      <c r="R852" s="216"/>
      <c r="S852" s="216"/>
      <c r="T852" s="216"/>
      <c r="U852" s="216"/>
    </row>
    <row r="853" spans="1:21" ht="15.75" customHeight="1">
      <c r="A853" s="213"/>
      <c r="B853" s="217"/>
      <c r="C853" s="217"/>
      <c r="D853" s="217"/>
      <c r="E853" s="217"/>
      <c r="F853" s="217"/>
      <c r="G853" s="217"/>
      <c r="H853" s="217"/>
      <c r="I853" s="217"/>
      <c r="J853" s="218"/>
      <c r="K853" s="217"/>
      <c r="L853" s="215"/>
      <c r="M853" s="216"/>
      <c r="N853" s="216"/>
      <c r="O853" s="216"/>
      <c r="P853" s="216"/>
      <c r="Q853" s="216"/>
      <c r="R853" s="216"/>
      <c r="S853" s="216"/>
      <c r="T853" s="216"/>
      <c r="U853" s="216"/>
    </row>
    <row r="854" spans="1:21" ht="15.75" customHeight="1">
      <c r="A854" s="213"/>
      <c r="B854" s="217"/>
      <c r="C854" s="217"/>
      <c r="D854" s="217"/>
      <c r="E854" s="217"/>
      <c r="F854" s="217"/>
      <c r="G854" s="217"/>
      <c r="H854" s="217"/>
      <c r="I854" s="217"/>
      <c r="J854" s="218"/>
      <c r="K854" s="217"/>
      <c r="L854" s="215"/>
      <c r="M854" s="216"/>
      <c r="N854" s="216"/>
      <c r="O854" s="216"/>
      <c r="P854" s="216"/>
      <c r="Q854" s="216"/>
      <c r="R854" s="216"/>
      <c r="S854" s="216"/>
      <c r="T854" s="216"/>
      <c r="U854" s="216"/>
    </row>
    <row r="855" spans="1:21" ht="15.75" customHeight="1">
      <c r="A855" s="213"/>
      <c r="B855" s="217"/>
      <c r="C855" s="217"/>
      <c r="D855" s="217"/>
      <c r="E855" s="217"/>
      <c r="F855" s="217"/>
      <c r="G855" s="217"/>
      <c r="H855" s="217"/>
      <c r="I855" s="217"/>
      <c r="J855" s="218"/>
      <c r="K855" s="217"/>
      <c r="L855" s="215"/>
      <c r="M855" s="216"/>
      <c r="N855" s="216"/>
      <c r="O855" s="216"/>
      <c r="P855" s="216"/>
      <c r="Q855" s="216"/>
      <c r="R855" s="216"/>
      <c r="S855" s="216"/>
      <c r="T855" s="216"/>
      <c r="U855" s="216"/>
    </row>
    <row r="856" spans="1:21" ht="15.75" customHeight="1">
      <c r="A856" s="213"/>
      <c r="B856" s="217"/>
      <c r="C856" s="217"/>
      <c r="D856" s="217"/>
      <c r="E856" s="217"/>
      <c r="F856" s="217"/>
      <c r="G856" s="217"/>
      <c r="H856" s="217"/>
      <c r="I856" s="217"/>
      <c r="J856" s="218"/>
      <c r="K856" s="217"/>
      <c r="L856" s="215"/>
      <c r="M856" s="216"/>
      <c r="N856" s="216"/>
      <c r="O856" s="216"/>
      <c r="P856" s="216"/>
      <c r="Q856" s="216"/>
      <c r="R856" s="216"/>
      <c r="S856" s="216"/>
      <c r="T856" s="216"/>
      <c r="U856" s="216"/>
    </row>
    <row r="857" spans="1:21" ht="15.75" customHeight="1">
      <c r="A857" s="213"/>
      <c r="B857" s="217"/>
      <c r="C857" s="217"/>
      <c r="D857" s="217"/>
      <c r="E857" s="217"/>
      <c r="F857" s="217"/>
      <c r="G857" s="217"/>
      <c r="H857" s="217"/>
      <c r="I857" s="217"/>
      <c r="J857" s="218"/>
      <c r="K857" s="217"/>
      <c r="L857" s="215"/>
      <c r="M857" s="216"/>
      <c r="N857" s="216"/>
      <c r="O857" s="216"/>
      <c r="P857" s="216"/>
      <c r="Q857" s="216"/>
      <c r="R857" s="216"/>
      <c r="S857" s="216"/>
      <c r="T857" s="216"/>
      <c r="U857" s="216"/>
    </row>
    <row r="858" spans="1:21" ht="15.75" customHeight="1">
      <c r="A858" s="213"/>
      <c r="B858" s="217"/>
      <c r="C858" s="217"/>
      <c r="D858" s="217"/>
      <c r="E858" s="217"/>
      <c r="F858" s="217"/>
      <c r="G858" s="217"/>
      <c r="H858" s="217"/>
      <c r="I858" s="217"/>
      <c r="J858" s="218"/>
      <c r="K858" s="217"/>
      <c r="L858" s="215"/>
      <c r="M858" s="216"/>
      <c r="N858" s="216"/>
      <c r="O858" s="216"/>
      <c r="P858" s="216"/>
      <c r="Q858" s="216"/>
      <c r="R858" s="216"/>
      <c r="S858" s="216"/>
      <c r="T858" s="216"/>
      <c r="U858" s="216"/>
    </row>
    <row r="859" spans="1:21" ht="15.75" customHeight="1">
      <c r="A859" s="213"/>
      <c r="B859" s="217"/>
      <c r="C859" s="217"/>
      <c r="D859" s="217"/>
      <c r="E859" s="217"/>
      <c r="F859" s="217"/>
      <c r="G859" s="217"/>
      <c r="H859" s="217"/>
      <c r="I859" s="217"/>
      <c r="J859" s="218"/>
      <c r="K859" s="217"/>
      <c r="L859" s="215"/>
      <c r="M859" s="216"/>
      <c r="N859" s="216"/>
      <c r="O859" s="216"/>
      <c r="P859" s="216"/>
      <c r="Q859" s="216"/>
      <c r="R859" s="216"/>
      <c r="S859" s="216"/>
      <c r="T859" s="216"/>
      <c r="U859" s="216"/>
    </row>
    <row r="860" spans="1:21" ht="15.75" customHeight="1">
      <c r="A860" s="213"/>
      <c r="B860" s="217"/>
      <c r="C860" s="217"/>
      <c r="D860" s="217"/>
      <c r="E860" s="217"/>
      <c r="F860" s="217"/>
      <c r="G860" s="217"/>
      <c r="H860" s="217"/>
      <c r="I860" s="217"/>
      <c r="J860" s="218"/>
      <c r="K860" s="217"/>
      <c r="L860" s="215"/>
      <c r="M860" s="216"/>
      <c r="N860" s="216"/>
      <c r="O860" s="216"/>
      <c r="P860" s="216"/>
      <c r="Q860" s="216"/>
      <c r="R860" s="216"/>
      <c r="S860" s="216"/>
      <c r="T860" s="216"/>
      <c r="U860" s="216"/>
    </row>
    <row r="861" spans="1:21" ht="15.75" customHeight="1">
      <c r="A861" s="213"/>
      <c r="B861" s="217"/>
      <c r="C861" s="217"/>
      <c r="D861" s="217"/>
      <c r="E861" s="217"/>
      <c r="F861" s="217"/>
      <c r="G861" s="217"/>
      <c r="H861" s="217"/>
      <c r="I861" s="217"/>
      <c r="J861" s="218"/>
      <c r="K861" s="217"/>
      <c r="L861" s="215"/>
      <c r="M861" s="216"/>
      <c r="N861" s="216"/>
      <c r="O861" s="216"/>
      <c r="P861" s="216"/>
      <c r="Q861" s="216"/>
      <c r="R861" s="216"/>
      <c r="S861" s="216"/>
      <c r="T861" s="216"/>
      <c r="U861" s="216"/>
    </row>
    <row r="862" spans="1:21" ht="15.75" customHeight="1">
      <c r="A862" s="213"/>
      <c r="B862" s="217"/>
      <c r="C862" s="217"/>
      <c r="D862" s="217"/>
      <c r="E862" s="217"/>
      <c r="F862" s="217"/>
      <c r="G862" s="217"/>
      <c r="H862" s="217"/>
      <c r="I862" s="217"/>
      <c r="J862" s="218"/>
      <c r="K862" s="217"/>
      <c r="L862" s="215"/>
      <c r="M862" s="216"/>
      <c r="N862" s="216"/>
      <c r="O862" s="216"/>
      <c r="P862" s="216"/>
      <c r="Q862" s="216"/>
      <c r="R862" s="216"/>
      <c r="S862" s="216"/>
      <c r="T862" s="216"/>
      <c r="U862" s="216"/>
    </row>
    <row r="863" spans="1:21" ht="15.75" customHeight="1">
      <c r="A863" s="213"/>
      <c r="B863" s="217"/>
      <c r="C863" s="217"/>
      <c r="D863" s="217"/>
      <c r="E863" s="217"/>
      <c r="F863" s="217"/>
      <c r="G863" s="217"/>
      <c r="H863" s="217"/>
      <c r="I863" s="217"/>
      <c r="J863" s="218"/>
      <c r="K863" s="217"/>
      <c r="L863" s="215"/>
      <c r="M863" s="216"/>
      <c r="N863" s="216"/>
      <c r="O863" s="216"/>
      <c r="P863" s="216"/>
      <c r="Q863" s="216"/>
      <c r="R863" s="216"/>
      <c r="S863" s="216"/>
      <c r="T863" s="216"/>
      <c r="U863" s="216"/>
    </row>
    <row r="864" spans="1:21" ht="15.75" customHeight="1">
      <c r="A864" s="213"/>
      <c r="B864" s="217"/>
      <c r="C864" s="217"/>
      <c r="D864" s="217"/>
      <c r="E864" s="217"/>
      <c r="F864" s="217"/>
      <c r="G864" s="217"/>
      <c r="H864" s="217"/>
      <c r="I864" s="217"/>
      <c r="J864" s="218"/>
      <c r="K864" s="217"/>
      <c r="L864" s="215"/>
      <c r="M864" s="216"/>
      <c r="N864" s="216"/>
      <c r="O864" s="216"/>
      <c r="P864" s="216"/>
      <c r="Q864" s="216"/>
      <c r="R864" s="216"/>
      <c r="S864" s="216"/>
      <c r="T864" s="216"/>
      <c r="U864" s="216"/>
    </row>
    <row r="865" spans="1:21" ht="15.75" customHeight="1">
      <c r="A865" s="213"/>
      <c r="B865" s="217"/>
      <c r="C865" s="217"/>
      <c r="D865" s="217"/>
      <c r="E865" s="217"/>
      <c r="F865" s="217"/>
      <c r="G865" s="217"/>
      <c r="H865" s="217"/>
      <c r="I865" s="217"/>
      <c r="J865" s="218"/>
      <c r="K865" s="217"/>
      <c r="L865" s="215"/>
      <c r="M865" s="216"/>
      <c r="N865" s="216"/>
      <c r="O865" s="216"/>
      <c r="P865" s="216"/>
      <c r="Q865" s="216"/>
      <c r="R865" s="216"/>
      <c r="S865" s="216"/>
      <c r="T865" s="216"/>
      <c r="U865" s="216"/>
    </row>
    <row r="866" spans="1:21" ht="15.75" customHeight="1">
      <c r="A866" s="213"/>
      <c r="B866" s="217"/>
      <c r="C866" s="217"/>
      <c r="D866" s="217"/>
      <c r="E866" s="217"/>
      <c r="F866" s="217"/>
      <c r="G866" s="217"/>
      <c r="H866" s="217"/>
      <c r="I866" s="217"/>
      <c r="J866" s="218"/>
      <c r="K866" s="217"/>
      <c r="L866" s="215"/>
      <c r="M866" s="216"/>
      <c r="N866" s="216"/>
      <c r="O866" s="216"/>
      <c r="P866" s="216"/>
      <c r="Q866" s="216"/>
      <c r="R866" s="216"/>
      <c r="S866" s="216"/>
      <c r="T866" s="216"/>
      <c r="U866" s="216"/>
    </row>
    <row r="867" spans="1:21" ht="15.75" customHeight="1">
      <c r="A867" s="213"/>
      <c r="B867" s="217"/>
      <c r="C867" s="217"/>
      <c r="D867" s="217"/>
      <c r="E867" s="217"/>
      <c r="F867" s="217"/>
      <c r="G867" s="217"/>
      <c r="H867" s="217"/>
      <c r="I867" s="217"/>
      <c r="J867" s="218"/>
      <c r="K867" s="217"/>
      <c r="L867" s="215"/>
      <c r="M867" s="216"/>
      <c r="N867" s="216"/>
      <c r="O867" s="216"/>
      <c r="P867" s="216"/>
      <c r="Q867" s="216"/>
      <c r="R867" s="216"/>
      <c r="S867" s="216"/>
      <c r="T867" s="216"/>
      <c r="U867" s="216"/>
    </row>
    <row r="868" spans="1:21" ht="15.75" customHeight="1">
      <c r="A868" s="213"/>
      <c r="B868" s="217"/>
      <c r="C868" s="217"/>
      <c r="D868" s="217"/>
      <c r="E868" s="217"/>
      <c r="F868" s="217"/>
      <c r="G868" s="217"/>
      <c r="H868" s="217"/>
      <c r="I868" s="217"/>
      <c r="J868" s="218"/>
      <c r="K868" s="217"/>
      <c r="L868" s="215"/>
      <c r="M868" s="216"/>
      <c r="N868" s="216"/>
      <c r="O868" s="216"/>
      <c r="P868" s="216"/>
      <c r="Q868" s="216"/>
      <c r="R868" s="216"/>
      <c r="S868" s="216"/>
      <c r="T868" s="216"/>
      <c r="U868" s="216"/>
    </row>
    <row r="869" spans="1:21" ht="15.75" customHeight="1">
      <c r="A869" s="213"/>
      <c r="B869" s="217"/>
      <c r="C869" s="217"/>
      <c r="D869" s="217"/>
      <c r="E869" s="217"/>
      <c r="F869" s="217"/>
      <c r="G869" s="217"/>
      <c r="H869" s="217"/>
      <c r="I869" s="217"/>
      <c r="J869" s="218"/>
      <c r="K869" s="217"/>
      <c r="L869" s="215"/>
      <c r="M869" s="216"/>
      <c r="N869" s="216"/>
      <c r="O869" s="216"/>
      <c r="P869" s="216"/>
      <c r="Q869" s="216"/>
      <c r="R869" s="216"/>
      <c r="S869" s="216"/>
      <c r="T869" s="216"/>
      <c r="U869" s="216"/>
    </row>
    <row r="870" spans="1:21" ht="15.75" customHeight="1">
      <c r="A870" s="213"/>
      <c r="B870" s="217"/>
      <c r="C870" s="217"/>
      <c r="D870" s="217"/>
      <c r="E870" s="217"/>
      <c r="F870" s="217"/>
      <c r="G870" s="217"/>
      <c r="H870" s="217"/>
      <c r="I870" s="217"/>
      <c r="J870" s="218"/>
      <c r="K870" s="217"/>
      <c r="L870" s="215"/>
      <c r="M870" s="216"/>
      <c r="N870" s="216"/>
      <c r="O870" s="216"/>
      <c r="P870" s="216"/>
      <c r="Q870" s="216"/>
      <c r="R870" s="216"/>
      <c r="S870" s="216"/>
      <c r="T870" s="216"/>
      <c r="U870" s="216"/>
    </row>
    <row r="871" spans="1:21" ht="15.75" customHeight="1">
      <c r="A871" s="213"/>
      <c r="B871" s="217"/>
      <c r="C871" s="217"/>
      <c r="D871" s="217"/>
      <c r="E871" s="217"/>
      <c r="F871" s="217"/>
      <c r="G871" s="217"/>
      <c r="H871" s="217"/>
      <c r="I871" s="217"/>
      <c r="J871" s="218"/>
      <c r="K871" s="217"/>
      <c r="L871" s="215"/>
      <c r="M871" s="216"/>
      <c r="N871" s="216"/>
      <c r="O871" s="216"/>
      <c r="P871" s="216"/>
      <c r="Q871" s="216"/>
      <c r="R871" s="216"/>
      <c r="S871" s="216"/>
      <c r="T871" s="216"/>
      <c r="U871" s="216"/>
    </row>
    <row r="872" spans="1:21" ht="15.75" customHeight="1">
      <c r="A872" s="213"/>
      <c r="B872" s="217"/>
      <c r="C872" s="217"/>
      <c r="D872" s="217"/>
      <c r="E872" s="217"/>
      <c r="F872" s="217"/>
      <c r="G872" s="217"/>
      <c r="H872" s="217"/>
      <c r="I872" s="217"/>
      <c r="J872" s="218"/>
      <c r="K872" s="217"/>
      <c r="L872" s="215"/>
      <c r="M872" s="216"/>
      <c r="N872" s="216"/>
      <c r="O872" s="216"/>
      <c r="P872" s="216"/>
      <c r="Q872" s="216"/>
      <c r="R872" s="216"/>
      <c r="S872" s="216"/>
      <c r="T872" s="216"/>
      <c r="U872" s="216"/>
    </row>
    <row r="873" spans="1:21" ht="15.75" customHeight="1">
      <c r="A873" s="213"/>
      <c r="B873" s="217"/>
      <c r="C873" s="217"/>
      <c r="D873" s="217"/>
      <c r="E873" s="217"/>
      <c r="F873" s="217"/>
      <c r="G873" s="217"/>
      <c r="H873" s="217"/>
      <c r="I873" s="217"/>
      <c r="J873" s="218"/>
      <c r="K873" s="217"/>
      <c r="L873" s="215"/>
      <c r="M873" s="216"/>
      <c r="N873" s="216"/>
      <c r="O873" s="216"/>
      <c r="P873" s="216"/>
      <c r="Q873" s="216"/>
      <c r="R873" s="216"/>
      <c r="S873" s="216"/>
      <c r="T873" s="216"/>
      <c r="U873" s="216"/>
    </row>
    <row r="874" spans="1:21" ht="15.75" customHeight="1">
      <c r="A874" s="213"/>
      <c r="B874" s="217"/>
      <c r="C874" s="217"/>
      <c r="D874" s="217"/>
      <c r="E874" s="217"/>
      <c r="F874" s="217"/>
      <c r="G874" s="217"/>
      <c r="H874" s="217"/>
      <c r="I874" s="217"/>
      <c r="J874" s="218"/>
      <c r="K874" s="217"/>
      <c r="L874" s="215"/>
      <c r="M874" s="216"/>
      <c r="N874" s="216"/>
      <c r="O874" s="216"/>
      <c r="P874" s="216"/>
      <c r="Q874" s="216"/>
      <c r="R874" s="216"/>
      <c r="S874" s="216"/>
      <c r="T874" s="216"/>
      <c r="U874" s="216"/>
    </row>
    <row r="875" spans="1:21" ht="15.75" customHeight="1">
      <c r="A875" s="213"/>
      <c r="B875" s="217"/>
      <c r="C875" s="217"/>
      <c r="D875" s="217"/>
      <c r="E875" s="217"/>
      <c r="F875" s="217"/>
      <c r="G875" s="217"/>
      <c r="H875" s="217"/>
      <c r="I875" s="217"/>
      <c r="J875" s="218"/>
      <c r="K875" s="217"/>
      <c r="L875" s="215"/>
      <c r="M875" s="216"/>
      <c r="N875" s="216"/>
      <c r="O875" s="216"/>
      <c r="P875" s="216"/>
      <c r="Q875" s="216"/>
      <c r="R875" s="216"/>
      <c r="S875" s="216"/>
      <c r="T875" s="216"/>
      <c r="U875" s="216"/>
    </row>
    <row r="876" spans="1:21" ht="15.75" customHeight="1">
      <c r="A876" s="213"/>
      <c r="B876" s="217"/>
      <c r="C876" s="217"/>
      <c r="D876" s="217"/>
      <c r="E876" s="217"/>
      <c r="F876" s="217"/>
      <c r="G876" s="217"/>
      <c r="H876" s="217"/>
      <c r="I876" s="217"/>
      <c r="J876" s="218"/>
      <c r="K876" s="217"/>
      <c r="L876" s="215"/>
      <c r="M876" s="216"/>
      <c r="N876" s="216"/>
      <c r="O876" s="216"/>
      <c r="P876" s="216"/>
      <c r="Q876" s="216"/>
      <c r="R876" s="216"/>
      <c r="S876" s="216"/>
      <c r="T876" s="216"/>
      <c r="U876" s="216"/>
    </row>
    <row r="877" spans="1:21" ht="15.75" customHeight="1">
      <c r="A877" s="213"/>
      <c r="B877" s="217"/>
      <c r="C877" s="217"/>
      <c r="D877" s="217"/>
      <c r="E877" s="217"/>
      <c r="F877" s="217"/>
      <c r="G877" s="217"/>
      <c r="H877" s="217"/>
      <c r="I877" s="217"/>
      <c r="J877" s="218"/>
      <c r="K877" s="217"/>
      <c r="L877" s="215"/>
      <c r="M877" s="216"/>
      <c r="N877" s="216"/>
      <c r="O877" s="216"/>
      <c r="P877" s="216"/>
      <c r="Q877" s="216"/>
      <c r="R877" s="216"/>
      <c r="S877" s="216"/>
      <c r="T877" s="216"/>
      <c r="U877" s="216"/>
    </row>
    <row r="878" spans="1:21" ht="15.75" customHeight="1">
      <c r="A878" s="213"/>
      <c r="B878" s="217"/>
      <c r="C878" s="217"/>
      <c r="D878" s="217"/>
      <c r="E878" s="217"/>
      <c r="F878" s="217"/>
      <c r="G878" s="217"/>
      <c r="H878" s="217"/>
      <c r="I878" s="217"/>
      <c r="J878" s="218"/>
      <c r="K878" s="217"/>
      <c r="L878" s="215"/>
      <c r="M878" s="216"/>
      <c r="N878" s="216"/>
      <c r="O878" s="216"/>
      <c r="P878" s="216"/>
      <c r="Q878" s="216"/>
      <c r="R878" s="216"/>
      <c r="S878" s="216"/>
      <c r="T878" s="216"/>
      <c r="U878" s="216"/>
    </row>
    <row r="879" spans="1:21" ht="15.75" customHeight="1">
      <c r="A879" s="213"/>
      <c r="B879" s="217"/>
      <c r="C879" s="217"/>
      <c r="D879" s="217"/>
      <c r="E879" s="217"/>
      <c r="F879" s="217"/>
      <c r="G879" s="217"/>
      <c r="H879" s="217"/>
      <c r="I879" s="217"/>
      <c r="J879" s="218"/>
      <c r="K879" s="217"/>
      <c r="L879" s="215"/>
      <c r="M879" s="216"/>
      <c r="N879" s="216"/>
      <c r="O879" s="216"/>
      <c r="P879" s="216"/>
      <c r="Q879" s="216"/>
      <c r="R879" s="216"/>
      <c r="S879" s="216"/>
      <c r="T879" s="216"/>
      <c r="U879" s="216"/>
    </row>
    <row r="880" spans="1:21" ht="15.75" customHeight="1">
      <c r="A880" s="213"/>
      <c r="B880" s="217"/>
      <c r="C880" s="217"/>
      <c r="D880" s="217"/>
      <c r="E880" s="217"/>
      <c r="F880" s="217"/>
      <c r="G880" s="217"/>
      <c r="H880" s="217"/>
      <c r="I880" s="217"/>
      <c r="J880" s="218"/>
      <c r="K880" s="217"/>
      <c r="L880" s="215"/>
      <c r="M880" s="216"/>
      <c r="N880" s="216"/>
      <c r="O880" s="216"/>
      <c r="P880" s="216"/>
      <c r="Q880" s="216"/>
      <c r="R880" s="216"/>
      <c r="S880" s="216"/>
      <c r="T880" s="216"/>
      <c r="U880" s="216"/>
    </row>
    <row r="881" spans="1:21" ht="15.75" customHeight="1">
      <c r="A881" s="213"/>
      <c r="B881" s="217"/>
      <c r="C881" s="217"/>
      <c r="D881" s="217"/>
      <c r="E881" s="217"/>
      <c r="F881" s="217"/>
      <c r="G881" s="217"/>
      <c r="H881" s="217"/>
      <c r="I881" s="217"/>
      <c r="J881" s="218"/>
      <c r="K881" s="217"/>
      <c r="L881" s="215"/>
      <c r="M881" s="216"/>
      <c r="N881" s="216"/>
      <c r="O881" s="216"/>
      <c r="P881" s="216"/>
      <c r="Q881" s="216"/>
      <c r="R881" s="216"/>
      <c r="S881" s="216"/>
      <c r="T881" s="216"/>
      <c r="U881" s="216"/>
    </row>
    <row r="882" spans="1:21" ht="15.75" customHeight="1">
      <c r="A882" s="213"/>
      <c r="B882" s="217"/>
      <c r="C882" s="217"/>
      <c r="D882" s="217"/>
      <c r="E882" s="217"/>
      <c r="F882" s="217"/>
      <c r="G882" s="217"/>
      <c r="H882" s="217"/>
      <c r="I882" s="217"/>
      <c r="J882" s="218"/>
      <c r="K882" s="217"/>
      <c r="L882" s="215"/>
      <c r="M882" s="216"/>
      <c r="N882" s="216"/>
      <c r="O882" s="216"/>
      <c r="P882" s="216"/>
      <c r="Q882" s="216"/>
      <c r="R882" s="216"/>
      <c r="S882" s="216"/>
      <c r="T882" s="216"/>
      <c r="U882" s="216"/>
    </row>
    <row r="883" spans="1:21" ht="15.75" customHeight="1">
      <c r="A883" s="213"/>
      <c r="B883" s="217"/>
      <c r="C883" s="217"/>
      <c r="D883" s="217"/>
      <c r="E883" s="217"/>
      <c r="F883" s="217"/>
      <c r="G883" s="217"/>
      <c r="H883" s="217"/>
      <c r="I883" s="217"/>
      <c r="J883" s="218"/>
      <c r="K883" s="217"/>
      <c r="L883" s="215"/>
      <c r="M883" s="216"/>
      <c r="N883" s="216"/>
      <c r="O883" s="216"/>
      <c r="P883" s="216"/>
      <c r="Q883" s="216"/>
      <c r="R883" s="216"/>
      <c r="S883" s="216"/>
      <c r="T883" s="216"/>
      <c r="U883" s="216"/>
    </row>
    <row r="884" spans="1:21" ht="15.75" customHeight="1">
      <c r="A884" s="213"/>
      <c r="B884" s="217"/>
      <c r="C884" s="217"/>
      <c r="D884" s="217"/>
      <c r="E884" s="217"/>
      <c r="F884" s="217"/>
      <c r="G884" s="217"/>
      <c r="H884" s="217"/>
      <c r="I884" s="217"/>
      <c r="J884" s="218"/>
      <c r="K884" s="217"/>
      <c r="L884" s="215"/>
      <c r="M884" s="216"/>
      <c r="N884" s="216"/>
      <c r="O884" s="216"/>
      <c r="P884" s="216"/>
      <c r="Q884" s="216"/>
      <c r="R884" s="216"/>
      <c r="S884" s="216"/>
      <c r="T884" s="216"/>
      <c r="U884" s="216"/>
    </row>
    <row r="885" spans="1:21" ht="15.75" customHeight="1">
      <c r="A885" s="213"/>
      <c r="B885" s="217"/>
      <c r="C885" s="217"/>
      <c r="D885" s="217"/>
      <c r="E885" s="217"/>
      <c r="F885" s="217"/>
      <c r="G885" s="217"/>
      <c r="H885" s="217"/>
      <c r="I885" s="217"/>
      <c r="J885" s="218"/>
      <c r="K885" s="217"/>
      <c r="L885" s="215"/>
      <c r="M885" s="216"/>
      <c r="N885" s="216"/>
      <c r="O885" s="216"/>
      <c r="P885" s="216"/>
      <c r="Q885" s="216"/>
      <c r="R885" s="216"/>
      <c r="S885" s="216"/>
      <c r="T885" s="216"/>
      <c r="U885" s="216"/>
    </row>
    <row r="886" spans="1:21" ht="15.75" customHeight="1">
      <c r="A886" s="213"/>
      <c r="B886" s="217"/>
      <c r="C886" s="217"/>
      <c r="D886" s="217"/>
      <c r="E886" s="217"/>
      <c r="F886" s="217"/>
      <c r="G886" s="217"/>
      <c r="H886" s="217"/>
      <c r="I886" s="217"/>
      <c r="J886" s="218"/>
      <c r="K886" s="217"/>
      <c r="L886" s="215"/>
      <c r="M886" s="216"/>
      <c r="N886" s="216"/>
      <c r="O886" s="216"/>
      <c r="P886" s="216"/>
      <c r="Q886" s="216"/>
      <c r="R886" s="216"/>
      <c r="S886" s="216"/>
      <c r="T886" s="216"/>
      <c r="U886" s="216"/>
    </row>
    <row r="887" spans="1:21" ht="15.75" customHeight="1">
      <c r="A887" s="213"/>
      <c r="B887" s="217"/>
      <c r="C887" s="217"/>
      <c r="D887" s="217"/>
      <c r="E887" s="217"/>
      <c r="F887" s="217"/>
      <c r="G887" s="217"/>
      <c r="H887" s="217"/>
      <c r="I887" s="217"/>
      <c r="J887" s="218"/>
      <c r="K887" s="217"/>
      <c r="L887" s="215"/>
      <c r="M887" s="216"/>
      <c r="N887" s="216"/>
      <c r="O887" s="216"/>
      <c r="P887" s="216"/>
      <c r="Q887" s="216"/>
      <c r="R887" s="216"/>
      <c r="S887" s="216"/>
      <c r="T887" s="216"/>
      <c r="U887" s="216"/>
    </row>
    <row r="888" spans="1:21" ht="15.75" customHeight="1">
      <c r="A888" s="213"/>
      <c r="B888" s="217"/>
      <c r="C888" s="217"/>
      <c r="D888" s="217"/>
      <c r="E888" s="217"/>
      <c r="F888" s="217"/>
      <c r="G888" s="217"/>
      <c r="H888" s="217"/>
      <c r="I888" s="217"/>
      <c r="J888" s="218"/>
      <c r="K888" s="217"/>
      <c r="L888" s="215"/>
      <c r="M888" s="216"/>
      <c r="N888" s="216"/>
      <c r="O888" s="216"/>
      <c r="P888" s="216"/>
      <c r="Q888" s="216"/>
      <c r="R888" s="216"/>
      <c r="S888" s="216"/>
      <c r="T888" s="216"/>
      <c r="U888" s="216"/>
    </row>
    <row r="889" spans="1:21" ht="15.75" customHeight="1">
      <c r="A889" s="213"/>
      <c r="B889" s="217"/>
      <c r="C889" s="217"/>
      <c r="D889" s="217"/>
      <c r="E889" s="217"/>
      <c r="F889" s="217"/>
      <c r="G889" s="217"/>
      <c r="H889" s="217"/>
      <c r="I889" s="217"/>
      <c r="J889" s="218"/>
      <c r="K889" s="217"/>
      <c r="L889" s="215"/>
      <c r="M889" s="216"/>
      <c r="N889" s="216"/>
      <c r="O889" s="216"/>
      <c r="P889" s="216"/>
      <c r="Q889" s="216"/>
      <c r="R889" s="216"/>
      <c r="S889" s="216"/>
      <c r="T889" s="216"/>
      <c r="U889" s="216"/>
    </row>
    <row r="890" spans="1:21" ht="15.75" customHeight="1">
      <c r="A890" s="213"/>
      <c r="B890" s="217"/>
      <c r="C890" s="217"/>
      <c r="D890" s="217"/>
      <c r="E890" s="217"/>
      <c r="F890" s="217"/>
      <c r="G890" s="217"/>
      <c r="H890" s="217"/>
      <c r="I890" s="217"/>
      <c r="J890" s="218"/>
      <c r="K890" s="217"/>
      <c r="L890" s="215"/>
      <c r="M890" s="216"/>
      <c r="N890" s="216"/>
      <c r="O890" s="216"/>
      <c r="P890" s="216"/>
      <c r="Q890" s="216"/>
      <c r="R890" s="216"/>
      <c r="S890" s="216"/>
      <c r="T890" s="216"/>
      <c r="U890" s="216"/>
    </row>
    <row r="891" spans="1:21" ht="15.75" customHeight="1">
      <c r="A891" s="213"/>
      <c r="B891" s="217"/>
      <c r="C891" s="217"/>
      <c r="D891" s="217"/>
      <c r="E891" s="217"/>
      <c r="F891" s="217"/>
      <c r="G891" s="217"/>
      <c r="H891" s="217"/>
      <c r="I891" s="217"/>
      <c r="J891" s="218"/>
      <c r="K891" s="217"/>
      <c r="L891" s="215"/>
      <c r="M891" s="216"/>
      <c r="N891" s="216"/>
      <c r="O891" s="216"/>
      <c r="P891" s="216"/>
      <c r="Q891" s="216"/>
      <c r="R891" s="216"/>
      <c r="S891" s="216"/>
      <c r="T891" s="216"/>
      <c r="U891" s="216"/>
    </row>
    <row r="892" spans="1:21" ht="15.75" customHeight="1">
      <c r="A892" s="213"/>
      <c r="B892" s="217"/>
      <c r="C892" s="217"/>
      <c r="D892" s="217"/>
      <c r="E892" s="217"/>
      <c r="F892" s="217"/>
      <c r="G892" s="217"/>
      <c r="H892" s="217"/>
      <c r="I892" s="217"/>
      <c r="J892" s="218"/>
      <c r="K892" s="217"/>
      <c r="L892" s="215"/>
      <c r="M892" s="216"/>
      <c r="N892" s="216"/>
      <c r="O892" s="216"/>
      <c r="P892" s="216"/>
      <c r="Q892" s="216"/>
      <c r="R892" s="216"/>
      <c r="S892" s="216"/>
      <c r="T892" s="216"/>
      <c r="U892" s="216"/>
    </row>
    <row r="893" spans="1:21" ht="15.75" customHeight="1">
      <c r="A893" s="213"/>
      <c r="B893" s="217"/>
      <c r="C893" s="217"/>
      <c r="D893" s="217"/>
      <c r="E893" s="217"/>
      <c r="F893" s="217"/>
      <c r="G893" s="217"/>
      <c r="H893" s="217"/>
      <c r="I893" s="217"/>
      <c r="J893" s="218"/>
      <c r="K893" s="217"/>
      <c r="L893" s="215"/>
      <c r="M893" s="216"/>
      <c r="N893" s="216"/>
      <c r="O893" s="216"/>
      <c r="P893" s="216"/>
      <c r="Q893" s="216"/>
      <c r="R893" s="216"/>
      <c r="S893" s="216"/>
      <c r="T893" s="216"/>
      <c r="U893" s="216"/>
    </row>
    <row r="894" spans="1:21" ht="15.75" customHeight="1">
      <c r="A894" s="213"/>
      <c r="B894" s="217"/>
      <c r="C894" s="217"/>
      <c r="D894" s="217"/>
      <c r="E894" s="217"/>
      <c r="F894" s="217"/>
      <c r="G894" s="217"/>
      <c r="H894" s="217"/>
      <c r="I894" s="217"/>
      <c r="J894" s="218"/>
      <c r="K894" s="217"/>
      <c r="L894" s="215"/>
      <c r="M894" s="216"/>
      <c r="N894" s="216"/>
      <c r="O894" s="216"/>
      <c r="P894" s="216"/>
      <c r="Q894" s="216"/>
      <c r="R894" s="216"/>
      <c r="S894" s="216"/>
      <c r="T894" s="216"/>
      <c r="U894" s="216"/>
    </row>
    <row r="895" spans="1:21" ht="15.75" customHeight="1">
      <c r="A895" s="213"/>
      <c r="B895" s="217"/>
      <c r="C895" s="217"/>
      <c r="D895" s="217"/>
      <c r="E895" s="217"/>
      <c r="F895" s="217"/>
      <c r="G895" s="217"/>
      <c r="H895" s="217"/>
      <c r="I895" s="217"/>
      <c r="J895" s="218"/>
      <c r="K895" s="217"/>
      <c r="L895" s="215"/>
      <c r="M895" s="216"/>
      <c r="N895" s="216"/>
      <c r="O895" s="216"/>
      <c r="P895" s="216"/>
      <c r="Q895" s="216"/>
      <c r="R895" s="216"/>
      <c r="S895" s="216"/>
      <c r="T895" s="216"/>
      <c r="U895" s="216"/>
    </row>
    <row r="896" spans="1:21" ht="15.75" customHeight="1">
      <c r="A896" s="213"/>
      <c r="B896" s="217"/>
      <c r="C896" s="217"/>
      <c r="D896" s="217"/>
      <c r="E896" s="217"/>
      <c r="F896" s="217"/>
      <c r="G896" s="217"/>
      <c r="H896" s="217"/>
      <c r="I896" s="217"/>
      <c r="J896" s="218"/>
      <c r="K896" s="217"/>
      <c r="L896" s="215"/>
      <c r="M896" s="216"/>
      <c r="N896" s="216"/>
      <c r="O896" s="216"/>
      <c r="P896" s="216"/>
      <c r="Q896" s="216"/>
      <c r="R896" s="216"/>
      <c r="S896" s="216"/>
      <c r="T896" s="216"/>
      <c r="U896" s="216"/>
    </row>
    <row r="897" spans="1:21" ht="15.75" customHeight="1">
      <c r="A897" s="213"/>
      <c r="B897" s="217"/>
      <c r="C897" s="217"/>
      <c r="D897" s="217"/>
      <c r="E897" s="217"/>
      <c r="F897" s="217"/>
      <c r="G897" s="217"/>
      <c r="H897" s="217"/>
      <c r="I897" s="217"/>
      <c r="J897" s="218"/>
      <c r="K897" s="217"/>
      <c r="L897" s="215"/>
      <c r="M897" s="216"/>
      <c r="N897" s="216"/>
      <c r="O897" s="216"/>
      <c r="P897" s="216"/>
      <c r="Q897" s="216"/>
      <c r="R897" s="216"/>
      <c r="S897" s="216"/>
      <c r="T897" s="216"/>
      <c r="U897" s="216"/>
    </row>
    <row r="898" spans="1:21" ht="15.75" customHeight="1">
      <c r="A898" s="213"/>
      <c r="B898" s="217"/>
      <c r="C898" s="217"/>
      <c r="D898" s="217"/>
      <c r="E898" s="217"/>
      <c r="F898" s="217"/>
      <c r="G898" s="217"/>
      <c r="H898" s="217"/>
      <c r="I898" s="217"/>
      <c r="J898" s="218"/>
      <c r="K898" s="217"/>
      <c r="L898" s="215"/>
      <c r="M898" s="216"/>
      <c r="N898" s="216"/>
      <c r="O898" s="216"/>
      <c r="P898" s="216"/>
      <c r="Q898" s="216"/>
      <c r="R898" s="216"/>
      <c r="S898" s="216"/>
      <c r="T898" s="216"/>
      <c r="U898" s="216"/>
    </row>
    <row r="899" spans="1:21" ht="15.75" customHeight="1">
      <c r="A899" s="213"/>
      <c r="B899" s="217"/>
      <c r="C899" s="217"/>
      <c r="D899" s="217"/>
      <c r="E899" s="217"/>
      <c r="F899" s="217"/>
      <c r="G899" s="217"/>
      <c r="H899" s="217"/>
      <c r="I899" s="217"/>
      <c r="J899" s="218"/>
      <c r="K899" s="217"/>
      <c r="L899" s="215"/>
      <c r="M899" s="216"/>
      <c r="N899" s="216"/>
      <c r="O899" s="216"/>
      <c r="P899" s="216"/>
      <c r="Q899" s="216"/>
      <c r="R899" s="216"/>
      <c r="S899" s="216"/>
      <c r="T899" s="216"/>
      <c r="U899" s="216"/>
    </row>
    <row r="900" spans="1:21" ht="15.75" customHeight="1">
      <c r="A900" s="213"/>
      <c r="B900" s="217"/>
      <c r="C900" s="217"/>
      <c r="D900" s="217"/>
      <c r="E900" s="217"/>
      <c r="F900" s="217"/>
      <c r="G900" s="217"/>
      <c r="H900" s="217"/>
      <c r="I900" s="217"/>
      <c r="J900" s="218"/>
      <c r="K900" s="217"/>
      <c r="L900" s="215"/>
      <c r="M900" s="216"/>
      <c r="N900" s="216"/>
      <c r="O900" s="216"/>
      <c r="P900" s="216"/>
      <c r="Q900" s="216"/>
      <c r="R900" s="216"/>
      <c r="S900" s="216"/>
      <c r="T900" s="216"/>
      <c r="U900" s="216"/>
    </row>
    <row r="901" spans="1:21" ht="15.75" customHeight="1">
      <c r="A901" s="213"/>
      <c r="B901" s="217"/>
      <c r="C901" s="217"/>
      <c r="D901" s="217"/>
      <c r="E901" s="217"/>
      <c r="F901" s="217"/>
      <c r="G901" s="217"/>
      <c r="H901" s="217"/>
      <c r="I901" s="217"/>
      <c r="J901" s="218"/>
      <c r="K901" s="217"/>
      <c r="L901" s="215"/>
      <c r="M901" s="216"/>
      <c r="N901" s="216"/>
      <c r="O901" s="216"/>
      <c r="P901" s="216"/>
      <c r="Q901" s="216"/>
      <c r="R901" s="216"/>
      <c r="S901" s="216"/>
      <c r="T901" s="216"/>
      <c r="U901" s="216"/>
    </row>
    <row r="902" spans="1:21" ht="15.75" customHeight="1">
      <c r="A902" s="213"/>
      <c r="B902" s="217"/>
      <c r="C902" s="217"/>
      <c r="D902" s="217"/>
      <c r="E902" s="217"/>
      <c r="F902" s="217"/>
      <c r="G902" s="217"/>
      <c r="H902" s="217"/>
      <c r="I902" s="217"/>
      <c r="J902" s="218"/>
      <c r="K902" s="217"/>
      <c r="L902" s="215"/>
      <c r="M902" s="216"/>
      <c r="N902" s="216"/>
      <c r="O902" s="216"/>
      <c r="P902" s="216"/>
      <c r="Q902" s="216"/>
      <c r="R902" s="216"/>
      <c r="S902" s="216"/>
      <c r="T902" s="216"/>
      <c r="U902" s="216"/>
    </row>
    <row r="903" spans="1:21" ht="15.75" customHeight="1">
      <c r="A903" s="213"/>
      <c r="B903" s="217"/>
      <c r="C903" s="217"/>
      <c r="D903" s="217"/>
      <c r="E903" s="217"/>
      <c r="F903" s="217"/>
      <c r="G903" s="217"/>
      <c r="H903" s="217"/>
      <c r="I903" s="217"/>
      <c r="J903" s="218"/>
      <c r="K903" s="217"/>
      <c r="L903" s="215"/>
      <c r="M903" s="216"/>
      <c r="N903" s="216"/>
      <c r="O903" s="216"/>
      <c r="P903" s="216"/>
      <c r="Q903" s="216"/>
      <c r="R903" s="216"/>
      <c r="S903" s="216"/>
      <c r="T903" s="216"/>
      <c r="U903" s="216"/>
    </row>
    <row r="904" spans="1:21" ht="15.75" customHeight="1">
      <c r="A904" s="213"/>
      <c r="B904" s="217"/>
      <c r="C904" s="217"/>
      <c r="D904" s="217"/>
      <c r="E904" s="217"/>
      <c r="F904" s="217"/>
      <c r="G904" s="217"/>
      <c r="H904" s="217"/>
      <c r="I904" s="217"/>
      <c r="J904" s="218"/>
      <c r="K904" s="217"/>
      <c r="L904" s="215"/>
      <c r="M904" s="216"/>
      <c r="N904" s="216"/>
      <c r="O904" s="216"/>
      <c r="P904" s="216"/>
      <c r="Q904" s="216"/>
      <c r="R904" s="216"/>
      <c r="S904" s="216"/>
      <c r="T904" s="216"/>
      <c r="U904" s="216"/>
    </row>
    <row r="905" spans="1:21" ht="15.75" customHeight="1">
      <c r="A905" s="213"/>
      <c r="B905" s="217"/>
      <c r="C905" s="217"/>
      <c r="D905" s="217"/>
      <c r="E905" s="217"/>
      <c r="F905" s="217"/>
      <c r="G905" s="217"/>
      <c r="H905" s="217"/>
      <c r="I905" s="217"/>
      <c r="J905" s="218"/>
      <c r="K905" s="217"/>
      <c r="L905" s="215"/>
      <c r="M905" s="216"/>
      <c r="N905" s="216"/>
      <c r="O905" s="216"/>
      <c r="P905" s="216"/>
      <c r="Q905" s="216"/>
      <c r="R905" s="216"/>
      <c r="S905" s="216"/>
      <c r="T905" s="216"/>
      <c r="U905" s="216"/>
    </row>
    <row r="906" spans="1:21" ht="15.75" customHeight="1">
      <c r="A906" s="213"/>
      <c r="B906" s="217"/>
      <c r="C906" s="217"/>
      <c r="D906" s="217"/>
      <c r="E906" s="217"/>
      <c r="F906" s="217"/>
      <c r="G906" s="217"/>
      <c r="H906" s="217"/>
      <c r="I906" s="217"/>
      <c r="J906" s="218"/>
      <c r="K906" s="217"/>
      <c r="L906" s="215"/>
      <c r="M906" s="216"/>
      <c r="N906" s="216"/>
      <c r="O906" s="216"/>
      <c r="P906" s="216"/>
      <c r="Q906" s="216"/>
      <c r="R906" s="216"/>
      <c r="S906" s="216"/>
      <c r="T906" s="216"/>
      <c r="U906" s="216"/>
    </row>
    <row r="907" spans="1:21" ht="15.75" customHeight="1">
      <c r="A907" s="213"/>
      <c r="B907" s="217"/>
      <c r="C907" s="217"/>
      <c r="D907" s="217"/>
      <c r="E907" s="217"/>
      <c r="F907" s="217"/>
      <c r="G907" s="217"/>
      <c r="H907" s="217"/>
      <c r="I907" s="217"/>
      <c r="J907" s="218"/>
      <c r="K907" s="217"/>
      <c r="L907" s="215"/>
      <c r="M907" s="216"/>
      <c r="N907" s="216"/>
      <c r="O907" s="216"/>
      <c r="P907" s="216"/>
      <c r="Q907" s="216"/>
      <c r="R907" s="216"/>
      <c r="S907" s="216"/>
      <c r="T907" s="216"/>
      <c r="U907" s="216"/>
    </row>
    <row r="908" spans="1:21" ht="15.75" customHeight="1">
      <c r="A908" s="213"/>
      <c r="B908" s="217"/>
      <c r="C908" s="217"/>
      <c r="D908" s="217"/>
      <c r="E908" s="217"/>
      <c r="F908" s="217"/>
      <c r="G908" s="217"/>
      <c r="H908" s="217"/>
      <c r="I908" s="217"/>
      <c r="J908" s="218"/>
      <c r="K908" s="217"/>
      <c r="L908" s="215"/>
      <c r="M908" s="216"/>
      <c r="N908" s="216"/>
      <c r="O908" s="216"/>
      <c r="P908" s="216"/>
      <c r="Q908" s="216"/>
      <c r="R908" s="216"/>
      <c r="S908" s="216"/>
      <c r="T908" s="216"/>
      <c r="U908" s="216"/>
    </row>
    <row r="909" spans="1:21" ht="15.75" customHeight="1">
      <c r="A909" s="213"/>
      <c r="B909" s="217"/>
      <c r="C909" s="217"/>
      <c r="D909" s="217"/>
      <c r="E909" s="217"/>
      <c r="F909" s="217"/>
      <c r="G909" s="217"/>
      <c r="H909" s="217"/>
      <c r="I909" s="217"/>
      <c r="J909" s="218"/>
      <c r="K909" s="217"/>
      <c r="L909" s="215"/>
      <c r="M909" s="216"/>
      <c r="N909" s="216"/>
      <c r="O909" s="216"/>
      <c r="P909" s="216"/>
      <c r="Q909" s="216"/>
      <c r="R909" s="216"/>
      <c r="S909" s="216"/>
      <c r="T909" s="216"/>
      <c r="U909" s="216"/>
    </row>
    <row r="910" spans="1:21" ht="15.75" customHeight="1">
      <c r="A910" s="213"/>
      <c r="B910" s="217"/>
      <c r="C910" s="217"/>
      <c r="D910" s="217"/>
      <c r="E910" s="217"/>
      <c r="F910" s="217"/>
      <c r="G910" s="217"/>
      <c r="H910" s="217"/>
      <c r="I910" s="217"/>
      <c r="J910" s="218"/>
      <c r="K910" s="217"/>
      <c r="L910" s="215"/>
      <c r="M910" s="216"/>
      <c r="N910" s="216"/>
      <c r="O910" s="216"/>
      <c r="P910" s="216"/>
      <c r="Q910" s="216"/>
      <c r="R910" s="216"/>
      <c r="S910" s="216"/>
      <c r="T910" s="216"/>
      <c r="U910" s="216"/>
    </row>
    <row r="911" spans="1:21" ht="15.75" customHeight="1">
      <c r="A911" s="213"/>
      <c r="B911" s="217"/>
      <c r="C911" s="217"/>
      <c r="D911" s="217"/>
      <c r="E911" s="217"/>
      <c r="F911" s="217"/>
      <c r="G911" s="217"/>
      <c r="H911" s="217"/>
      <c r="I911" s="217"/>
      <c r="J911" s="218"/>
      <c r="K911" s="217"/>
      <c r="L911" s="215"/>
      <c r="M911" s="216"/>
      <c r="N911" s="216"/>
      <c r="O911" s="216"/>
      <c r="P911" s="216"/>
      <c r="Q911" s="216"/>
      <c r="R911" s="216"/>
      <c r="S911" s="216"/>
      <c r="T911" s="216"/>
      <c r="U911" s="216"/>
    </row>
    <row r="912" spans="1:21" ht="15.75" customHeight="1">
      <c r="A912" s="213"/>
      <c r="B912" s="217"/>
      <c r="C912" s="217"/>
      <c r="D912" s="217"/>
      <c r="E912" s="217"/>
      <c r="F912" s="217"/>
      <c r="G912" s="217"/>
      <c r="H912" s="217"/>
      <c r="I912" s="217"/>
      <c r="J912" s="218"/>
      <c r="K912" s="217"/>
      <c r="L912" s="215"/>
      <c r="M912" s="216"/>
      <c r="N912" s="216"/>
      <c r="O912" s="216"/>
      <c r="P912" s="216"/>
      <c r="Q912" s="216"/>
      <c r="R912" s="216"/>
      <c r="S912" s="216"/>
      <c r="T912" s="216"/>
      <c r="U912" s="216"/>
    </row>
    <row r="913" spans="1:21" ht="15.75" customHeight="1">
      <c r="A913" s="213"/>
      <c r="B913" s="217"/>
      <c r="C913" s="217"/>
      <c r="D913" s="217"/>
      <c r="E913" s="217"/>
      <c r="F913" s="217"/>
      <c r="G913" s="217"/>
      <c r="H913" s="217"/>
      <c r="I913" s="217"/>
      <c r="J913" s="218"/>
      <c r="K913" s="217"/>
      <c r="L913" s="215"/>
      <c r="M913" s="216"/>
      <c r="N913" s="216"/>
      <c r="O913" s="216"/>
      <c r="P913" s="216"/>
      <c r="Q913" s="216"/>
      <c r="R913" s="216"/>
      <c r="S913" s="216"/>
      <c r="T913" s="216"/>
      <c r="U913" s="216"/>
    </row>
    <row r="914" spans="1:21" ht="15.75" customHeight="1">
      <c r="A914" s="213"/>
      <c r="B914" s="217"/>
      <c r="C914" s="217"/>
      <c r="D914" s="217"/>
      <c r="E914" s="217"/>
      <c r="F914" s="217"/>
      <c r="G914" s="217"/>
      <c r="H914" s="217"/>
      <c r="I914" s="217"/>
      <c r="J914" s="218"/>
      <c r="K914" s="217"/>
      <c r="L914" s="215"/>
      <c r="M914" s="216"/>
      <c r="N914" s="216"/>
      <c r="O914" s="216"/>
      <c r="P914" s="216"/>
      <c r="Q914" s="216"/>
      <c r="R914" s="216"/>
      <c r="S914" s="216"/>
      <c r="T914" s="216"/>
      <c r="U914" s="216"/>
    </row>
    <row r="915" spans="1:21" ht="15.75" customHeight="1">
      <c r="A915" s="213"/>
      <c r="B915" s="217"/>
      <c r="C915" s="217"/>
      <c r="D915" s="217"/>
      <c r="E915" s="217"/>
      <c r="F915" s="217"/>
      <c r="G915" s="217"/>
      <c r="H915" s="217"/>
      <c r="I915" s="217"/>
      <c r="J915" s="218"/>
      <c r="K915" s="217"/>
      <c r="L915" s="215"/>
      <c r="M915" s="216"/>
      <c r="N915" s="216"/>
      <c r="O915" s="216"/>
      <c r="P915" s="216"/>
      <c r="Q915" s="216"/>
      <c r="R915" s="216"/>
      <c r="S915" s="216"/>
      <c r="T915" s="216"/>
      <c r="U915" s="216"/>
    </row>
    <row r="916" spans="1:21" ht="15.75" customHeight="1">
      <c r="A916" s="213"/>
      <c r="B916" s="217"/>
      <c r="C916" s="217"/>
      <c r="D916" s="217"/>
      <c r="E916" s="217"/>
      <c r="F916" s="217"/>
      <c r="G916" s="217"/>
      <c r="H916" s="217"/>
      <c r="I916" s="217"/>
      <c r="J916" s="218"/>
      <c r="K916" s="217"/>
      <c r="L916" s="215"/>
      <c r="M916" s="216"/>
      <c r="N916" s="216"/>
      <c r="O916" s="216"/>
      <c r="P916" s="216"/>
      <c r="Q916" s="216"/>
      <c r="R916" s="216"/>
      <c r="S916" s="216"/>
      <c r="T916" s="216"/>
      <c r="U916" s="216"/>
    </row>
    <row r="917" spans="1:21" ht="15.75" customHeight="1">
      <c r="A917" s="213"/>
      <c r="B917" s="217"/>
      <c r="C917" s="217"/>
      <c r="D917" s="217"/>
      <c r="E917" s="217"/>
      <c r="F917" s="217"/>
      <c r="G917" s="217"/>
      <c r="H917" s="217"/>
      <c r="I917" s="217"/>
      <c r="J917" s="218"/>
      <c r="K917" s="217"/>
      <c r="L917" s="215"/>
      <c r="M917" s="216"/>
      <c r="N917" s="216"/>
      <c r="O917" s="216"/>
      <c r="P917" s="216"/>
      <c r="Q917" s="216"/>
      <c r="R917" s="216"/>
      <c r="S917" s="216"/>
      <c r="T917" s="216"/>
      <c r="U917" s="216"/>
    </row>
    <row r="918" spans="1:21" ht="15.75" customHeight="1">
      <c r="A918" s="213"/>
      <c r="B918" s="217"/>
      <c r="C918" s="217"/>
      <c r="D918" s="217"/>
      <c r="E918" s="217"/>
      <c r="F918" s="217"/>
      <c r="G918" s="217"/>
      <c r="H918" s="217"/>
      <c r="I918" s="217"/>
      <c r="J918" s="218"/>
      <c r="K918" s="217"/>
      <c r="L918" s="215"/>
      <c r="M918" s="216"/>
      <c r="N918" s="216"/>
      <c r="O918" s="216"/>
      <c r="P918" s="216"/>
      <c r="Q918" s="216"/>
      <c r="R918" s="216"/>
      <c r="S918" s="216"/>
      <c r="T918" s="216"/>
      <c r="U918" s="216"/>
    </row>
    <row r="919" spans="1:21" ht="15.75" customHeight="1">
      <c r="A919" s="213"/>
      <c r="B919" s="217"/>
      <c r="C919" s="217"/>
      <c r="D919" s="217"/>
      <c r="E919" s="217"/>
      <c r="F919" s="217"/>
      <c r="G919" s="217"/>
      <c r="H919" s="217"/>
      <c r="I919" s="217"/>
      <c r="J919" s="218"/>
      <c r="K919" s="217"/>
      <c r="L919" s="215"/>
      <c r="M919" s="216"/>
      <c r="N919" s="216"/>
      <c r="O919" s="216"/>
      <c r="P919" s="216"/>
      <c r="Q919" s="216"/>
      <c r="R919" s="216"/>
      <c r="S919" s="216"/>
      <c r="T919" s="216"/>
      <c r="U919" s="216"/>
    </row>
    <row r="920" spans="1:21" ht="15.75" customHeight="1">
      <c r="A920" s="213"/>
      <c r="B920" s="217"/>
      <c r="C920" s="217"/>
      <c r="D920" s="217"/>
      <c r="E920" s="217"/>
      <c r="F920" s="217"/>
      <c r="G920" s="217"/>
      <c r="H920" s="217"/>
      <c r="I920" s="217"/>
      <c r="J920" s="218"/>
      <c r="K920" s="217"/>
      <c r="L920" s="215"/>
      <c r="M920" s="216"/>
      <c r="N920" s="216"/>
      <c r="O920" s="216"/>
      <c r="P920" s="216"/>
      <c r="Q920" s="216"/>
      <c r="R920" s="216"/>
      <c r="S920" s="216"/>
      <c r="T920" s="216"/>
      <c r="U920" s="216"/>
    </row>
    <row r="921" spans="1:21" ht="15.75" customHeight="1">
      <c r="A921" s="213"/>
      <c r="B921" s="217"/>
      <c r="C921" s="217"/>
      <c r="D921" s="217"/>
      <c r="E921" s="217"/>
      <c r="F921" s="217"/>
      <c r="G921" s="217"/>
      <c r="H921" s="217"/>
      <c r="I921" s="217"/>
      <c r="J921" s="218"/>
      <c r="K921" s="217"/>
      <c r="L921" s="215"/>
      <c r="M921" s="216"/>
      <c r="N921" s="216"/>
      <c r="O921" s="216"/>
      <c r="P921" s="216"/>
      <c r="Q921" s="216"/>
      <c r="R921" s="216"/>
      <c r="S921" s="216"/>
      <c r="T921" s="216"/>
      <c r="U921" s="216"/>
    </row>
    <row r="922" spans="1:21" ht="15.75" customHeight="1">
      <c r="A922" s="213"/>
      <c r="B922" s="217"/>
      <c r="C922" s="217"/>
      <c r="D922" s="217"/>
      <c r="E922" s="217"/>
      <c r="F922" s="217"/>
      <c r="G922" s="217"/>
      <c r="H922" s="217"/>
      <c r="I922" s="217"/>
      <c r="J922" s="218"/>
      <c r="K922" s="217"/>
      <c r="L922" s="215"/>
      <c r="M922" s="216"/>
      <c r="N922" s="216"/>
      <c r="O922" s="216"/>
      <c r="P922" s="216"/>
      <c r="Q922" s="216"/>
      <c r="R922" s="216"/>
      <c r="S922" s="216"/>
      <c r="T922" s="216"/>
      <c r="U922" s="216"/>
    </row>
    <row r="923" spans="1:21" ht="15.75" customHeight="1">
      <c r="A923" s="213"/>
      <c r="B923" s="217"/>
      <c r="C923" s="217"/>
      <c r="D923" s="217"/>
      <c r="E923" s="217"/>
      <c r="F923" s="217"/>
      <c r="G923" s="217"/>
      <c r="H923" s="217"/>
      <c r="I923" s="217"/>
      <c r="J923" s="218"/>
      <c r="K923" s="217"/>
      <c r="L923" s="215"/>
      <c r="M923" s="216"/>
      <c r="N923" s="216"/>
      <c r="O923" s="216"/>
      <c r="P923" s="216"/>
      <c r="Q923" s="216"/>
      <c r="R923" s="216"/>
      <c r="S923" s="216"/>
      <c r="T923" s="216"/>
      <c r="U923" s="216"/>
    </row>
    <row r="924" spans="1:21" ht="15.75" customHeight="1">
      <c r="A924" s="213"/>
      <c r="B924" s="217"/>
      <c r="C924" s="217"/>
      <c r="D924" s="217"/>
      <c r="E924" s="217"/>
      <c r="F924" s="217"/>
      <c r="G924" s="217"/>
      <c r="H924" s="217"/>
      <c r="I924" s="217"/>
      <c r="J924" s="218"/>
      <c r="K924" s="217"/>
      <c r="L924" s="215"/>
      <c r="M924" s="216"/>
      <c r="N924" s="216"/>
      <c r="O924" s="216"/>
      <c r="P924" s="216"/>
      <c r="Q924" s="216"/>
      <c r="R924" s="216"/>
      <c r="S924" s="216"/>
      <c r="T924" s="216"/>
      <c r="U924" s="216"/>
    </row>
    <row r="925" spans="1:21" ht="15.75" customHeight="1">
      <c r="A925" s="213"/>
      <c r="B925" s="217"/>
      <c r="C925" s="217"/>
      <c r="D925" s="217"/>
      <c r="E925" s="217"/>
      <c r="F925" s="217"/>
      <c r="G925" s="217"/>
      <c r="H925" s="217"/>
      <c r="I925" s="217"/>
      <c r="J925" s="218"/>
      <c r="K925" s="217"/>
      <c r="L925" s="215"/>
      <c r="M925" s="216"/>
      <c r="N925" s="216"/>
      <c r="O925" s="216"/>
      <c r="P925" s="216"/>
      <c r="Q925" s="216"/>
      <c r="R925" s="216"/>
      <c r="S925" s="216"/>
      <c r="T925" s="216"/>
      <c r="U925" s="216"/>
    </row>
    <row r="926" spans="1:21" ht="15.75" customHeight="1">
      <c r="A926" s="213"/>
      <c r="B926" s="217"/>
      <c r="C926" s="217"/>
      <c r="D926" s="217"/>
      <c r="E926" s="217"/>
      <c r="F926" s="217"/>
      <c r="G926" s="217"/>
      <c r="H926" s="217"/>
      <c r="I926" s="217"/>
      <c r="J926" s="218"/>
      <c r="K926" s="217"/>
      <c r="L926" s="215"/>
      <c r="M926" s="216"/>
      <c r="N926" s="216"/>
      <c r="O926" s="216"/>
      <c r="P926" s="216"/>
      <c r="Q926" s="216"/>
      <c r="R926" s="216"/>
      <c r="S926" s="216"/>
      <c r="T926" s="216"/>
      <c r="U926" s="216"/>
    </row>
    <row r="927" spans="1:21" ht="15.75" customHeight="1">
      <c r="A927" s="213"/>
      <c r="B927" s="217"/>
      <c r="C927" s="217"/>
      <c r="D927" s="217"/>
      <c r="E927" s="217"/>
      <c r="F927" s="217"/>
      <c r="G927" s="217"/>
      <c r="H927" s="217"/>
      <c r="I927" s="217"/>
      <c r="J927" s="218"/>
      <c r="K927" s="217"/>
      <c r="L927" s="215"/>
      <c r="M927" s="216"/>
      <c r="N927" s="216"/>
      <c r="O927" s="216"/>
      <c r="P927" s="216"/>
      <c r="Q927" s="216"/>
      <c r="R927" s="216"/>
      <c r="S927" s="216"/>
      <c r="T927" s="216"/>
      <c r="U927" s="216"/>
    </row>
    <row r="928" spans="1:21" ht="15.75" customHeight="1">
      <c r="A928" s="213"/>
      <c r="B928" s="217"/>
      <c r="C928" s="217"/>
      <c r="D928" s="217"/>
      <c r="E928" s="217"/>
      <c r="F928" s="217"/>
      <c r="G928" s="217"/>
      <c r="H928" s="217"/>
      <c r="I928" s="217"/>
      <c r="J928" s="218"/>
      <c r="K928" s="217"/>
      <c r="L928" s="215"/>
      <c r="M928" s="216"/>
      <c r="N928" s="216"/>
      <c r="O928" s="216"/>
      <c r="P928" s="216"/>
      <c r="Q928" s="216"/>
      <c r="R928" s="216"/>
      <c r="S928" s="216"/>
      <c r="T928" s="216"/>
      <c r="U928" s="216"/>
    </row>
    <row r="929" spans="1:21" ht="15.75" customHeight="1">
      <c r="A929" s="213"/>
      <c r="B929" s="217"/>
      <c r="C929" s="217"/>
      <c r="D929" s="217"/>
      <c r="E929" s="217"/>
      <c r="F929" s="217"/>
      <c r="G929" s="217"/>
      <c r="H929" s="217"/>
      <c r="I929" s="217"/>
      <c r="J929" s="218"/>
      <c r="K929" s="217"/>
      <c r="L929" s="215"/>
      <c r="M929" s="216"/>
      <c r="N929" s="216"/>
      <c r="O929" s="216"/>
      <c r="P929" s="216"/>
      <c r="Q929" s="216"/>
      <c r="R929" s="216"/>
      <c r="S929" s="216"/>
      <c r="T929" s="216"/>
      <c r="U929" s="216"/>
    </row>
    <row r="930" spans="1:21" ht="15.75" customHeight="1">
      <c r="A930" s="213"/>
      <c r="B930" s="217"/>
      <c r="C930" s="217"/>
      <c r="D930" s="217"/>
      <c r="E930" s="217"/>
      <c r="F930" s="217"/>
      <c r="G930" s="217"/>
      <c r="H930" s="217"/>
      <c r="I930" s="217"/>
      <c r="J930" s="218"/>
      <c r="K930" s="217"/>
      <c r="L930" s="215"/>
      <c r="M930" s="216"/>
      <c r="N930" s="216"/>
      <c r="O930" s="216"/>
      <c r="P930" s="216"/>
      <c r="Q930" s="216"/>
      <c r="R930" s="216"/>
      <c r="S930" s="216"/>
      <c r="T930" s="216"/>
      <c r="U930" s="216"/>
    </row>
    <row r="931" spans="1:21" ht="15.75" customHeight="1">
      <c r="A931" s="213"/>
      <c r="B931" s="217"/>
      <c r="C931" s="217"/>
      <c r="D931" s="217"/>
      <c r="E931" s="217"/>
      <c r="F931" s="217"/>
      <c r="G931" s="217"/>
      <c r="H931" s="217"/>
      <c r="I931" s="217"/>
      <c r="J931" s="218"/>
      <c r="K931" s="217"/>
      <c r="L931" s="215"/>
      <c r="M931" s="216"/>
      <c r="N931" s="216"/>
      <c r="O931" s="216"/>
      <c r="P931" s="216"/>
      <c r="Q931" s="216"/>
      <c r="R931" s="216"/>
      <c r="S931" s="216"/>
      <c r="T931" s="216"/>
      <c r="U931" s="216"/>
    </row>
    <row r="932" spans="1:21" ht="15.75" customHeight="1">
      <c r="A932" s="213"/>
      <c r="B932" s="217"/>
      <c r="C932" s="217"/>
      <c r="D932" s="217"/>
      <c r="E932" s="217"/>
      <c r="F932" s="217"/>
      <c r="G932" s="217"/>
      <c r="H932" s="217"/>
      <c r="I932" s="217"/>
      <c r="J932" s="218"/>
      <c r="K932" s="217"/>
      <c r="L932" s="215"/>
      <c r="M932" s="216"/>
      <c r="N932" s="216"/>
      <c r="O932" s="216"/>
      <c r="P932" s="216"/>
      <c r="Q932" s="216"/>
      <c r="R932" s="216"/>
      <c r="S932" s="216"/>
      <c r="T932" s="216"/>
      <c r="U932" s="216"/>
    </row>
    <row r="933" spans="1:21" ht="15.75" customHeight="1">
      <c r="A933" s="213"/>
      <c r="B933" s="217"/>
      <c r="C933" s="217"/>
      <c r="D933" s="217"/>
      <c r="E933" s="217"/>
      <c r="F933" s="217"/>
      <c r="G933" s="217"/>
      <c r="H933" s="217"/>
      <c r="I933" s="217"/>
      <c r="J933" s="218"/>
      <c r="K933" s="217"/>
      <c r="L933" s="215"/>
      <c r="M933" s="216"/>
      <c r="N933" s="216"/>
      <c r="O933" s="216"/>
      <c r="P933" s="216"/>
      <c r="Q933" s="216"/>
      <c r="R933" s="216"/>
      <c r="S933" s="216"/>
      <c r="T933" s="216"/>
      <c r="U933" s="216"/>
    </row>
    <row r="934" spans="1:21" ht="15.75" customHeight="1">
      <c r="A934" s="213"/>
      <c r="B934" s="217"/>
      <c r="C934" s="217"/>
      <c r="D934" s="217"/>
      <c r="E934" s="217"/>
      <c r="F934" s="217"/>
      <c r="G934" s="217"/>
      <c r="H934" s="217"/>
      <c r="I934" s="217"/>
      <c r="J934" s="218"/>
      <c r="K934" s="217"/>
      <c r="L934" s="215"/>
      <c r="M934" s="216"/>
      <c r="N934" s="216"/>
      <c r="O934" s="216"/>
      <c r="P934" s="216"/>
      <c r="Q934" s="216"/>
      <c r="R934" s="216"/>
      <c r="S934" s="216"/>
      <c r="T934" s="216"/>
      <c r="U934" s="216"/>
    </row>
    <row r="935" spans="1:21" ht="15.75" customHeight="1">
      <c r="A935" s="213"/>
      <c r="B935" s="217"/>
      <c r="C935" s="217"/>
      <c r="D935" s="217"/>
      <c r="E935" s="217"/>
      <c r="F935" s="217"/>
      <c r="G935" s="217"/>
      <c r="H935" s="217"/>
      <c r="I935" s="217"/>
      <c r="J935" s="218"/>
      <c r="K935" s="217"/>
      <c r="L935" s="215"/>
      <c r="M935" s="216"/>
      <c r="N935" s="216"/>
      <c r="O935" s="216"/>
      <c r="P935" s="216"/>
      <c r="Q935" s="216"/>
      <c r="R935" s="216"/>
      <c r="S935" s="216"/>
      <c r="T935" s="216"/>
      <c r="U935" s="216"/>
    </row>
    <row r="936" spans="1:21" ht="15.75" customHeight="1">
      <c r="A936" s="213"/>
      <c r="B936" s="217"/>
      <c r="C936" s="217"/>
      <c r="D936" s="217"/>
      <c r="E936" s="217"/>
      <c r="F936" s="217"/>
      <c r="G936" s="217"/>
      <c r="H936" s="217"/>
      <c r="I936" s="217"/>
      <c r="J936" s="218"/>
      <c r="K936" s="217"/>
      <c r="L936" s="215"/>
      <c r="M936" s="216"/>
      <c r="N936" s="216"/>
      <c r="O936" s="216"/>
      <c r="P936" s="216"/>
      <c r="Q936" s="216"/>
      <c r="R936" s="216"/>
      <c r="S936" s="216"/>
      <c r="T936" s="216"/>
      <c r="U936" s="216"/>
    </row>
    <row r="937" spans="1:21" ht="15.75" customHeight="1">
      <c r="A937" s="213"/>
      <c r="B937" s="217"/>
      <c r="C937" s="217"/>
      <c r="D937" s="217"/>
      <c r="E937" s="217"/>
      <c r="F937" s="217"/>
      <c r="G937" s="217"/>
      <c r="H937" s="217"/>
      <c r="I937" s="217"/>
      <c r="J937" s="218"/>
      <c r="K937" s="217"/>
      <c r="L937" s="215"/>
      <c r="M937" s="216"/>
      <c r="N937" s="216"/>
      <c r="O937" s="216"/>
      <c r="P937" s="216"/>
      <c r="Q937" s="216"/>
      <c r="R937" s="216"/>
      <c r="S937" s="216"/>
      <c r="T937" s="216"/>
      <c r="U937" s="216"/>
    </row>
    <row r="938" spans="1:21" ht="15.75" customHeight="1">
      <c r="A938" s="213"/>
      <c r="B938" s="217"/>
      <c r="C938" s="217"/>
      <c r="D938" s="217"/>
      <c r="E938" s="217"/>
      <c r="F938" s="217"/>
      <c r="G938" s="217"/>
      <c r="H938" s="217"/>
      <c r="I938" s="217"/>
      <c r="J938" s="218"/>
      <c r="K938" s="217"/>
      <c r="L938" s="215"/>
      <c r="M938" s="216"/>
      <c r="N938" s="216"/>
      <c r="O938" s="216"/>
      <c r="P938" s="216"/>
      <c r="Q938" s="216"/>
      <c r="R938" s="216"/>
      <c r="S938" s="216"/>
      <c r="T938" s="216"/>
      <c r="U938" s="216"/>
    </row>
    <row r="939" spans="1:21" ht="15.75" customHeight="1">
      <c r="A939" s="213"/>
      <c r="B939" s="217"/>
      <c r="C939" s="217"/>
      <c r="D939" s="217"/>
      <c r="E939" s="217"/>
      <c r="F939" s="217"/>
      <c r="G939" s="217"/>
      <c r="H939" s="217"/>
      <c r="I939" s="217"/>
      <c r="J939" s="218"/>
      <c r="K939" s="217"/>
      <c r="L939" s="215"/>
      <c r="M939" s="216"/>
      <c r="N939" s="216"/>
      <c r="O939" s="216"/>
      <c r="P939" s="216"/>
      <c r="Q939" s="216"/>
      <c r="R939" s="216"/>
      <c r="S939" s="216"/>
      <c r="T939" s="216"/>
      <c r="U939" s="216"/>
    </row>
    <row r="940" spans="1:21" ht="15.75" customHeight="1">
      <c r="A940" s="213"/>
      <c r="B940" s="217"/>
      <c r="C940" s="217"/>
      <c r="D940" s="217"/>
      <c r="E940" s="217"/>
      <c r="F940" s="217"/>
      <c r="G940" s="217"/>
      <c r="H940" s="217"/>
      <c r="I940" s="217"/>
      <c r="J940" s="218"/>
      <c r="K940" s="217"/>
      <c r="L940" s="215"/>
      <c r="M940" s="216"/>
      <c r="N940" s="216"/>
      <c r="O940" s="216"/>
      <c r="P940" s="216"/>
      <c r="Q940" s="216"/>
      <c r="R940" s="216"/>
      <c r="S940" s="216"/>
      <c r="T940" s="216"/>
      <c r="U940" s="216"/>
    </row>
    <row r="941" spans="1:21" ht="15.75" customHeight="1">
      <c r="A941" s="213"/>
      <c r="B941" s="217"/>
      <c r="C941" s="217"/>
      <c r="D941" s="217"/>
      <c r="E941" s="217"/>
      <c r="F941" s="217"/>
      <c r="G941" s="217"/>
      <c r="H941" s="217"/>
      <c r="I941" s="217"/>
      <c r="J941" s="218"/>
      <c r="K941" s="217"/>
      <c r="L941" s="215"/>
      <c r="M941" s="216"/>
      <c r="N941" s="216"/>
      <c r="O941" s="216"/>
      <c r="P941" s="216"/>
      <c r="Q941" s="216"/>
      <c r="R941" s="216"/>
      <c r="S941" s="216"/>
      <c r="T941" s="216"/>
      <c r="U941" s="216"/>
    </row>
    <row r="942" spans="1:21" ht="15.75" customHeight="1">
      <c r="A942" s="213"/>
      <c r="B942" s="217"/>
      <c r="C942" s="217"/>
      <c r="D942" s="217"/>
      <c r="E942" s="217"/>
      <c r="F942" s="217"/>
      <c r="G942" s="217"/>
      <c r="H942" s="217"/>
      <c r="I942" s="217"/>
      <c r="J942" s="218"/>
      <c r="K942" s="217"/>
      <c r="L942" s="215"/>
      <c r="M942" s="216"/>
      <c r="N942" s="216"/>
      <c r="O942" s="216"/>
      <c r="P942" s="216"/>
      <c r="Q942" s="216"/>
      <c r="R942" s="216"/>
      <c r="S942" s="216"/>
      <c r="T942" s="216"/>
      <c r="U942" s="216"/>
    </row>
    <row r="943" spans="1:21" ht="15.75" customHeight="1">
      <c r="A943" s="213"/>
      <c r="B943" s="217"/>
      <c r="C943" s="217"/>
      <c r="D943" s="217"/>
      <c r="E943" s="217"/>
      <c r="F943" s="217"/>
      <c r="G943" s="217"/>
      <c r="H943" s="217"/>
      <c r="I943" s="217"/>
      <c r="J943" s="218"/>
      <c r="K943" s="217"/>
      <c r="L943" s="215"/>
      <c r="M943" s="216"/>
      <c r="N943" s="216"/>
      <c r="O943" s="216"/>
      <c r="P943" s="216"/>
      <c r="Q943" s="216"/>
      <c r="R943" s="216"/>
      <c r="S943" s="216"/>
      <c r="T943" s="216"/>
      <c r="U943" s="216"/>
    </row>
    <row r="944" spans="1:21" ht="15.75" customHeight="1">
      <c r="A944" s="213"/>
      <c r="B944" s="217"/>
      <c r="C944" s="217"/>
      <c r="D944" s="217"/>
      <c r="E944" s="217"/>
      <c r="F944" s="217"/>
      <c r="G944" s="217"/>
      <c r="H944" s="217"/>
      <c r="I944" s="217"/>
      <c r="J944" s="218"/>
      <c r="K944" s="217"/>
      <c r="L944" s="215"/>
      <c r="M944" s="216"/>
      <c r="N944" s="216"/>
      <c r="O944" s="216"/>
      <c r="P944" s="216"/>
      <c r="Q944" s="216"/>
      <c r="R944" s="216"/>
      <c r="S944" s="216"/>
      <c r="T944" s="216"/>
      <c r="U944" s="216"/>
    </row>
    <row r="945" spans="1:21" ht="15.75" customHeight="1">
      <c r="A945" s="213"/>
      <c r="B945" s="217"/>
      <c r="C945" s="217"/>
      <c r="D945" s="217"/>
      <c r="E945" s="217"/>
      <c r="F945" s="217"/>
      <c r="G945" s="217"/>
      <c r="H945" s="217"/>
      <c r="I945" s="217"/>
      <c r="J945" s="218"/>
      <c r="K945" s="217"/>
      <c r="L945" s="215"/>
      <c r="M945" s="216"/>
      <c r="N945" s="216"/>
      <c r="O945" s="216"/>
      <c r="P945" s="216"/>
      <c r="Q945" s="216"/>
      <c r="R945" s="216"/>
      <c r="S945" s="216"/>
      <c r="T945" s="216"/>
      <c r="U945" s="216"/>
    </row>
    <row r="946" spans="1:21" ht="15.75" customHeight="1">
      <c r="A946" s="213"/>
      <c r="B946" s="217"/>
      <c r="C946" s="217"/>
      <c r="D946" s="217"/>
      <c r="E946" s="217"/>
      <c r="F946" s="217"/>
      <c r="G946" s="217"/>
      <c r="H946" s="217"/>
      <c r="I946" s="217"/>
      <c r="J946" s="218"/>
      <c r="K946" s="217"/>
      <c r="L946" s="215"/>
      <c r="M946" s="216"/>
      <c r="N946" s="216"/>
      <c r="O946" s="216"/>
      <c r="P946" s="216"/>
      <c r="Q946" s="216"/>
      <c r="R946" s="216"/>
      <c r="S946" s="216"/>
      <c r="T946" s="216"/>
      <c r="U946" s="216"/>
    </row>
    <row r="947" spans="1:21" ht="15.75" customHeight="1">
      <c r="A947" s="213"/>
      <c r="B947" s="217"/>
      <c r="C947" s="217"/>
      <c r="D947" s="217"/>
      <c r="E947" s="217"/>
      <c r="F947" s="217"/>
      <c r="G947" s="217"/>
      <c r="H947" s="217"/>
      <c r="I947" s="217"/>
      <c r="J947" s="218"/>
      <c r="K947" s="217"/>
      <c r="L947" s="215"/>
      <c r="M947" s="216"/>
      <c r="N947" s="216"/>
      <c r="O947" s="216"/>
      <c r="P947" s="216"/>
      <c r="Q947" s="216"/>
      <c r="R947" s="216"/>
      <c r="S947" s="216"/>
      <c r="T947" s="216"/>
      <c r="U947" s="216"/>
    </row>
    <row r="948" spans="1:21" ht="15.75" customHeight="1">
      <c r="A948" s="213"/>
      <c r="B948" s="217"/>
      <c r="C948" s="217"/>
      <c r="D948" s="217"/>
      <c r="E948" s="217"/>
      <c r="F948" s="217"/>
      <c r="G948" s="217"/>
      <c r="H948" s="217"/>
      <c r="I948" s="217"/>
      <c r="J948" s="218"/>
      <c r="K948" s="217"/>
      <c r="L948" s="215"/>
      <c r="M948" s="216"/>
      <c r="N948" s="216"/>
      <c r="O948" s="216"/>
      <c r="P948" s="216"/>
      <c r="Q948" s="216"/>
      <c r="R948" s="216"/>
      <c r="S948" s="216"/>
      <c r="T948" s="216"/>
      <c r="U948" s="216"/>
    </row>
    <row r="949" spans="1:21" ht="15.75" customHeight="1">
      <c r="A949" s="213"/>
      <c r="B949" s="217"/>
      <c r="C949" s="217"/>
      <c r="D949" s="217"/>
      <c r="E949" s="217"/>
      <c r="F949" s="217"/>
      <c r="G949" s="217"/>
      <c r="H949" s="217"/>
      <c r="I949" s="217"/>
      <c r="J949" s="218"/>
      <c r="K949" s="217"/>
      <c r="L949" s="215"/>
      <c r="M949" s="216"/>
      <c r="N949" s="216"/>
      <c r="O949" s="216"/>
      <c r="P949" s="216"/>
      <c r="Q949" s="216"/>
      <c r="R949" s="216"/>
      <c r="S949" s="216"/>
      <c r="T949" s="216"/>
      <c r="U949" s="216"/>
    </row>
    <row r="950" spans="1:21" ht="15.75" customHeight="1">
      <c r="A950" s="213"/>
      <c r="B950" s="217"/>
      <c r="C950" s="217"/>
      <c r="D950" s="217"/>
      <c r="E950" s="217"/>
      <c r="F950" s="217"/>
      <c r="G950" s="217"/>
      <c r="H950" s="217"/>
      <c r="I950" s="217"/>
      <c r="J950" s="218"/>
      <c r="K950" s="217"/>
      <c r="L950" s="215"/>
      <c r="M950" s="216"/>
      <c r="N950" s="216"/>
      <c r="O950" s="216"/>
      <c r="P950" s="216"/>
      <c r="Q950" s="216"/>
      <c r="R950" s="216"/>
      <c r="S950" s="216"/>
      <c r="T950" s="216"/>
      <c r="U950" s="216"/>
    </row>
    <row r="951" spans="1:21" ht="15.75" customHeight="1">
      <c r="A951" s="213"/>
      <c r="B951" s="217"/>
      <c r="C951" s="217"/>
      <c r="D951" s="217"/>
      <c r="E951" s="217"/>
      <c r="F951" s="217"/>
      <c r="G951" s="217"/>
      <c r="H951" s="217"/>
      <c r="I951" s="217"/>
      <c r="J951" s="218"/>
      <c r="K951" s="217"/>
      <c r="L951" s="215"/>
      <c r="M951" s="216"/>
      <c r="N951" s="216"/>
      <c r="O951" s="216"/>
      <c r="P951" s="216"/>
      <c r="Q951" s="216"/>
      <c r="R951" s="216"/>
      <c r="S951" s="216"/>
      <c r="T951" s="216"/>
      <c r="U951" s="216"/>
    </row>
    <row r="952" spans="1:21" ht="15.75" customHeight="1">
      <c r="A952" s="213"/>
      <c r="B952" s="217"/>
      <c r="C952" s="217"/>
      <c r="D952" s="217"/>
      <c r="E952" s="217"/>
      <c r="F952" s="217"/>
      <c r="G952" s="217"/>
      <c r="H952" s="217"/>
      <c r="I952" s="217"/>
      <c r="J952" s="218"/>
      <c r="K952" s="217"/>
      <c r="L952" s="215"/>
      <c r="M952" s="216"/>
      <c r="N952" s="216"/>
      <c r="O952" s="216"/>
      <c r="P952" s="216"/>
      <c r="Q952" s="216"/>
      <c r="R952" s="216"/>
      <c r="S952" s="216"/>
      <c r="T952" s="216"/>
      <c r="U952" s="216"/>
    </row>
    <row r="953" spans="1:21" ht="15.75" customHeight="1">
      <c r="A953" s="213"/>
      <c r="B953" s="217"/>
      <c r="C953" s="217"/>
      <c r="D953" s="217"/>
      <c r="E953" s="217"/>
      <c r="F953" s="217"/>
      <c r="G953" s="217"/>
      <c r="H953" s="217"/>
      <c r="I953" s="217"/>
      <c r="J953" s="218"/>
      <c r="K953" s="217"/>
      <c r="L953" s="215"/>
      <c r="M953" s="216"/>
      <c r="N953" s="216"/>
      <c r="O953" s="216"/>
      <c r="P953" s="216"/>
      <c r="Q953" s="216"/>
      <c r="R953" s="216"/>
      <c r="S953" s="216"/>
      <c r="T953" s="216"/>
      <c r="U953" s="216"/>
    </row>
    <row r="954" spans="1:21" ht="15.75" customHeight="1">
      <c r="A954" s="213"/>
      <c r="B954" s="217"/>
      <c r="C954" s="217"/>
      <c r="D954" s="217"/>
      <c r="E954" s="217"/>
      <c r="F954" s="217"/>
      <c r="G954" s="217"/>
      <c r="H954" s="217"/>
      <c r="I954" s="217"/>
      <c r="J954" s="218"/>
      <c r="K954" s="217"/>
      <c r="L954" s="215"/>
      <c r="M954" s="216"/>
      <c r="N954" s="216"/>
      <c r="O954" s="216"/>
      <c r="P954" s="216"/>
      <c r="Q954" s="216"/>
      <c r="R954" s="216"/>
      <c r="S954" s="216"/>
      <c r="T954" s="216"/>
      <c r="U954" s="216"/>
    </row>
    <row r="955" spans="1:21" ht="15.75" customHeight="1">
      <c r="A955" s="213"/>
      <c r="B955" s="217"/>
      <c r="C955" s="217"/>
      <c r="D955" s="217"/>
      <c r="E955" s="217"/>
      <c r="F955" s="217"/>
      <c r="G955" s="217"/>
      <c r="H955" s="217"/>
      <c r="I955" s="217"/>
      <c r="J955" s="218"/>
      <c r="K955" s="217"/>
      <c r="L955" s="215"/>
      <c r="M955" s="216"/>
      <c r="N955" s="216"/>
      <c r="O955" s="216"/>
      <c r="P955" s="216"/>
      <c r="Q955" s="216"/>
      <c r="R955" s="216"/>
      <c r="S955" s="216"/>
      <c r="T955" s="216"/>
      <c r="U955" s="216"/>
    </row>
    <row r="956" spans="1:21" ht="15.75" customHeight="1">
      <c r="A956" s="213"/>
      <c r="B956" s="217"/>
      <c r="C956" s="217"/>
      <c r="D956" s="217"/>
      <c r="E956" s="217"/>
      <c r="F956" s="217"/>
      <c r="G956" s="217"/>
      <c r="H956" s="217"/>
      <c r="I956" s="217"/>
      <c r="J956" s="218"/>
      <c r="K956" s="217"/>
      <c r="L956" s="215"/>
      <c r="M956" s="216"/>
      <c r="N956" s="216"/>
      <c r="O956" s="216"/>
      <c r="P956" s="216"/>
      <c r="Q956" s="216"/>
      <c r="R956" s="216"/>
      <c r="S956" s="216"/>
      <c r="T956" s="216"/>
      <c r="U956" s="216"/>
    </row>
    <row r="957" spans="1:21" ht="15.75" customHeight="1">
      <c r="A957" s="213"/>
      <c r="B957" s="217"/>
      <c r="C957" s="217"/>
      <c r="D957" s="217"/>
      <c r="E957" s="217"/>
      <c r="F957" s="217"/>
      <c r="G957" s="217"/>
      <c r="H957" s="217"/>
      <c r="I957" s="217"/>
      <c r="J957" s="218"/>
      <c r="K957" s="217"/>
      <c r="L957" s="215"/>
      <c r="M957" s="216"/>
      <c r="N957" s="216"/>
      <c r="O957" s="216"/>
      <c r="P957" s="216"/>
      <c r="Q957" s="216"/>
      <c r="R957" s="216"/>
      <c r="S957" s="216"/>
      <c r="T957" s="216"/>
      <c r="U957" s="216"/>
    </row>
    <row r="958" spans="1:21" ht="15.75" customHeight="1">
      <c r="A958" s="213"/>
      <c r="B958" s="217"/>
      <c r="C958" s="217"/>
      <c r="D958" s="217"/>
      <c r="E958" s="217"/>
      <c r="F958" s="217"/>
      <c r="G958" s="217"/>
      <c r="H958" s="217"/>
      <c r="I958" s="217"/>
      <c r="J958" s="218"/>
      <c r="K958" s="217"/>
      <c r="L958" s="215"/>
      <c r="M958" s="216"/>
      <c r="N958" s="216"/>
      <c r="O958" s="216"/>
      <c r="P958" s="216"/>
      <c r="Q958" s="216"/>
      <c r="R958" s="216"/>
      <c r="S958" s="216"/>
      <c r="T958" s="216"/>
      <c r="U958" s="216"/>
    </row>
    <row r="959" spans="1:21" ht="15.75" customHeight="1">
      <c r="A959" s="213"/>
      <c r="B959" s="217"/>
      <c r="C959" s="217"/>
      <c r="D959" s="217"/>
      <c r="E959" s="217"/>
      <c r="F959" s="217"/>
      <c r="G959" s="217"/>
      <c r="H959" s="217"/>
      <c r="I959" s="217"/>
      <c r="J959" s="218"/>
      <c r="K959" s="217"/>
      <c r="L959" s="215"/>
      <c r="M959" s="216"/>
      <c r="N959" s="216"/>
      <c r="O959" s="216"/>
      <c r="P959" s="216"/>
      <c r="Q959" s="216"/>
      <c r="R959" s="216"/>
      <c r="S959" s="216"/>
      <c r="T959" s="216"/>
      <c r="U959" s="216"/>
    </row>
    <row r="960" spans="1:21" ht="15.75" customHeight="1">
      <c r="A960" s="213"/>
      <c r="B960" s="217"/>
      <c r="C960" s="217"/>
      <c r="D960" s="217"/>
      <c r="E960" s="217"/>
      <c r="F960" s="217"/>
      <c r="G960" s="217"/>
      <c r="H960" s="217"/>
      <c r="I960" s="217"/>
      <c r="J960" s="218"/>
      <c r="K960" s="217"/>
      <c r="L960" s="215"/>
      <c r="M960" s="216"/>
      <c r="N960" s="216"/>
      <c r="O960" s="216"/>
      <c r="P960" s="216"/>
      <c r="Q960" s="216"/>
      <c r="R960" s="216"/>
      <c r="S960" s="216"/>
      <c r="T960" s="216"/>
      <c r="U960" s="216"/>
    </row>
    <row r="961" spans="1:21" ht="15.75" customHeight="1">
      <c r="A961" s="213"/>
      <c r="B961" s="217"/>
      <c r="C961" s="217"/>
      <c r="D961" s="217"/>
      <c r="E961" s="217"/>
      <c r="F961" s="217"/>
      <c r="G961" s="217"/>
      <c r="H961" s="217"/>
      <c r="I961" s="217"/>
      <c r="J961" s="218"/>
      <c r="K961" s="217"/>
      <c r="L961" s="215"/>
      <c r="M961" s="216"/>
      <c r="N961" s="216"/>
      <c r="O961" s="216"/>
      <c r="P961" s="216"/>
      <c r="Q961" s="216"/>
      <c r="R961" s="216"/>
      <c r="S961" s="216"/>
      <c r="T961" s="216"/>
      <c r="U961" s="216"/>
    </row>
    <row r="962" spans="1:21" ht="15.75" customHeight="1">
      <c r="A962" s="213"/>
      <c r="B962" s="217"/>
      <c r="C962" s="217"/>
      <c r="D962" s="217"/>
      <c r="E962" s="217"/>
      <c r="F962" s="217"/>
      <c r="G962" s="217"/>
      <c r="H962" s="217"/>
      <c r="I962" s="217"/>
      <c r="J962" s="218"/>
      <c r="K962" s="217"/>
      <c r="L962" s="215"/>
      <c r="M962" s="216"/>
      <c r="N962" s="216"/>
      <c r="O962" s="216"/>
      <c r="P962" s="216"/>
      <c r="Q962" s="216"/>
      <c r="R962" s="216"/>
      <c r="S962" s="216"/>
      <c r="T962" s="216"/>
      <c r="U962" s="216"/>
    </row>
    <row r="963" spans="1:21" ht="15.75" customHeight="1">
      <c r="A963" s="213"/>
      <c r="B963" s="217"/>
      <c r="C963" s="217"/>
      <c r="D963" s="217"/>
      <c r="E963" s="217"/>
      <c r="F963" s="217"/>
      <c r="G963" s="217"/>
      <c r="H963" s="217"/>
      <c r="I963" s="217"/>
      <c r="J963" s="218"/>
      <c r="K963" s="217"/>
      <c r="L963" s="215"/>
      <c r="M963" s="216"/>
      <c r="N963" s="216"/>
      <c r="O963" s="216"/>
      <c r="P963" s="216"/>
      <c r="Q963" s="216"/>
      <c r="R963" s="216"/>
      <c r="S963" s="216"/>
      <c r="T963" s="216"/>
      <c r="U963" s="216"/>
    </row>
    <row r="964" spans="1:21" ht="15.75" customHeight="1">
      <c r="A964" s="213"/>
      <c r="B964" s="217"/>
      <c r="C964" s="217"/>
      <c r="D964" s="217"/>
      <c r="E964" s="217"/>
      <c r="F964" s="217"/>
      <c r="G964" s="217"/>
      <c r="H964" s="217"/>
      <c r="I964" s="217"/>
      <c r="J964" s="218"/>
      <c r="K964" s="217"/>
      <c r="L964" s="215"/>
      <c r="M964" s="216"/>
      <c r="N964" s="216"/>
      <c r="O964" s="216"/>
      <c r="P964" s="216"/>
      <c r="Q964" s="216"/>
      <c r="R964" s="216"/>
      <c r="S964" s="216"/>
      <c r="T964" s="216"/>
      <c r="U964" s="216"/>
    </row>
    <row r="965" spans="1:21" ht="15.75" customHeight="1">
      <c r="A965" s="213"/>
      <c r="B965" s="217"/>
      <c r="C965" s="217"/>
      <c r="D965" s="217"/>
      <c r="E965" s="217"/>
      <c r="F965" s="217"/>
      <c r="G965" s="217"/>
      <c r="H965" s="217"/>
      <c r="I965" s="217"/>
      <c r="J965" s="218"/>
      <c r="K965" s="217"/>
      <c r="L965" s="215"/>
      <c r="M965" s="216"/>
      <c r="N965" s="216"/>
      <c r="O965" s="216"/>
      <c r="P965" s="216"/>
      <c r="Q965" s="216"/>
      <c r="R965" s="216"/>
      <c r="S965" s="216"/>
      <c r="T965" s="216"/>
      <c r="U965" s="216"/>
    </row>
    <row r="966" spans="1:21" ht="15.75" customHeight="1">
      <c r="A966" s="213"/>
      <c r="B966" s="217"/>
      <c r="C966" s="217"/>
      <c r="D966" s="217"/>
      <c r="E966" s="217"/>
      <c r="F966" s="217"/>
      <c r="G966" s="217"/>
      <c r="H966" s="217"/>
      <c r="I966" s="217"/>
      <c r="J966" s="218"/>
      <c r="K966" s="217"/>
      <c r="L966" s="215"/>
      <c r="M966" s="216"/>
      <c r="N966" s="216"/>
      <c r="O966" s="216"/>
      <c r="P966" s="216"/>
      <c r="Q966" s="216"/>
      <c r="R966" s="216"/>
      <c r="S966" s="216"/>
      <c r="T966" s="216"/>
      <c r="U966" s="216"/>
    </row>
    <row r="967" spans="1:21" ht="15.75" customHeight="1">
      <c r="A967" s="213"/>
      <c r="B967" s="217"/>
      <c r="C967" s="217"/>
      <c r="D967" s="217"/>
      <c r="E967" s="217"/>
      <c r="F967" s="217"/>
      <c r="G967" s="217"/>
      <c r="H967" s="217"/>
      <c r="I967" s="217"/>
      <c r="J967" s="218"/>
      <c r="K967" s="217"/>
      <c r="L967" s="215"/>
      <c r="M967" s="216"/>
      <c r="N967" s="216"/>
      <c r="O967" s="216"/>
      <c r="P967" s="216"/>
      <c r="Q967" s="216"/>
      <c r="R967" s="216"/>
      <c r="S967" s="216"/>
      <c r="T967" s="216"/>
      <c r="U967" s="216"/>
    </row>
    <row r="968" spans="1:21" ht="15.75" customHeight="1">
      <c r="A968" s="213"/>
      <c r="B968" s="217"/>
      <c r="C968" s="217"/>
      <c r="D968" s="217"/>
      <c r="E968" s="217"/>
      <c r="F968" s="217"/>
      <c r="G968" s="217"/>
      <c r="H968" s="217"/>
      <c r="I968" s="217"/>
      <c r="J968" s="218"/>
      <c r="K968" s="217"/>
      <c r="L968" s="215"/>
      <c r="M968" s="216"/>
      <c r="N968" s="216"/>
      <c r="O968" s="216"/>
      <c r="P968" s="216"/>
      <c r="Q968" s="216"/>
      <c r="R968" s="216"/>
      <c r="S968" s="216"/>
      <c r="T968" s="216"/>
      <c r="U968" s="216"/>
    </row>
    <row r="969" spans="1:21" ht="15.75" customHeight="1">
      <c r="A969" s="213"/>
      <c r="B969" s="217"/>
      <c r="C969" s="217"/>
      <c r="D969" s="217"/>
      <c r="E969" s="217"/>
      <c r="F969" s="217"/>
      <c r="G969" s="217"/>
      <c r="H969" s="217"/>
      <c r="I969" s="217"/>
      <c r="J969" s="218"/>
      <c r="K969" s="217"/>
      <c r="L969" s="215"/>
      <c r="M969" s="216"/>
      <c r="N969" s="216"/>
      <c r="O969" s="216"/>
      <c r="P969" s="216"/>
      <c r="Q969" s="216"/>
      <c r="R969" s="216"/>
      <c r="S969" s="216"/>
      <c r="T969" s="216"/>
      <c r="U969" s="216"/>
    </row>
    <row r="970" spans="1:21" ht="15.75" customHeight="1">
      <c r="A970" s="213"/>
      <c r="B970" s="217"/>
      <c r="C970" s="217"/>
      <c r="D970" s="217"/>
      <c r="E970" s="217"/>
      <c r="F970" s="217"/>
      <c r="G970" s="217"/>
      <c r="H970" s="217"/>
      <c r="I970" s="217"/>
      <c r="J970" s="218"/>
      <c r="K970" s="217"/>
      <c r="L970" s="215"/>
      <c r="M970" s="216"/>
      <c r="N970" s="216"/>
      <c r="O970" s="216"/>
      <c r="P970" s="216"/>
      <c r="Q970" s="216"/>
      <c r="R970" s="216"/>
      <c r="S970" s="216"/>
      <c r="T970" s="216"/>
      <c r="U970" s="216"/>
    </row>
    <row r="971" spans="1:21" ht="15.75" customHeight="1">
      <c r="A971" s="213"/>
      <c r="B971" s="217"/>
      <c r="C971" s="217"/>
      <c r="D971" s="217"/>
      <c r="E971" s="217"/>
      <c r="F971" s="217"/>
      <c r="G971" s="217"/>
      <c r="H971" s="217"/>
      <c r="I971" s="217"/>
      <c r="J971" s="218"/>
      <c r="K971" s="217"/>
      <c r="L971" s="215"/>
      <c r="M971" s="216"/>
      <c r="N971" s="216"/>
      <c r="O971" s="216"/>
      <c r="P971" s="216"/>
      <c r="Q971" s="216"/>
      <c r="R971" s="216"/>
      <c r="S971" s="216"/>
      <c r="T971" s="216"/>
      <c r="U971" s="216"/>
    </row>
    <row r="972" spans="1:21" ht="15.75" customHeight="1">
      <c r="A972" s="213"/>
      <c r="B972" s="217"/>
      <c r="C972" s="217"/>
      <c r="D972" s="217"/>
      <c r="E972" s="217"/>
      <c r="F972" s="217"/>
      <c r="G972" s="217"/>
      <c r="H972" s="217"/>
      <c r="I972" s="217"/>
      <c r="J972" s="218"/>
      <c r="K972" s="217"/>
      <c r="L972" s="215"/>
      <c r="M972" s="216"/>
      <c r="N972" s="216"/>
      <c r="O972" s="216"/>
      <c r="P972" s="216"/>
      <c r="Q972" s="216"/>
      <c r="R972" s="216"/>
      <c r="S972" s="216"/>
      <c r="T972" s="216"/>
      <c r="U972" s="216"/>
    </row>
    <row r="973" spans="1:21" ht="15.75" customHeight="1">
      <c r="A973" s="213"/>
      <c r="B973" s="217"/>
      <c r="C973" s="217"/>
      <c r="D973" s="217"/>
      <c r="E973" s="217"/>
      <c r="F973" s="217"/>
      <c r="G973" s="217"/>
      <c r="H973" s="217"/>
      <c r="I973" s="217"/>
      <c r="J973" s="218"/>
      <c r="K973" s="217"/>
      <c r="L973" s="215"/>
      <c r="M973" s="216"/>
      <c r="N973" s="216"/>
      <c r="O973" s="216"/>
      <c r="P973" s="216"/>
      <c r="Q973" s="216"/>
      <c r="R973" s="216"/>
      <c r="S973" s="216"/>
      <c r="T973" s="216"/>
      <c r="U973" s="216"/>
    </row>
    <row r="974" spans="1:21" ht="15.75" customHeight="1">
      <c r="A974" s="213"/>
      <c r="B974" s="217"/>
      <c r="C974" s="217"/>
      <c r="D974" s="217"/>
      <c r="E974" s="217"/>
      <c r="F974" s="217"/>
      <c r="G974" s="217"/>
      <c r="H974" s="217"/>
      <c r="I974" s="217"/>
      <c r="J974" s="218"/>
      <c r="K974" s="217"/>
      <c r="L974" s="215"/>
      <c r="M974" s="216"/>
      <c r="N974" s="216"/>
      <c r="O974" s="216"/>
      <c r="P974" s="216"/>
      <c r="Q974" s="216"/>
      <c r="R974" s="216"/>
      <c r="S974" s="216"/>
      <c r="T974" s="216"/>
      <c r="U974" s="216"/>
    </row>
    <row r="975" spans="1:21" ht="15.75" customHeight="1">
      <c r="A975" s="213"/>
      <c r="B975" s="217"/>
      <c r="C975" s="217"/>
      <c r="D975" s="217"/>
      <c r="E975" s="217"/>
      <c r="F975" s="217"/>
      <c r="G975" s="217"/>
      <c r="H975" s="217"/>
      <c r="I975" s="217"/>
      <c r="J975" s="218"/>
      <c r="K975" s="217"/>
      <c r="L975" s="215"/>
      <c r="M975" s="216"/>
      <c r="N975" s="216"/>
      <c r="O975" s="216"/>
      <c r="P975" s="216"/>
      <c r="Q975" s="216"/>
      <c r="R975" s="216"/>
      <c r="S975" s="216"/>
      <c r="T975" s="216"/>
      <c r="U975" s="216"/>
    </row>
    <row r="976" spans="1:21" ht="15.75" customHeight="1">
      <c r="A976" s="213"/>
      <c r="B976" s="217"/>
      <c r="C976" s="217"/>
      <c r="D976" s="217"/>
      <c r="E976" s="217"/>
      <c r="F976" s="217"/>
      <c r="G976" s="217"/>
      <c r="H976" s="217"/>
      <c r="I976" s="217"/>
      <c r="J976" s="218"/>
      <c r="K976" s="217"/>
      <c r="L976" s="215"/>
      <c r="M976" s="216"/>
      <c r="N976" s="216"/>
      <c r="O976" s="216"/>
      <c r="P976" s="216"/>
      <c r="Q976" s="216"/>
      <c r="R976" s="216"/>
      <c r="S976" s="216"/>
      <c r="T976" s="216"/>
      <c r="U976" s="216"/>
    </row>
    <row r="977" spans="1:21" ht="15.75" customHeight="1">
      <c r="A977" s="213"/>
      <c r="B977" s="217"/>
      <c r="C977" s="217"/>
      <c r="D977" s="217"/>
      <c r="E977" s="217"/>
      <c r="F977" s="217"/>
      <c r="G977" s="217"/>
      <c r="H977" s="217"/>
      <c r="I977" s="217"/>
      <c r="J977" s="218"/>
      <c r="K977" s="217"/>
      <c r="L977" s="215"/>
      <c r="M977" s="216"/>
      <c r="N977" s="216"/>
      <c r="O977" s="216"/>
      <c r="P977" s="216"/>
      <c r="Q977" s="216"/>
      <c r="R977" s="216"/>
      <c r="S977" s="216"/>
      <c r="T977" s="216"/>
      <c r="U977" s="216"/>
    </row>
    <row r="978" spans="1:21" ht="15.75" customHeight="1">
      <c r="A978" s="213"/>
      <c r="B978" s="217"/>
      <c r="C978" s="217"/>
      <c r="D978" s="217"/>
      <c r="E978" s="217"/>
      <c r="F978" s="217"/>
      <c r="G978" s="217"/>
      <c r="H978" s="217"/>
      <c r="I978" s="217"/>
      <c r="J978" s="218"/>
      <c r="K978" s="217"/>
      <c r="L978" s="215"/>
      <c r="M978" s="216"/>
      <c r="N978" s="216"/>
      <c r="O978" s="216"/>
      <c r="P978" s="216"/>
      <c r="Q978" s="216"/>
      <c r="R978" s="216"/>
      <c r="S978" s="216"/>
      <c r="T978" s="216"/>
      <c r="U978" s="216"/>
    </row>
    <row r="979" spans="1:21" ht="15.75" customHeight="1">
      <c r="A979" s="213"/>
      <c r="B979" s="217"/>
      <c r="C979" s="217"/>
      <c r="D979" s="217"/>
      <c r="E979" s="217"/>
      <c r="F979" s="217"/>
      <c r="G979" s="217"/>
      <c r="H979" s="217"/>
      <c r="I979" s="217"/>
      <c r="J979" s="218"/>
      <c r="K979" s="217"/>
      <c r="L979" s="215"/>
      <c r="M979" s="216"/>
      <c r="N979" s="216"/>
      <c r="O979" s="216"/>
      <c r="P979" s="216"/>
      <c r="Q979" s="216"/>
      <c r="R979" s="216"/>
      <c r="S979" s="216"/>
      <c r="T979" s="216"/>
      <c r="U979" s="216"/>
    </row>
    <row r="980" spans="1:21" ht="15.75" customHeight="1">
      <c r="A980" s="213"/>
      <c r="B980" s="217"/>
      <c r="C980" s="217"/>
      <c r="D980" s="217"/>
      <c r="E980" s="217"/>
      <c r="F980" s="217"/>
      <c r="G980" s="217"/>
      <c r="H980" s="217"/>
      <c r="I980" s="217"/>
      <c r="J980" s="218"/>
      <c r="K980" s="217"/>
      <c r="L980" s="215"/>
      <c r="M980" s="216"/>
      <c r="N980" s="216"/>
      <c r="O980" s="216"/>
      <c r="P980" s="216"/>
      <c r="Q980" s="216"/>
      <c r="R980" s="216"/>
      <c r="S980" s="216"/>
      <c r="T980" s="216"/>
      <c r="U980" s="216"/>
    </row>
    <row r="981" spans="1:21" ht="15.75" customHeight="1">
      <c r="A981" s="213"/>
      <c r="B981" s="217"/>
      <c r="C981" s="217"/>
      <c r="D981" s="217"/>
      <c r="E981" s="217"/>
      <c r="F981" s="217"/>
      <c r="G981" s="217"/>
      <c r="H981" s="217"/>
      <c r="I981" s="217"/>
      <c r="J981" s="218"/>
      <c r="K981" s="217"/>
      <c r="L981" s="215"/>
      <c r="M981" s="216"/>
      <c r="N981" s="216"/>
      <c r="O981" s="216"/>
      <c r="P981" s="216"/>
      <c r="Q981" s="216"/>
      <c r="R981" s="216"/>
      <c r="S981" s="216"/>
      <c r="T981" s="216"/>
      <c r="U981" s="216"/>
    </row>
    <row r="982" spans="1:21" ht="15.75" customHeight="1">
      <c r="A982" s="213"/>
      <c r="B982" s="217"/>
      <c r="C982" s="217"/>
      <c r="D982" s="217"/>
      <c r="E982" s="217"/>
      <c r="F982" s="217"/>
      <c r="G982" s="217"/>
      <c r="H982" s="217"/>
      <c r="I982" s="217"/>
      <c r="J982" s="218"/>
      <c r="K982" s="217"/>
      <c r="L982" s="215"/>
      <c r="M982" s="216"/>
      <c r="N982" s="216"/>
      <c r="O982" s="216"/>
      <c r="P982" s="216"/>
      <c r="Q982" s="216"/>
      <c r="R982" s="216"/>
      <c r="S982" s="216"/>
      <c r="T982" s="216"/>
      <c r="U982" s="216"/>
    </row>
    <row r="983" spans="1:21" ht="15.75" customHeight="1">
      <c r="A983" s="213"/>
      <c r="B983" s="217"/>
      <c r="C983" s="217"/>
      <c r="D983" s="217"/>
      <c r="E983" s="217"/>
      <c r="F983" s="217"/>
      <c r="G983" s="217"/>
      <c r="H983" s="217"/>
      <c r="I983" s="217"/>
      <c r="J983" s="218"/>
      <c r="K983" s="217"/>
      <c r="L983" s="215"/>
      <c r="M983" s="216"/>
      <c r="N983" s="216"/>
      <c r="O983" s="216"/>
      <c r="P983" s="216"/>
      <c r="Q983" s="216"/>
      <c r="R983" s="216"/>
      <c r="S983" s="216"/>
      <c r="T983" s="216"/>
      <c r="U983" s="216"/>
    </row>
    <row r="984" spans="1:21" ht="15.75" customHeight="1">
      <c r="A984" s="213"/>
      <c r="B984" s="217"/>
      <c r="C984" s="217"/>
      <c r="D984" s="217"/>
      <c r="E984" s="217"/>
      <c r="F984" s="217"/>
      <c r="G984" s="217"/>
      <c r="H984" s="217"/>
      <c r="I984" s="217"/>
      <c r="J984" s="218"/>
      <c r="K984" s="217"/>
      <c r="L984" s="215"/>
      <c r="M984" s="216"/>
      <c r="N984" s="216"/>
      <c r="O984" s="216"/>
      <c r="P984" s="216"/>
      <c r="Q984" s="216"/>
      <c r="R984" s="216"/>
      <c r="S984" s="216"/>
      <c r="T984" s="216"/>
      <c r="U984" s="216"/>
    </row>
    <row r="985" spans="1:21" ht="15.75" customHeight="1">
      <c r="A985" s="213"/>
      <c r="B985" s="217"/>
      <c r="C985" s="217"/>
      <c r="D985" s="217"/>
      <c r="E985" s="217"/>
      <c r="F985" s="217"/>
      <c r="G985" s="217"/>
      <c r="H985" s="217"/>
      <c r="I985" s="217"/>
      <c r="J985" s="218"/>
      <c r="K985" s="217"/>
      <c r="L985" s="215"/>
      <c r="M985" s="216"/>
      <c r="N985" s="216"/>
      <c r="O985" s="216"/>
      <c r="P985" s="216"/>
      <c r="Q985" s="216"/>
      <c r="R985" s="216"/>
      <c r="S985" s="216"/>
      <c r="T985" s="216"/>
      <c r="U985" s="216"/>
    </row>
    <row r="986" spans="1:21" ht="15.75" customHeight="1">
      <c r="A986" s="213"/>
      <c r="B986" s="217"/>
      <c r="C986" s="217"/>
      <c r="D986" s="217"/>
      <c r="E986" s="217"/>
      <c r="F986" s="217"/>
      <c r="G986" s="217"/>
      <c r="H986" s="217"/>
      <c r="I986" s="217"/>
      <c r="J986" s="218"/>
      <c r="K986" s="217"/>
      <c r="L986" s="215"/>
      <c r="M986" s="216"/>
      <c r="N986" s="216"/>
      <c r="O986" s="216"/>
      <c r="P986" s="216"/>
      <c r="Q986" s="216"/>
      <c r="R986" s="216"/>
      <c r="S986" s="216"/>
      <c r="T986" s="216"/>
      <c r="U986" s="216"/>
    </row>
    <row r="987" spans="1:21" ht="15.75" customHeight="1">
      <c r="A987" s="213"/>
      <c r="B987" s="217"/>
      <c r="C987" s="217"/>
      <c r="D987" s="217"/>
      <c r="E987" s="217"/>
      <c r="F987" s="217"/>
      <c r="G987" s="217"/>
      <c r="H987" s="217"/>
      <c r="I987" s="217"/>
      <c r="J987" s="218"/>
      <c r="K987" s="217"/>
      <c r="L987" s="215"/>
      <c r="M987" s="216"/>
      <c r="N987" s="216"/>
      <c r="O987" s="216"/>
      <c r="P987" s="216"/>
      <c r="Q987" s="216"/>
      <c r="R987" s="216"/>
      <c r="S987" s="216"/>
      <c r="T987" s="216"/>
      <c r="U987" s="216"/>
    </row>
    <row r="988" spans="1:21" ht="15.75" customHeight="1">
      <c r="A988" s="213"/>
      <c r="B988" s="217"/>
      <c r="C988" s="217"/>
      <c r="D988" s="217"/>
      <c r="E988" s="217"/>
      <c r="F988" s="217"/>
      <c r="G988" s="217"/>
      <c r="H988" s="217"/>
      <c r="I988" s="217"/>
      <c r="J988" s="218"/>
      <c r="K988" s="217"/>
      <c r="L988" s="215"/>
      <c r="M988" s="216"/>
      <c r="N988" s="216"/>
      <c r="O988" s="216"/>
      <c r="P988" s="216"/>
      <c r="Q988" s="216"/>
      <c r="R988" s="216"/>
      <c r="S988" s="216"/>
      <c r="T988" s="216"/>
      <c r="U988" s="216"/>
    </row>
    <row r="989" spans="1:21" ht="15.75" customHeight="1">
      <c r="A989" s="213"/>
      <c r="B989" s="217"/>
      <c r="C989" s="217"/>
      <c r="D989" s="217"/>
      <c r="E989" s="217"/>
      <c r="F989" s="217"/>
      <c r="G989" s="217"/>
      <c r="H989" s="217"/>
      <c r="I989" s="217"/>
      <c r="J989" s="218"/>
      <c r="K989" s="217"/>
      <c r="L989" s="215"/>
      <c r="M989" s="216"/>
      <c r="N989" s="216"/>
      <c r="O989" s="216"/>
      <c r="P989" s="216"/>
      <c r="Q989" s="216"/>
      <c r="R989" s="216"/>
      <c r="S989" s="216"/>
      <c r="T989" s="216"/>
      <c r="U989" s="216"/>
    </row>
    <row r="990" spans="1:21" ht="15.75" customHeight="1">
      <c r="A990" s="213"/>
      <c r="B990" s="217"/>
      <c r="C990" s="217"/>
      <c r="D990" s="217"/>
      <c r="E990" s="217"/>
      <c r="F990" s="217"/>
      <c r="G990" s="217"/>
      <c r="H990" s="217"/>
      <c r="I990" s="217"/>
      <c r="J990" s="218"/>
      <c r="K990" s="217"/>
      <c r="L990" s="215"/>
      <c r="M990" s="216"/>
      <c r="N990" s="216"/>
      <c r="O990" s="216"/>
      <c r="P990" s="216"/>
      <c r="Q990" s="216"/>
      <c r="R990" s="216"/>
      <c r="S990" s="216"/>
      <c r="T990" s="216"/>
      <c r="U990" s="216"/>
    </row>
    <row r="991" spans="1:21" ht="15.75" customHeight="1">
      <c r="A991" s="213"/>
      <c r="B991" s="217"/>
      <c r="C991" s="217"/>
      <c r="D991" s="217"/>
      <c r="E991" s="217"/>
      <c r="F991" s="217"/>
      <c r="G991" s="217"/>
      <c r="H991" s="217"/>
      <c r="I991" s="217"/>
      <c r="J991" s="218"/>
      <c r="K991" s="217"/>
      <c r="L991" s="215"/>
      <c r="M991" s="216"/>
      <c r="N991" s="216"/>
      <c r="O991" s="216"/>
      <c r="P991" s="216"/>
      <c r="Q991" s="216"/>
      <c r="R991" s="216"/>
      <c r="S991" s="216"/>
      <c r="T991" s="216"/>
      <c r="U991" s="216"/>
    </row>
    <row r="992" spans="1:21" ht="15.75" customHeight="1">
      <c r="A992" s="213"/>
      <c r="B992" s="217"/>
      <c r="C992" s="217"/>
      <c r="D992" s="217"/>
      <c r="E992" s="217"/>
      <c r="F992" s="217"/>
      <c r="G992" s="217"/>
      <c r="H992" s="217"/>
      <c r="I992" s="217"/>
      <c r="J992" s="218"/>
      <c r="K992" s="217"/>
      <c r="L992" s="215"/>
      <c r="M992" s="216"/>
      <c r="N992" s="216"/>
      <c r="O992" s="216"/>
      <c r="P992" s="216"/>
      <c r="Q992" s="216"/>
      <c r="R992" s="216"/>
      <c r="S992" s="216"/>
      <c r="T992" s="216"/>
      <c r="U992" s="216"/>
    </row>
    <row r="993" spans="1:21" ht="15.75" customHeight="1">
      <c r="A993" s="213"/>
      <c r="B993" s="217"/>
      <c r="C993" s="217"/>
      <c r="D993" s="217"/>
      <c r="E993" s="217"/>
      <c r="F993" s="217"/>
      <c r="G993" s="217"/>
      <c r="H993" s="217"/>
      <c r="I993" s="217"/>
      <c r="J993" s="218"/>
      <c r="K993" s="217"/>
      <c r="L993" s="215"/>
      <c r="M993" s="216"/>
      <c r="N993" s="216"/>
      <c r="O993" s="216"/>
      <c r="P993" s="216"/>
      <c r="Q993" s="216"/>
      <c r="R993" s="216"/>
      <c r="S993" s="216"/>
      <c r="T993" s="216"/>
      <c r="U993" s="216"/>
    </row>
    <row r="994" spans="1:21" ht="15.75" customHeight="1">
      <c r="A994" s="213"/>
      <c r="B994" s="217"/>
      <c r="C994" s="217"/>
      <c r="D994" s="217"/>
      <c r="E994" s="217"/>
      <c r="F994" s="217"/>
      <c r="G994" s="217"/>
      <c r="H994" s="217"/>
      <c r="I994" s="217"/>
      <c r="J994" s="218"/>
      <c r="K994" s="217"/>
      <c r="L994" s="215"/>
      <c r="M994" s="216"/>
      <c r="N994" s="216"/>
      <c r="O994" s="216"/>
      <c r="P994" s="216"/>
      <c r="Q994" s="216"/>
      <c r="R994" s="216"/>
      <c r="S994" s="216"/>
      <c r="T994" s="216"/>
      <c r="U994" s="216"/>
    </row>
    <row r="995" spans="1:21" ht="15.75" customHeight="1">
      <c r="A995" s="213"/>
      <c r="B995" s="217"/>
      <c r="C995" s="217"/>
      <c r="D995" s="217"/>
      <c r="E995" s="217"/>
      <c r="F995" s="217"/>
      <c r="G995" s="217"/>
      <c r="H995" s="217"/>
      <c r="I995" s="217"/>
      <c r="J995" s="218"/>
      <c r="K995" s="217"/>
      <c r="L995" s="215"/>
      <c r="M995" s="216"/>
      <c r="N995" s="216"/>
      <c r="O995" s="216"/>
      <c r="P995" s="216"/>
      <c r="Q995" s="216"/>
      <c r="R995" s="216"/>
      <c r="S995" s="216"/>
      <c r="T995" s="216"/>
      <c r="U995" s="216"/>
    </row>
    <row r="996" spans="1:21" ht="15.75" customHeight="1">
      <c r="A996" s="213"/>
      <c r="B996" s="217"/>
      <c r="C996" s="217"/>
      <c r="D996" s="217"/>
      <c r="E996" s="217"/>
      <c r="F996" s="217"/>
      <c r="G996" s="217"/>
      <c r="H996" s="217"/>
      <c r="I996" s="217"/>
      <c r="J996" s="218"/>
      <c r="K996" s="217"/>
      <c r="L996" s="215"/>
      <c r="M996" s="216"/>
      <c r="N996" s="216"/>
      <c r="O996" s="216"/>
      <c r="P996" s="216"/>
      <c r="Q996" s="216"/>
      <c r="R996" s="216"/>
      <c r="S996" s="216"/>
      <c r="T996" s="216"/>
      <c r="U996" s="216"/>
    </row>
    <row r="997" spans="1:21" ht="15.75" customHeight="1">
      <c r="A997" s="213"/>
      <c r="B997" s="217"/>
      <c r="C997" s="217"/>
      <c r="D997" s="217"/>
      <c r="E997" s="217"/>
      <c r="F997" s="217"/>
      <c r="G997" s="217"/>
      <c r="H997" s="217"/>
      <c r="I997" s="217"/>
      <c r="J997" s="218"/>
      <c r="K997" s="217"/>
      <c r="L997" s="215"/>
      <c r="M997" s="216"/>
      <c r="N997" s="216"/>
      <c r="O997" s="216"/>
      <c r="P997" s="216"/>
      <c r="Q997" s="216"/>
      <c r="R997" s="216"/>
      <c r="S997" s="216"/>
      <c r="T997" s="216"/>
      <c r="U997" s="216"/>
    </row>
    <row r="998" spans="1:21" ht="15.75" customHeight="1">
      <c r="A998" s="213"/>
      <c r="B998" s="217"/>
      <c r="C998" s="217"/>
      <c r="D998" s="217"/>
      <c r="E998" s="217"/>
      <c r="F998" s="217"/>
      <c r="G998" s="217"/>
      <c r="H998" s="217"/>
      <c r="I998" s="217"/>
      <c r="J998" s="218"/>
      <c r="K998" s="217"/>
      <c r="L998" s="215"/>
      <c r="M998" s="216"/>
      <c r="N998" s="216"/>
      <c r="O998" s="216"/>
      <c r="P998" s="216"/>
      <c r="Q998" s="216"/>
      <c r="R998" s="216"/>
      <c r="S998" s="216"/>
      <c r="T998" s="216"/>
      <c r="U998" s="216"/>
    </row>
    <row r="999" spans="1:21" ht="15.75" customHeight="1">
      <c r="A999" s="213"/>
      <c r="B999" s="217"/>
      <c r="C999" s="217"/>
      <c r="D999" s="217"/>
      <c r="E999" s="217"/>
      <c r="F999" s="217"/>
      <c r="G999" s="217"/>
      <c r="H999" s="217"/>
      <c r="I999" s="217"/>
      <c r="J999" s="218"/>
      <c r="K999" s="217"/>
      <c r="L999" s="215"/>
      <c r="M999" s="216"/>
      <c r="N999" s="216"/>
      <c r="O999" s="216"/>
      <c r="P999" s="216"/>
      <c r="Q999" s="216"/>
      <c r="R999" s="216"/>
      <c r="S999" s="216"/>
      <c r="T999" s="216"/>
      <c r="U999" s="216"/>
    </row>
    <row r="1000" spans="1:21" ht="15.75" customHeight="1">
      <c r="A1000" s="213"/>
      <c r="B1000" s="217"/>
      <c r="C1000" s="217"/>
      <c r="D1000" s="217"/>
      <c r="E1000" s="217"/>
      <c r="F1000" s="217"/>
      <c r="G1000" s="217"/>
      <c r="H1000" s="217"/>
      <c r="I1000" s="217"/>
      <c r="J1000" s="218"/>
      <c r="K1000" s="217"/>
      <c r="L1000" s="215"/>
      <c r="M1000" s="216"/>
      <c r="N1000" s="216"/>
      <c r="O1000" s="216"/>
      <c r="P1000" s="216"/>
      <c r="Q1000" s="216"/>
      <c r="R1000" s="216"/>
      <c r="S1000" s="216"/>
      <c r="T1000" s="216"/>
      <c r="U1000" s="216"/>
    </row>
    <row r="1001" spans="1:21" ht="15.75" customHeight="1">
      <c r="A1001" s="213"/>
      <c r="B1001" s="217"/>
      <c r="C1001" s="217"/>
      <c r="D1001" s="217"/>
      <c r="E1001" s="217"/>
      <c r="F1001" s="217"/>
      <c r="G1001" s="217"/>
      <c r="H1001" s="217"/>
      <c r="I1001" s="217"/>
      <c r="J1001" s="218"/>
      <c r="K1001" s="217"/>
      <c r="L1001" s="215"/>
      <c r="M1001" s="216"/>
      <c r="N1001" s="216"/>
      <c r="O1001" s="216"/>
      <c r="P1001" s="216"/>
      <c r="Q1001" s="216"/>
      <c r="R1001" s="216"/>
      <c r="S1001" s="216"/>
      <c r="T1001" s="216"/>
      <c r="U1001" s="216"/>
    </row>
    <row r="1002" spans="1:21" ht="15.75" customHeight="1">
      <c r="A1002" s="213"/>
      <c r="B1002" s="217"/>
      <c r="C1002" s="217"/>
      <c r="D1002" s="217"/>
      <c r="E1002" s="217"/>
      <c r="F1002" s="217"/>
      <c r="G1002" s="217"/>
      <c r="H1002" s="217"/>
      <c r="I1002" s="217"/>
      <c r="J1002" s="218"/>
      <c r="K1002" s="217"/>
      <c r="L1002" s="215"/>
      <c r="M1002" s="216"/>
      <c r="N1002" s="216"/>
      <c r="O1002" s="216"/>
      <c r="P1002" s="216"/>
      <c r="Q1002" s="216"/>
      <c r="R1002" s="216"/>
      <c r="S1002" s="216"/>
      <c r="T1002" s="216"/>
      <c r="U1002" s="216"/>
    </row>
    <row r="1003" spans="1:21" ht="15.75" customHeight="1">
      <c r="A1003" s="213"/>
      <c r="B1003" s="217"/>
      <c r="C1003" s="217"/>
      <c r="D1003" s="217"/>
      <c r="E1003" s="217"/>
      <c r="F1003" s="217"/>
      <c r="G1003" s="217"/>
      <c r="H1003" s="217"/>
      <c r="I1003" s="217"/>
      <c r="J1003" s="218"/>
      <c r="K1003" s="217"/>
      <c r="L1003" s="215"/>
      <c r="M1003" s="216"/>
      <c r="N1003" s="216"/>
      <c r="O1003" s="216"/>
      <c r="P1003" s="216"/>
      <c r="Q1003" s="216"/>
      <c r="R1003" s="216"/>
      <c r="S1003" s="216"/>
      <c r="T1003" s="216"/>
      <c r="U1003" s="216"/>
    </row>
    <row r="1004" spans="1:21" ht="15.75" customHeight="1">
      <c r="A1004" s="213"/>
      <c r="B1004" s="217"/>
      <c r="C1004" s="217"/>
      <c r="D1004" s="217"/>
      <c r="E1004" s="217"/>
      <c r="F1004" s="217"/>
      <c r="G1004" s="217"/>
      <c r="H1004" s="217"/>
      <c r="I1004" s="217"/>
      <c r="J1004" s="218"/>
      <c r="K1004" s="217"/>
      <c r="L1004" s="215"/>
      <c r="M1004" s="216"/>
      <c r="N1004" s="216"/>
      <c r="O1004" s="216"/>
      <c r="P1004" s="216"/>
      <c r="Q1004" s="216"/>
      <c r="R1004" s="216"/>
      <c r="S1004" s="216"/>
      <c r="T1004" s="216"/>
      <c r="U1004" s="216"/>
    </row>
  </sheetData>
  <sheetProtection algorithmName="SHA-512" hashValue="ge5ZV/rM2p1IEo385lUNHIkfAdWIzrkyD09LM5g6DusH/4QoAFsSe8o1zH71ST73anIA2EdtO0N6sIl7PXeBrA==" saltValue="13IfwNRAzVRDTCYQwuckRg==" spinCount="100000" sheet="1" objects="1" scenarios="1" formatCells="0" formatColumns="0" formatRows="0"/>
  <customSheetViews>
    <customSheetView guid="{8F74DD8E-6E24-4E29-85C3-BA2577E82F87}" filter="1" showAutoFilter="1">
      <pageMargins left="0.7" right="0.7" top="0.75" bottom="0.75" header="0.3" footer="0.3"/>
      <autoFilter ref="A1:L72" xr:uid="{00000000-0000-0000-0000-000000000000}">
        <filterColumn colId="1">
          <filters>
            <filter val="Feasibility/acceptability, in-depth interviews, program evaluation_x000a_ _x000a_ (Acceptability &amp; Adherence)"/>
            <filter val="Impact Evaluation"/>
            <filter val="Review"/>
            <filter val="Review &amp; Analysis"/>
            <filter val="Secondary Research Baseline Study"/>
            <filter val="Service delivery model_x000a_ _x000a_(Distribution &amp; Delivery)"/>
          </filters>
        </filterColumn>
      </autoFilter>
    </customSheetView>
  </customSheetViews>
  <mergeCells count="2">
    <mergeCell ref="A29:K29"/>
    <mergeCell ref="J60:K60"/>
  </mergeCells>
  <hyperlinks>
    <hyperlink ref="J42" r:id="rId1" xr:uid="{00000000-0004-0000-0700-000000000000}"/>
    <hyperlink ref="J43" r:id="rId2" xr:uid="{00000000-0004-0000-0700-000001000000}"/>
    <hyperlink ref="J44" r:id="rId3" location="search=Twenty%20years%20of%20the%20female%20condom%20programme%20in%20South%20Africa%3A%C2%A0%20past%2C%20present%20and%20future%2E." xr:uid="{00000000-0004-0000-0700-000002000000}"/>
    <hyperlink ref="J46" r:id="rId4" xr:uid="{00000000-0004-0000-0700-000003000000}"/>
    <hyperlink ref="C49" location="'8. AGYW research and evaluation'!J49" display="Aim 1 results published in 2019" xr:uid="{00000000-0004-0000-0700-000004000000}"/>
    <hyperlink ref="J50" r:id="rId5" xr:uid="{00000000-0004-0000-0700-000005000000}"/>
    <hyperlink ref="J53" r:id="rId6" xr:uid="{00000000-0004-0000-0700-000006000000}"/>
    <hyperlink ref="J66" r:id="rId7" xr:uid="{00000000-0004-0000-0700-000007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FF"/>
    <outlinePr summaryBelow="0" summaryRight="0"/>
  </sheetPr>
  <dimension ref="A1:V994"/>
  <sheetViews>
    <sheetView workbookViewId="0">
      <pane xSplit="1" ySplit="2" topLeftCell="P3" activePane="bottomRight" state="frozen"/>
      <selection pane="topRight" activeCell="B1" sqref="B1"/>
      <selection pane="bottomLeft" activeCell="A3" sqref="A3"/>
      <selection pane="bottomRight" activeCell="P5" sqref="P5"/>
    </sheetView>
  </sheetViews>
  <sheetFormatPr defaultColWidth="12.625" defaultRowHeight="15" customHeight="1"/>
  <cols>
    <col min="1" max="1" width="28.875" customWidth="1"/>
    <col min="2" max="2" width="51" customWidth="1"/>
    <col min="3" max="3" width="56.5" customWidth="1"/>
    <col min="4" max="4" width="52" customWidth="1"/>
    <col min="5" max="5" width="52.75" customWidth="1"/>
    <col min="6" max="6" width="57.5" customWidth="1"/>
    <col min="7" max="7" width="58" customWidth="1"/>
    <col min="8" max="8" width="38.5" customWidth="1"/>
    <col min="9" max="9" width="74.5" customWidth="1"/>
    <col min="10" max="15" width="38.5" customWidth="1"/>
    <col min="16" max="16" width="50.875" customWidth="1"/>
    <col min="17" max="17" width="38.5" customWidth="1"/>
  </cols>
  <sheetData>
    <row r="1" spans="1:22" ht="60.75" customHeight="1">
      <c r="A1" s="219"/>
      <c r="B1" s="220" t="s">
        <v>972</v>
      </c>
      <c r="C1" s="220" t="s">
        <v>973</v>
      </c>
      <c r="D1" s="221" t="s">
        <v>974</v>
      </c>
      <c r="E1" s="221" t="s">
        <v>975</v>
      </c>
      <c r="F1" s="221" t="s">
        <v>976</v>
      </c>
      <c r="G1" s="220" t="s">
        <v>977</v>
      </c>
      <c r="H1" s="221" t="s">
        <v>978</v>
      </c>
      <c r="I1" s="221" t="s">
        <v>979</v>
      </c>
      <c r="J1" s="221" t="s">
        <v>980</v>
      </c>
      <c r="K1" s="221" t="s">
        <v>97</v>
      </c>
      <c r="L1" s="221" t="s">
        <v>981</v>
      </c>
      <c r="M1" s="221" t="s">
        <v>982</v>
      </c>
      <c r="N1" s="221" t="s">
        <v>983</v>
      </c>
      <c r="O1" s="221" t="s">
        <v>984</v>
      </c>
      <c r="P1" s="221" t="s">
        <v>985</v>
      </c>
      <c r="Q1" s="221" t="s">
        <v>986</v>
      </c>
      <c r="R1" s="222"/>
      <c r="S1" s="222"/>
      <c r="T1" s="222"/>
      <c r="U1" s="222"/>
      <c r="V1" s="222"/>
    </row>
    <row r="2" spans="1:22" ht="57.75">
      <c r="A2" s="223" t="s">
        <v>987</v>
      </c>
      <c r="B2" s="224">
        <v>2015</v>
      </c>
      <c r="C2" s="225" t="s">
        <v>988</v>
      </c>
      <c r="D2" s="224">
        <v>2019</v>
      </c>
      <c r="E2" s="224" t="s">
        <v>989</v>
      </c>
      <c r="F2" s="226">
        <v>2018</v>
      </c>
      <c r="G2" s="224">
        <v>2016</v>
      </c>
      <c r="H2" s="224">
        <v>2019</v>
      </c>
      <c r="I2" s="227">
        <v>2015</v>
      </c>
      <c r="J2" s="224">
        <v>2018</v>
      </c>
      <c r="K2" s="228">
        <v>2012</v>
      </c>
      <c r="L2" s="224">
        <v>2010</v>
      </c>
      <c r="M2" s="229">
        <v>2015</v>
      </c>
      <c r="N2" s="228">
        <v>2018</v>
      </c>
      <c r="O2" s="230">
        <v>2017</v>
      </c>
      <c r="P2" s="228">
        <v>2019</v>
      </c>
      <c r="Q2" s="224" t="s">
        <v>990</v>
      </c>
      <c r="R2" s="231"/>
      <c r="S2" s="231"/>
      <c r="T2" s="231"/>
      <c r="U2" s="231"/>
      <c r="V2" s="231"/>
    </row>
    <row r="3" spans="1:22" ht="57.75">
      <c r="A3" s="223" t="s">
        <v>991</v>
      </c>
      <c r="B3" s="225" t="s">
        <v>992</v>
      </c>
      <c r="C3" s="232" t="s">
        <v>686</v>
      </c>
      <c r="D3" s="225" t="s">
        <v>993</v>
      </c>
      <c r="E3" s="225" t="s">
        <v>666</v>
      </c>
      <c r="F3" s="226">
        <v>2023</v>
      </c>
      <c r="G3" s="225" t="s">
        <v>994</v>
      </c>
      <c r="H3" s="233">
        <v>2022</v>
      </c>
      <c r="I3" s="227">
        <v>2020</v>
      </c>
      <c r="J3" s="224">
        <v>2021</v>
      </c>
      <c r="K3" s="228" t="s">
        <v>666</v>
      </c>
      <c r="L3" s="225" t="s">
        <v>995</v>
      </c>
      <c r="M3" s="229">
        <v>2021</v>
      </c>
      <c r="N3" s="228">
        <v>2020</v>
      </c>
      <c r="O3" s="230">
        <v>2020</v>
      </c>
      <c r="P3" s="225" t="s">
        <v>666</v>
      </c>
      <c r="Q3" s="224" t="s">
        <v>996</v>
      </c>
      <c r="R3" s="231"/>
      <c r="S3" s="231"/>
      <c r="T3" s="231"/>
      <c r="U3" s="231"/>
      <c r="V3" s="231"/>
    </row>
    <row r="4" spans="1:22" ht="29.25">
      <c r="A4" s="234" t="s">
        <v>997</v>
      </c>
      <c r="B4" s="224" t="s">
        <v>423</v>
      </c>
      <c r="C4" s="232" t="s">
        <v>998</v>
      </c>
      <c r="D4" s="232">
        <v>1</v>
      </c>
      <c r="E4" s="232" t="s">
        <v>999</v>
      </c>
      <c r="F4" s="226">
        <v>5</v>
      </c>
      <c r="G4" s="225">
        <v>1</v>
      </c>
      <c r="H4" s="225">
        <v>3</v>
      </c>
      <c r="I4" s="235">
        <v>5</v>
      </c>
      <c r="J4" s="224">
        <v>4</v>
      </c>
      <c r="K4" s="236"/>
      <c r="L4" s="224">
        <v>3</v>
      </c>
      <c r="M4" s="237">
        <v>3</v>
      </c>
      <c r="N4" s="236"/>
      <c r="O4" s="238">
        <v>1</v>
      </c>
      <c r="P4" s="237">
        <v>3</v>
      </c>
      <c r="Q4" s="239"/>
      <c r="R4" s="231"/>
      <c r="S4" s="231"/>
      <c r="T4" s="231"/>
      <c r="U4" s="231"/>
      <c r="V4" s="231"/>
    </row>
    <row r="5" spans="1:22" ht="328.5" customHeight="1">
      <c r="A5" s="240" t="s">
        <v>1000</v>
      </c>
      <c r="B5" s="241" t="s">
        <v>1001</v>
      </c>
      <c r="C5" s="241" t="s">
        <v>1002</v>
      </c>
      <c r="D5" s="241" t="s">
        <v>1003</v>
      </c>
      <c r="E5" s="242" t="s">
        <v>1004</v>
      </c>
      <c r="F5" s="241" t="s">
        <v>1005</v>
      </c>
      <c r="G5" s="241" t="s">
        <v>1006</v>
      </c>
      <c r="H5" s="241" t="s">
        <v>1007</v>
      </c>
      <c r="I5" s="241" t="s">
        <v>1008</v>
      </c>
      <c r="J5" s="243" t="s">
        <v>1009</v>
      </c>
      <c r="K5" s="243" t="s">
        <v>1010</v>
      </c>
      <c r="L5" s="241" t="s">
        <v>1011</v>
      </c>
      <c r="M5" s="233" t="s">
        <v>1012</v>
      </c>
      <c r="N5" s="243" t="s">
        <v>1013</v>
      </c>
      <c r="O5" s="241" t="s">
        <v>1014</v>
      </c>
      <c r="P5" s="233" t="s">
        <v>1015</v>
      </c>
      <c r="Q5" s="241" t="s">
        <v>1016</v>
      </c>
      <c r="R5" s="231"/>
      <c r="S5" s="231"/>
      <c r="T5" s="231"/>
      <c r="U5" s="231"/>
      <c r="V5" s="231"/>
    </row>
    <row r="6" spans="1:22" ht="30">
      <c r="A6" s="244" t="s">
        <v>1017</v>
      </c>
      <c r="B6" s="224" t="s">
        <v>1018</v>
      </c>
      <c r="C6" s="232" t="s">
        <v>1018</v>
      </c>
      <c r="D6" s="225" t="s">
        <v>1019</v>
      </c>
      <c r="E6" s="245" t="s">
        <v>1018</v>
      </c>
      <c r="F6" s="227" t="s">
        <v>1018</v>
      </c>
      <c r="G6" s="225" t="s">
        <v>1018</v>
      </c>
      <c r="H6" s="225" t="s">
        <v>1018</v>
      </c>
      <c r="I6" s="246" t="s">
        <v>1018</v>
      </c>
      <c r="J6" s="237" t="s">
        <v>1018</v>
      </c>
      <c r="K6" s="225" t="s">
        <v>1018</v>
      </c>
      <c r="L6" s="224" t="s">
        <v>1019</v>
      </c>
      <c r="M6" s="225" t="s">
        <v>1018</v>
      </c>
      <c r="N6" s="225" t="s">
        <v>1019</v>
      </c>
      <c r="O6" s="235" t="s">
        <v>1018</v>
      </c>
      <c r="P6" s="225" t="s">
        <v>1018</v>
      </c>
      <c r="Q6" s="225" t="s">
        <v>1018</v>
      </c>
      <c r="R6" s="231"/>
      <c r="S6" s="231"/>
      <c r="T6" s="231"/>
      <c r="U6" s="231"/>
      <c r="V6" s="231"/>
    </row>
    <row r="7" spans="1:22" ht="43.5">
      <c r="A7" s="223" t="s">
        <v>27</v>
      </c>
      <c r="B7" s="237" t="s">
        <v>1020</v>
      </c>
      <c r="C7" s="225" t="s">
        <v>1021</v>
      </c>
      <c r="D7" s="225" t="s">
        <v>1022</v>
      </c>
      <c r="E7" s="225" t="s">
        <v>1023</v>
      </c>
      <c r="F7" s="227" t="s">
        <v>170</v>
      </c>
      <c r="G7" s="225" t="s">
        <v>1024</v>
      </c>
      <c r="H7" s="225" t="s">
        <v>102</v>
      </c>
      <c r="I7" s="227" t="s">
        <v>1025</v>
      </c>
      <c r="J7" s="225" t="s">
        <v>1026</v>
      </c>
      <c r="K7" s="229" t="s">
        <v>1027</v>
      </c>
      <c r="L7" s="225" t="s">
        <v>1028</v>
      </c>
      <c r="M7" s="229" t="s">
        <v>1029</v>
      </c>
      <c r="N7" s="229" t="s">
        <v>1030</v>
      </c>
      <c r="O7" s="247" t="s">
        <v>1031</v>
      </c>
      <c r="P7" s="248" t="s">
        <v>1032</v>
      </c>
      <c r="Q7" s="225" t="s">
        <v>1033</v>
      </c>
      <c r="R7" s="231"/>
      <c r="S7" s="231"/>
      <c r="T7" s="231"/>
      <c r="U7" s="231"/>
      <c r="V7" s="231"/>
    </row>
    <row r="8" spans="1:22" ht="57.75">
      <c r="A8" s="223" t="s">
        <v>1034</v>
      </c>
      <c r="B8" s="225" t="s">
        <v>1035</v>
      </c>
      <c r="C8" s="225" t="s">
        <v>1036</v>
      </c>
      <c r="D8" s="225" t="s">
        <v>150</v>
      </c>
      <c r="E8" s="225" t="s">
        <v>1037</v>
      </c>
      <c r="F8" s="227" t="s">
        <v>545</v>
      </c>
      <c r="G8" s="225" t="s">
        <v>138</v>
      </c>
      <c r="H8" s="225" t="s">
        <v>1038</v>
      </c>
      <c r="I8" s="249" t="s">
        <v>1039</v>
      </c>
      <c r="J8" s="225" t="s">
        <v>172</v>
      </c>
      <c r="K8" s="225" t="s">
        <v>1040</v>
      </c>
      <c r="L8" s="248" t="s">
        <v>1041</v>
      </c>
      <c r="M8" s="229" t="s">
        <v>1042</v>
      </c>
      <c r="N8" s="229" t="s">
        <v>1043</v>
      </c>
      <c r="O8" s="250" t="s">
        <v>168</v>
      </c>
      <c r="P8" s="229" t="s">
        <v>148</v>
      </c>
      <c r="Q8" s="225" t="s">
        <v>1044</v>
      </c>
      <c r="R8" s="231"/>
      <c r="S8" s="231"/>
      <c r="T8" s="231"/>
      <c r="U8" s="231"/>
      <c r="V8" s="231"/>
    </row>
    <row r="9" spans="1:22" ht="72">
      <c r="A9" s="234" t="s">
        <v>1045</v>
      </c>
      <c r="B9" s="225" t="s">
        <v>1046</v>
      </c>
      <c r="C9" s="225" t="s">
        <v>1047</v>
      </c>
      <c r="D9" s="225" t="s">
        <v>1048</v>
      </c>
      <c r="E9" s="225" t="s">
        <v>1047</v>
      </c>
      <c r="F9" s="227" t="s">
        <v>545</v>
      </c>
      <c r="G9" s="225" t="s">
        <v>1049</v>
      </c>
      <c r="H9" s="225" t="s">
        <v>1050</v>
      </c>
      <c r="I9" s="251" t="s">
        <v>1051</v>
      </c>
      <c r="J9" s="225" t="s">
        <v>172</v>
      </c>
      <c r="K9" s="229" t="s">
        <v>1052</v>
      </c>
      <c r="L9" s="229" t="s">
        <v>1053</v>
      </c>
      <c r="M9" s="225" t="s">
        <v>1054</v>
      </c>
      <c r="N9" s="225" t="s">
        <v>1055</v>
      </c>
      <c r="O9" s="250" t="s">
        <v>1056</v>
      </c>
      <c r="P9" s="252" t="s">
        <v>1057</v>
      </c>
      <c r="Q9" s="225" t="s">
        <v>1044</v>
      </c>
      <c r="R9" s="231"/>
      <c r="S9" s="231"/>
      <c r="T9" s="231"/>
      <c r="U9" s="231"/>
      <c r="V9" s="231"/>
    </row>
    <row r="10" spans="1:22">
      <c r="A10" s="234" t="s">
        <v>1058</v>
      </c>
      <c r="B10" s="225" t="s">
        <v>1059</v>
      </c>
      <c r="C10" s="232" t="s">
        <v>1060</v>
      </c>
      <c r="D10" s="225" t="s">
        <v>1059</v>
      </c>
      <c r="E10" s="245" t="s">
        <v>1059</v>
      </c>
      <c r="F10" s="227" t="s">
        <v>1059</v>
      </c>
      <c r="G10" s="225" t="s">
        <v>1018</v>
      </c>
      <c r="H10" s="225" t="s">
        <v>1019</v>
      </c>
      <c r="I10" s="251" t="s">
        <v>1061</v>
      </c>
      <c r="J10" s="225" t="s">
        <v>1019</v>
      </c>
      <c r="K10" s="248" t="s">
        <v>1019</v>
      </c>
      <c r="L10" s="225" t="s">
        <v>1019</v>
      </c>
      <c r="M10" s="225" t="s">
        <v>1019</v>
      </c>
      <c r="N10" s="225" t="s">
        <v>1019</v>
      </c>
      <c r="O10" s="227" t="s">
        <v>1019</v>
      </c>
      <c r="P10" s="225" t="s">
        <v>1019</v>
      </c>
      <c r="Q10" s="225" t="s">
        <v>1019</v>
      </c>
      <c r="R10" s="231"/>
      <c r="S10" s="231"/>
      <c r="T10" s="231"/>
      <c r="U10" s="231"/>
      <c r="V10" s="231"/>
    </row>
    <row r="11" spans="1:22">
      <c r="A11" s="244" t="s">
        <v>1062</v>
      </c>
      <c r="B11" s="237">
        <v>5</v>
      </c>
      <c r="C11" s="253">
        <v>9</v>
      </c>
      <c r="D11" s="224">
        <v>8</v>
      </c>
      <c r="E11" s="245">
        <v>9</v>
      </c>
      <c r="F11" s="227">
        <v>7</v>
      </c>
      <c r="G11" s="224">
        <v>8</v>
      </c>
      <c r="H11" s="224">
        <v>8</v>
      </c>
      <c r="I11" s="227" t="s">
        <v>1063</v>
      </c>
      <c r="J11" s="224">
        <v>5</v>
      </c>
      <c r="K11" s="236"/>
      <c r="L11" s="224">
        <v>3</v>
      </c>
      <c r="M11" s="224">
        <v>1</v>
      </c>
      <c r="N11" s="224">
        <v>1</v>
      </c>
      <c r="O11" s="235">
        <v>2</v>
      </c>
      <c r="P11" s="236"/>
      <c r="Q11" s="224">
        <v>2</v>
      </c>
      <c r="R11" s="231"/>
      <c r="S11" s="231"/>
      <c r="T11" s="231"/>
      <c r="U11" s="231"/>
      <c r="V11" s="231"/>
    </row>
    <row r="12" spans="1:22" ht="43.5">
      <c r="A12" s="244" t="s">
        <v>1064</v>
      </c>
      <c r="B12" s="237" t="s">
        <v>1065</v>
      </c>
      <c r="C12" s="253" t="s">
        <v>1065</v>
      </c>
      <c r="D12" s="224" t="s">
        <v>1066</v>
      </c>
      <c r="E12" s="253" t="s">
        <v>1065</v>
      </c>
      <c r="F12" s="226">
        <v>14</v>
      </c>
      <c r="G12" s="224">
        <v>24</v>
      </c>
      <c r="H12" s="224">
        <v>11</v>
      </c>
      <c r="I12" s="246" t="s">
        <v>686</v>
      </c>
      <c r="J12" s="224">
        <v>7</v>
      </c>
      <c r="K12" s="236"/>
      <c r="L12" s="224">
        <v>12</v>
      </c>
      <c r="M12" s="224" t="s">
        <v>1067</v>
      </c>
      <c r="N12" s="224">
        <v>3</v>
      </c>
      <c r="O12" s="254">
        <v>4</v>
      </c>
      <c r="P12" s="236"/>
      <c r="Q12" s="224">
        <v>6</v>
      </c>
      <c r="R12" s="231"/>
      <c r="S12" s="231"/>
      <c r="T12" s="231"/>
      <c r="U12" s="231"/>
      <c r="V12" s="231"/>
    </row>
    <row r="13" spans="1:22">
      <c r="A13" s="244" t="s">
        <v>1068</v>
      </c>
      <c r="B13" s="225" t="s">
        <v>1065</v>
      </c>
      <c r="C13" s="253" t="s">
        <v>1065</v>
      </c>
      <c r="D13" s="255"/>
      <c r="E13" s="253" t="s">
        <v>1065</v>
      </c>
      <c r="F13" s="226">
        <v>55</v>
      </c>
      <c r="G13" s="256"/>
      <c r="H13" s="224">
        <v>12</v>
      </c>
      <c r="I13" s="246" t="s">
        <v>686</v>
      </c>
      <c r="J13" s="237">
        <v>7</v>
      </c>
      <c r="K13" s="236"/>
      <c r="L13" s="236"/>
      <c r="M13" s="237" t="s">
        <v>1069</v>
      </c>
      <c r="N13" s="257"/>
      <c r="O13" s="257"/>
      <c r="P13" s="236"/>
      <c r="Q13" s="236"/>
      <c r="R13" s="231"/>
      <c r="S13" s="231"/>
      <c r="T13" s="231"/>
      <c r="U13" s="231"/>
      <c r="V13" s="231"/>
    </row>
    <row r="14" spans="1:22" ht="43.5">
      <c r="A14" s="223" t="s">
        <v>1070</v>
      </c>
      <c r="B14" s="225" t="s">
        <v>1071</v>
      </c>
      <c r="C14" s="225" t="s">
        <v>1072</v>
      </c>
      <c r="D14" s="255"/>
      <c r="E14" s="245" t="s">
        <v>1071</v>
      </c>
      <c r="F14" s="225" t="s">
        <v>1073</v>
      </c>
      <c r="G14" s="248" t="s">
        <v>1074</v>
      </c>
      <c r="H14" s="225" t="s">
        <v>1075</v>
      </c>
      <c r="I14" s="225" t="s">
        <v>1076</v>
      </c>
      <c r="J14" s="225" t="s">
        <v>1077</v>
      </c>
      <c r="K14" s="225" t="s">
        <v>1078</v>
      </c>
      <c r="L14" s="225" t="s">
        <v>1079</v>
      </c>
      <c r="M14" s="225" t="s">
        <v>1080</v>
      </c>
      <c r="N14" s="232" t="s">
        <v>1081</v>
      </c>
      <c r="O14" s="258" t="s">
        <v>1082</v>
      </c>
      <c r="P14" s="225" t="s">
        <v>1083</v>
      </c>
      <c r="Q14" s="225" t="s">
        <v>1084</v>
      </c>
      <c r="R14" s="231"/>
      <c r="S14" s="231"/>
      <c r="T14" s="231"/>
      <c r="U14" s="231"/>
      <c r="V14" s="231"/>
    </row>
    <row r="15" spans="1:22" ht="72">
      <c r="A15" s="234" t="s">
        <v>1085</v>
      </c>
      <c r="B15" s="225" t="s">
        <v>1086</v>
      </c>
      <c r="C15" s="225" t="s">
        <v>1087</v>
      </c>
      <c r="D15" s="224" t="s">
        <v>1088</v>
      </c>
      <c r="E15" s="253" t="s">
        <v>1089</v>
      </c>
      <c r="F15" s="227" t="s">
        <v>1090</v>
      </c>
      <c r="G15" s="225" t="s">
        <v>1091</v>
      </c>
      <c r="H15" s="225" t="s">
        <v>1088</v>
      </c>
      <c r="I15" s="251" t="s">
        <v>1092</v>
      </c>
      <c r="J15" s="225" t="s">
        <v>1088</v>
      </c>
      <c r="K15" s="225" t="s">
        <v>1093</v>
      </c>
      <c r="L15" s="225" t="s">
        <v>1094</v>
      </c>
      <c r="M15" s="225" t="s">
        <v>1095</v>
      </c>
      <c r="N15" s="225" t="s">
        <v>1091</v>
      </c>
      <c r="O15" s="227" t="s">
        <v>1091</v>
      </c>
      <c r="P15" s="225" t="s">
        <v>1096</v>
      </c>
      <c r="Q15" s="259" t="s">
        <v>1097</v>
      </c>
      <c r="R15" s="231"/>
      <c r="S15" s="231"/>
      <c r="T15" s="231"/>
      <c r="U15" s="231"/>
      <c r="V15" s="231"/>
    </row>
    <row r="16" spans="1:22">
      <c r="A16" s="244" t="s">
        <v>1098</v>
      </c>
      <c r="B16" s="259" t="s">
        <v>1018</v>
      </c>
      <c r="C16" s="259" t="s">
        <v>1018</v>
      </c>
      <c r="D16" s="259" t="s">
        <v>1018</v>
      </c>
      <c r="E16" s="259" t="s">
        <v>1018</v>
      </c>
      <c r="F16" s="260" t="s">
        <v>1099</v>
      </c>
      <c r="G16" s="259" t="s">
        <v>1018</v>
      </c>
      <c r="H16" s="259" t="s">
        <v>1018</v>
      </c>
      <c r="I16" s="251" t="s">
        <v>1100</v>
      </c>
      <c r="J16" s="253" t="s">
        <v>1019</v>
      </c>
      <c r="K16" s="259" t="s">
        <v>1018</v>
      </c>
      <c r="L16" s="236"/>
      <c r="M16" s="259" t="s">
        <v>1018</v>
      </c>
      <c r="N16" s="259" t="s">
        <v>1018</v>
      </c>
      <c r="O16" s="250" t="s">
        <v>1101</v>
      </c>
      <c r="P16" s="257"/>
      <c r="Q16" s="259" t="s">
        <v>1019</v>
      </c>
      <c r="R16" s="231"/>
      <c r="S16" s="231"/>
      <c r="T16" s="231"/>
      <c r="U16" s="231"/>
      <c r="V16" s="231"/>
    </row>
    <row r="17" spans="1:22" ht="30">
      <c r="A17" s="244" t="s">
        <v>1102</v>
      </c>
      <c r="B17" s="259" t="s">
        <v>1018</v>
      </c>
      <c r="C17" s="259" t="s">
        <v>1018</v>
      </c>
      <c r="D17" s="259" t="s">
        <v>1018</v>
      </c>
      <c r="E17" s="259" t="s">
        <v>1018</v>
      </c>
      <c r="F17" s="260" t="s">
        <v>1018</v>
      </c>
      <c r="G17" s="259" t="s">
        <v>1018</v>
      </c>
      <c r="H17" s="232" t="s">
        <v>1018</v>
      </c>
      <c r="I17" s="251" t="s">
        <v>1018</v>
      </c>
      <c r="J17" s="259" t="s">
        <v>1018</v>
      </c>
      <c r="K17" s="259" t="s">
        <v>1019</v>
      </c>
      <c r="L17" s="236"/>
      <c r="M17" s="253" t="s">
        <v>1018</v>
      </c>
      <c r="N17" s="259" t="s">
        <v>1019</v>
      </c>
      <c r="O17" s="250" t="s">
        <v>1018</v>
      </c>
      <c r="P17" s="257"/>
      <c r="Q17" s="259" t="s">
        <v>1019</v>
      </c>
      <c r="R17" s="231"/>
      <c r="S17" s="231"/>
      <c r="T17" s="231"/>
      <c r="U17" s="231"/>
      <c r="V17" s="231"/>
    </row>
    <row r="18" spans="1:22" ht="29.25">
      <c r="A18" s="223" t="s">
        <v>1103</v>
      </c>
      <c r="B18" s="261"/>
      <c r="C18" s="253" t="s">
        <v>1104</v>
      </c>
      <c r="D18" s="255"/>
      <c r="E18" s="253" t="s">
        <v>1105</v>
      </c>
      <c r="F18" s="260" t="s">
        <v>1106</v>
      </c>
      <c r="G18" s="225" t="s">
        <v>1107</v>
      </c>
      <c r="H18" s="224" t="s">
        <v>1108</v>
      </c>
      <c r="I18" s="251" t="s">
        <v>1109</v>
      </c>
      <c r="J18" s="224" t="s">
        <v>1110</v>
      </c>
      <c r="K18" s="236"/>
      <c r="L18" s="224" t="s">
        <v>1111</v>
      </c>
      <c r="M18" s="237" t="s">
        <v>1112</v>
      </c>
      <c r="N18" s="232" t="s">
        <v>1113</v>
      </c>
      <c r="O18" s="250" t="s">
        <v>1114</v>
      </c>
      <c r="P18" s="232" t="s">
        <v>1115</v>
      </c>
      <c r="Q18" s="259" t="s">
        <v>1116</v>
      </c>
      <c r="R18" s="231"/>
      <c r="S18" s="231"/>
      <c r="T18" s="231"/>
      <c r="U18" s="231"/>
      <c r="V18" s="231"/>
    </row>
    <row r="19" spans="1:22" ht="328.5">
      <c r="A19" s="234" t="s">
        <v>1117</v>
      </c>
      <c r="B19" s="261"/>
      <c r="C19" s="262" t="s">
        <v>1118</v>
      </c>
      <c r="D19" s="255"/>
      <c r="E19" s="262" t="s">
        <v>1119</v>
      </c>
      <c r="F19" s="260" t="s">
        <v>1120</v>
      </c>
      <c r="G19" s="225" t="s">
        <v>1121</v>
      </c>
      <c r="H19" s="225" t="s">
        <v>1122</v>
      </c>
      <c r="I19" s="255"/>
      <c r="J19" s="237" t="s">
        <v>1123</v>
      </c>
      <c r="K19" s="237" t="s">
        <v>1124</v>
      </c>
      <c r="L19" s="122" t="s">
        <v>1125</v>
      </c>
      <c r="M19" s="236"/>
      <c r="N19" s="236"/>
      <c r="O19" s="236"/>
      <c r="P19" s="236"/>
      <c r="Q19" s="236"/>
      <c r="R19" s="231"/>
      <c r="S19" s="231"/>
      <c r="T19" s="231"/>
      <c r="U19" s="231"/>
      <c r="V19" s="231"/>
    </row>
    <row r="20" spans="1:22" ht="30">
      <c r="A20" s="223" t="s">
        <v>1126</v>
      </c>
      <c r="B20" s="225" t="s">
        <v>1019</v>
      </c>
      <c r="C20" s="253" t="s">
        <v>1019</v>
      </c>
      <c r="D20" s="225" t="s">
        <v>1018</v>
      </c>
      <c r="E20" s="245" t="s">
        <v>1019</v>
      </c>
      <c r="F20" s="227" t="s">
        <v>1019</v>
      </c>
      <c r="G20" s="225" t="s">
        <v>1018</v>
      </c>
      <c r="H20" s="225" t="s">
        <v>1019</v>
      </c>
      <c r="I20" s="251" t="s">
        <v>1018</v>
      </c>
      <c r="J20" s="225" t="s">
        <v>1019</v>
      </c>
      <c r="K20" s="225" t="s">
        <v>1018</v>
      </c>
      <c r="L20" s="225" t="s">
        <v>1018</v>
      </c>
      <c r="M20" s="225" t="s">
        <v>1018</v>
      </c>
      <c r="N20" s="232" t="s">
        <v>1019</v>
      </c>
      <c r="O20" s="225" t="s">
        <v>1127</v>
      </c>
      <c r="P20" s="225" t="s">
        <v>1019</v>
      </c>
      <c r="Q20" s="225" t="s">
        <v>1018</v>
      </c>
      <c r="R20" s="231"/>
      <c r="S20" s="231"/>
      <c r="T20" s="231"/>
      <c r="U20" s="231"/>
      <c r="V20" s="231"/>
    </row>
    <row r="21" spans="1:22">
      <c r="A21" s="263"/>
      <c r="B21" s="263"/>
      <c r="C21" s="264"/>
      <c r="D21" s="263"/>
      <c r="E21" s="265"/>
      <c r="F21" s="265"/>
      <c r="G21" s="265"/>
      <c r="H21" s="265"/>
      <c r="I21" s="265"/>
      <c r="J21" s="265"/>
      <c r="K21" s="265"/>
      <c r="L21" s="256"/>
      <c r="M21" s="265"/>
      <c r="N21" s="265"/>
      <c r="O21" s="250"/>
      <c r="P21" s="265"/>
      <c r="Q21" s="265"/>
      <c r="R21" s="231"/>
      <c r="S21" s="231"/>
      <c r="T21" s="231"/>
      <c r="U21" s="231"/>
      <c r="V21" s="231"/>
    </row>
    <row r="22" spans="1:22">
      <c r="A22" s="263"/>
      <c r="B22" s="263"/>
      <c r="C22" s="264"/>
      <c r="D22" s="263"/>
      <c r="E22" s="265"/>
      <c r="F22" s="265"/>
      <c r="G22" s="265"/>
      <c r="H22" s="265"/>
      <c r="I22" s="265"/>
      <c r="J22" s="265"/>
      <c r="K22" s="265"/>
      <c r="L22" s="265"/>
      <c r="M22" s="265"/>
      <c r="N22" s="265"/>
      <c r="O22" s="266"/>
      <c r="P22" s="265"/>
      <c r="Q22" s="265"/>
      <c r="R22" s="231"/>
      <c r="S22" s="231"/>
      <c r="T22" s="231"/>
      <c r="U22" s="231"/>
      <c r="V22" s="231"/>
    </row>
    <row r="23" spans="1:22">
      <c r="A23" s="263"/>
      <c r="B23" s="263"/>
      <c r="C23" s="264"/>
      <c r="D23" s="263"/>
      <c r="E23" s="265"/>
      <c r="F23" s="265"/>
      <c r="G23" s="265"/>
      <c r="H23" s="265"/>
      <c r="I23" s="265"/>
      <c r="J23" s="265"/>
      <c r="K23" s="265"/>
      <c r="L23" s="265"/>
      <c r="M23" s="265"/>
      <c r="N23" s="265"/>
      <c r="O23" s="227"/>
      <c r="P23" s="265"/>
      <c r="Q23" s="265"/>
      <c r="R23" s="231"/>
      <c r="S23" s="231"/>
      <c r="T23" s="231"/>
      <c r="U23" s="231"/>
      <c r="V23" s="231"/>
    </row>
    <row r="24" spans="1:22">
      <c r="A24" s="263"/>
      <c r="B24" s="263"/>
      <c r="C24" s="264"/>
      <c r="D24" s="263"/>
      <c r="E24" s="265"/>
      <c r="F24" s="265"/>
      <c r="G24" s="265"/>
      <c r="H24" s="265"/>
      <c r="I24" s="265"/>
      <c r="J24" s="265"/>
      <c r="K24" s="265"/>
      <c r="L24" s="265"/>
      <c r="M24" s="265"/>
      <c r="N24" s="265"/>
      <c r="O24" s="265"/>
      <c r="P24" s="265"/>
      <c r="Q24" s="265"/>
      <c r="R24" s="231"/>
      <c r="S24" s="231"/>
      <c r="T24" s="231"/>
      <c r="U24" s="231"/>
      <c r="V24" s="231"/>
    </row>
    <row r="25" spans="1:22">
      <c r="A25" s="263"/>
      <c r="B25" s="263"/>
      <c r="C25" s="264"/>
      <c r="D25" s="263"/>
      <c r="E25" s="265"/>
      <c r="F25" s="265"/>
      <c r="G25" s="265"/>
      <c r="H25" s="265"/>
      <c r="I25" s="265"/>
      <c r="J25" s="265"/>
      <c r="K25" s="265"/>
      <c r="L25" s="265"/>
      <c r="M25" s="265"/>
      <c r="N25" s="265"/>
      <c r="O25" s="265"/>
      <c r="P25" s="265"/>
      <c r="Q25" s="265"/>
      <c r="R25" s="231"/>
      <c r="S25" s="231"/>
      <c r="T25" s="231"/>
      <c r="U25" s="231"/>
      <c r="V25" s="231"/>
    </row>
    <row r="26" spans="1:22">
      <c r="A26" s="263"/>
      <c r="B26" s="263"/>
      <c r="C26" s="264"/>
      <c r="D26" s="263"/>
      <c r="E26" s="265"/>
      <c r="F26" s="265"/>
      <c r="G26" s="265"/>
      <c r="H26" s="265"/>
      <c r="I26" s="265"/>
      <c r="J26" s="265"/>
      <c r="K26" s="265"/>
      <c r="L26" s="265"/>
      <c r="M26" s="265"/>
      <c r="N26" s="265"/>
      <c r="O26" s="265"/>
      <c r="P26" s="265"/>
      <c r="Q26" s="265"/>
      <c r="R26" s="231"/>
      <c r="S26" s="231"/>
      <c r="T26" s="231"/>
      <c r="U26" s="231"/>
      <c r="V26" s="231"/>
    </row>
    <row r="27" spans="1:22">
      <c r="A27" s="263"/>
      <c r="B27" s="263"/>
      <c r="C27" s="264"/>
      <c r="D27" s="263"/>
      <c r="E27" s="265"/>
      <c r="F27" s="265"/>
      <c r="G27" s="265"/>
      <c r="H27" s="265"/>
      <c r="I27" s="265"/>
      <c r="J27" s="265"/>
      <c r="K27" s="265"/>
      <c r="L27" s="265"/>
      <c r="M27" s="265"/>
      <c r="N27" s="265"/>
      <c r="O27" s="265"/>
      <c r="P27" s="265"/>
      <c r="Q27" s="265"/>
      <c r="R27" s="231"/>
      <c r="S27" s="231"/>
      <c r="T27" s="231"/>
      <c r="U27" s="231"/>
      <c r="V27" s="231"/>
    </row>
    <row r="28" spans="1:22">
      <c r="A28" s="263"/>
      <c r="B28" s="263"/>
      <c r="C28" s="264"/>
      <c r="D28" s="263"/>
      <c r="E28" s="265"/>
      <c r="F28" s="265"/>
      <c r="G28" s="265"/>
      <c r="H28" s="265"/>
      <c r="I28" s="265"/>
      <c r="J28" s="265"/>
      <c r="K28" s="265"/>
      <c r="L28" s="265"/>
      <c r="M28" s="265"/>
      <c r="N28" s="265"/>
      <c r="O28" s="265"/>
      <c r="P28" s="265"/>
      <c r="Q28" s="265"/>
      <c r="R28" s="231"/>
      <c r="S28" s="231"/>
      <c r="T28" s="231"/>
      <c r="U28" s="231"/>
      <c r="V28" s="231"/>
    </row>
    <row r="29" spans="1:22">
      <c r="A29" s="263"/>
      <c r="B29" s="263"/>
      <c r="C29" s="264"/>
      <c r="D29" s="263"/>
      <c r="E29" s="265"/>
      <c r="F29" s="265"/>
      <c r="G29" s="265"/>
      <c r="H29" s="265"/>
      <c r="I29" s="265"/>
      <c r="J29" s="265"/>
      <c r="K29" s="265"/>
      <c r="L29" s="265"/>
      <c r="M29" s="265"/>
      <c r="N29" s="265"/>
      <c r="O29" s="265"/>
      <c r="P29" s="265"/>
      <c r="Q29" s="265"/>
      <c r="R29" s="231"/>
      <c r="S29" s="231"/>
      <c r="T29" s="231"/>
      <c r="U29" s="231"/>
      <c r="V29" s="231"/>
    </row>
    <row r="30" spans="1:22">
      <c r="A30" s="263"/>
      <c r="B30" s="263"/>
      <c r="C30" s="264"/>
      <c r="D30" s="263"/>
      <c r="E30" s="265"/>
      <c r="F30" s="265"/>
      <c r="G30" s="265"/>
      <c r="H30" s="265"/>
      <c r="I30" s="265"/>
      <c r="J30" s="265"/>
      <c r="K30" s="265"/>
      <c r="L30" s="265"/>
      <c r="M30" s="265"/>
      <c r="N30" s="265"/>
      <c r="O30" s="265"/>
      <c r="P30" s="265"/>
      <c r="Q30" s="265"/>
      <c r="R30" s="231"/>
      <c r="S30" s="231"/>
      <c r="T30" s="231"/>
      <c r="U30" s="231"/>
      <c r="V30" s="231"/>
    </row>
    <row r="31" spans="1:22">
      <c r="A31" s="263"/>
      <c r="B31" s="263"/>
      <c r="C31" s="264"/>
      <c r="D31" s="263"/>
      <c r="E31" s="265"/>
      <c r="F31" s="265"/>
      <c r="G31" s="265"/>
      <c r="H31" s="265"/>
      <c r="I31" s="265"/>
      <c r="J31" s="265"/>
      <c r="K31" s="265"/>
      <c r="L31" s="265"/>
      <c r="M31" s="265"/>
      <c r="N31" s="265"/>
      <c r="O31" s="265"/>
      <c r="P31" s="265"/>
      <c r="Q31" s="265"/>
      <c r="R31" s="231"/>
      <c r="S31" s="231"/>
      <c r="T31" s="231"/>
      <c r="U31" s="231"/>
      <c r="V31" s="231"/>
    </row>
    <row r="32" spans="1:22">
      <c r="A32" s="263"/>
      <c r="B32" s="263"/>
      <c r="C32" s="264"/>
      <c r="D32" s="263"/>
      <c r="E32" s="265"/>
      <c r="F32" s="265"/>
      <c r="G32" s="265"/>
      <c r="H32" s="265"/>
      <c r="I32" s="265"/>
      <c r="J32" s="265"/>
      <c r="K32" s="265"/>
      <c r="L32" s="265"/>
      <c r="M32" s="265"/>
      <c r="N32" s="265"/>
      <c r="O32" s="265"/>
      <c r="P32" s="265"/>
      <c r="Q32" s="265"/>
      <c r="R32" s="231"/>
      <c r="S32" s="231"/>
      <c r="T32" s="231"/>
      <c r="U32" s="231"/>
      <c r="V32" s="231"/>
    </row>
    <row r="33" spans="1:22">
      <c r="A33" s="263"/>
      <c r="B33" s="263"/>
      <c r="C33" s="264"/>
      <c r="D33" s="263"/>
      <c r="E33" s="265"/>
      <c r="F33" s="265"/>
      <c r="G33" s="265"/>
      <c r="H33" s="265"/>
      <c r="I33" s="265"/>
      <c r="J33" s="265"/>
      <c r="K33" s="265"/>
      <c r="L33" s="265"/>
      <c r="M33" s="265"/>
      <c r="N33" s="265"/>
      <c r="O33" s="265"/>
      <c r="P33" s="265"/>
      <c r="Q33" s="265"/>
      <c r="R33" s="231"/>
      <c r="S33" s="231"/>
      <c r="T33" s="231"/>
      <c r="U33" s="231"/>
      <c r="V33" s="231"/>
    </row>
    <row r="34" spans="1:22">
      <c r="A34" s="263"/>
      <c r="B34" s="263"/>
      <c r="C34" s="264"/>
      <c r="D34" s="263"/>
      <c r="E34" s="265"/>
      <c r="F34" s="265"/>
      <c r="G34" s="265"/>
      <c r="H34" s="265"/>
      <c r="I34" s="265"/>
      <c r="J34" s="265"/>
      <c r="K34" s="265"/>
      <c r="L34" s="265"/>
      <c r="M34" s="265"/>
      <c r="N34" s="265"/>
      <c r="O34" s="265"/>
      <c r="P34" s="265"/>
      <c r="Q34" s="265"/>
      <c r="R34" s="231"/>
      <c r="S34" s="231"/>
      <c r="T34" s="231"/>
      <c r="U34" s="231"/>
      <c r="V34" s="231"/>
    </row>
    <row r="35" spans="1:22">
      <c r="A35" s="263"/>
      <c r="B35" s="263"/>
      <c r="C35" s="264"/>
      <c r="D35" s="263"/>
      <c r="E35" s="265"/>
      <c r="F35" s="265"/>
      <c r="G35" s="265"/>
      <c r="H35" s="265"/>
      <c r="I35" s="265"/>
      <c r="J35" s="265"/>
      <c r="K35" s="265"/>
      <c r="L35" s="265"/>
      <c r="M35" s="265"/>
      <c r="N35" s="265"/>
      <c r="O35" s="265"/>
      <c r="P35" s="265"/>
      <c r="Q35" s="265"/>
      <c r="R35" s="231"/>
      <c r="S35" s="231"/>
      <c r="T35" s="231"/>
      <c r="U35" s="231"/>
      <c r="V35" s="231"/>
    </row>
    <row r="36" spans="1:22">
      <c r="A36" s="263"/>
      <c r="B36" s="263"/>
      <c r="C36" s="264"/>
      <c r="D36" s="263"/>
      <c r="E36" s="265"/>
      <c r="F36" s="265"/>
      <c r="G36" s="265"/>
      <c r="H36" s="265"/>
      <c r="I36" s="265"/>
      <c r="J36" s="265"/>
      <c r="K36" s="265"/>
      <c r="L36" s="265"/>
      <c r="M36" s="265"/>
      <c r="N36" s="265"/>
      <c r="O36" s="265"/>
      <c r="P36" s="265"/>
      <c r="Q36" s="265"/>
      <c r="R36" s="231"/>
      <c r="S36" s="231"/>
      <c r="T36" s="231"/>
      <c r="U36" s="231"/>
      <c r="V36" s="231"/>
    </row>
    <row r="37" spans="1:22">
      <c r="A37" s="263"/>
      <c r="B37" s="263"/>
      <c r="C37" s="264"/>
      <c r="D37" s="263"/>
      <c r="E37" s="265"/>
      <c r="F37" s="265"/>
      <c r="G37" s="265"/>
      <c r="H37" s="265"/>
      <c r="I37" s="265"/>
      <c r="J37" s="265"/>
      <c r="K37" s="265"/>
      <c r="L37" s="265"/>
      <c r="M37" s="265"/>
      <c r="N37" s="265"/>
      <c r="O37" s="265"/>
      <c r="P37" s="265"/>
      <c r="Q37" s="265"/>
      <c r="R37" s="231"/>
      <c r="S37" s="231"/>
      <c r="T37" s="231"/>
      <c r="U37" s="231"/>
      <c r="V37" s="231"/>
    </row>
    <row r="38" spans="1:22">
      <c r="A38" s="263"/>
      <c r="B38" s="263"/>
      <c r="C38" s="264"/>
      <c r="D38" s="263"/>
      <c r="E38" s="265"/>
      <c r="F38" s="265"/>
      <c r="G38" s="265"/>
      <c r="H38" s="265"/>
      <c r="I38" s="265"/>
      <c r="J38" s="265"/>
      <c r="K38" s="265"/>
      <c r="L38" s="265"/>
      <c r="M38" s="265"/>
      <c r="N38" s="265"/>
      <c r="O38" s="265"/>
      <c r="P38" s="265"/>
      <c r="Q38" s="265"/>
      <c r="R38" s="231"/>
      <c r="S38" s="231"/>
      <c r="T38" s="231"/>
      <c r="U38" s="231"/>
      <c r="V38" s="231"/>
    </row>
    <row r="39" spans="1:22">
      <c r="A39" s="263"/>
      <c r="B39" s="263"/>
      <c r="C39" s="264"/>
      <c r="D39" s="263"/>
      <c r="E39" s="265"/>
      <c r="F39" s="265"/>
      <c r="G39" s="265"/>
      <c r="H39" s="265"/>
      <c r="I39" s="265"/>
      <c r="J39" s="265"/>
      <c r="K39" s="265"/>
      <c r="L39" s="265"/>
      <c r="M39" s="265"/>
      <c r="N39" s="265"/>
      <c r="O39" s="265"/>
      <c r="P39" s="265"/>
      <c r="Q39" s="265"/>
      <c r="R39" s="231"/>
      <c r="S39" s="231"/>
      <c r="T39" s="231"/>
      <c r="U39" s="231"/>
      <c r="V39" s="231"/>
    </row>
    <row r="40" spans="1:22">
      <c r="A40" s="263"/>
      <c r="B40" s="263"/>
      <c r="C40" s="264"/>
      <c r="D40" s="263"/>
      <c r="E40" s="265"/>
      <c r="F40" s="265"/>
      <c r="G40" s="265"/>
      <c r="H40" s="265"/>
      <c r="I40" s="265"/>
      <c r="J40" s="265"/>
      <c r="K40" s="265"/>
      <c r="L40" s="265"/>
      <c r="M40" s="265"/>
      <c r="N40" s="265"/>
      <c r="O40" s="265"/>
      <c r="P40" s="265"/>
      <c r="Q40" s="265"/>
      <c r="R40" s="231"/>
      <c r="S40" s="231"/>
      <c r="T40" s="231"/>
      <c r="U40" s="231"/>
      <c r="V40" s="231"/>
    </row>
    <row r="41" spans="1:22">
      <c r="A41" s="263"/>
      <c r="B41" s="263"/>
      <c r="C41" s="264"/>
      <c r="D41" s="263"/>
      <c r="E41" s="265"/>
      <c r="F41" s="265"/>
      <c r="G41" s="265"/>
      <c r="H41" s="265"/>
      <c r="I41" s="265"/>
      <c r="J41" s="265"/>
      <c r="K41" s="265"/>
      <c r="L41" s="265"/>
      <c r="M41" s="265"/>
      <c r="N41" s="265"/>
      <c r="O41" s="265"/>
      <c r="P41" s="265"/>
      <c r="Q41" s="265"/>
      <c r="R41" s="231"/>
      <c r="S41" s="231"/>
      <c r="T41" s="231"/>
      <c r="U41" s="231"/>
      <c r="V41" s="231"/>
    </row>
    <row r="42" spans="1:22">
      <c r="A42" s="263"/>
      <c r="B42" s="263"/>
      <c r="C42" s="264"/>
      <c r="D42" s="263"/>
      <c r="E42" s="265"/>
      <c r="F42" s="265"/>
      <c r="G42" s="265"/>
      <c r="H42" s="265"/>
      <c r="I42" s="265"/>
      <c r="J42" s="265"/>
      <c r="K42" s="265"/>
      <c r="L42" s="265"/>
      <c r="M42" s="265"/>
      <c r="N42" s="265"/>
      <c r="O42" s="265"/>
      <c r="P42" s="265"/>
      <c r="Q42" s="265"/>
      <c r="R42" s="231"/>
      <c r="S42" s="231"/>
      <c r="T42" s="231"/>
      <c r="U42" s="231"/>
      <c r="V42" s="231"/>
    </row>
    <row r="43" spans="1:22">
      <c r="A43" s="263"/>
      <c r="B43" s="263"/>
      <c r="C43" s="264"/>
      <c r="D43" s="263"/>
      <c r="E43" s="265"/>
      <c r="F43" s="265"/>
      <c r="G43" s="265"/>
      <c r="H43" s="265"/>
      <c r="I43" s="265"/>
      <c r="J43" s="265"/>
      <c r="K43" s="265"/>
      <c r="L43" s="265"/>
      <c r="M43" s="265"/>
      <c r="N43" s="265"/>
      <c r="O43" s="265"/>
      <c r="P43" s="265"/>
      <c r="Q43" s="265"/>
      <c r="R43" s="231"/>
      <c r="S43" s="231"/>
      <c r="T43" s="231"/>
      <c r="U43" s="231"/>
      <c r="V43" s="231"/>
    </row>
    <row r="44" spans="1:22">
      <c r="A44" s="263"/>
      <c r="B44" s="263"/>
      <c r="C44" s="264"/>
      <c r="D44" s="263"/>
      <c r="E44" s="265"/>
      <c r="F44" s="265"/>
      <c r="G44" s="265"/>
      <c r="H44" s="265"/>
      <c r="I44" s="265"/>
      <c r="J44" s="265"/>
      <c r="K44" s="265"/>
      <c r="L44" s="265"/>
      <c r="M44" s="265"/>
      <c r="N44" s="265"/>
      <c r="O44" s="265"/>
      <c r="P44" s="265"/>
      <c r="Q44" s="265"/>
      <c r="R44" s="231"/>
      <c r="S44" s="231"/>
      <c r="T44" s="231"/>
      <c r="U44" s="231"/>
      <c r="V44" s="231"/>
    </row>
    <row r="45" spans="1:22">
      <c r="A45" s="263"/>
      <c r="B45" s="263"/>
      <c r="C45" s="264"/>
      <c r="D45" s="263"/>
      <c r="E45" s="265"/>
      <c r="F45" s="265"/>
      <c r="G45" s="265"/>
      <c r="H45" s="265"/>
      <c r="I45" s="265"/>
      <c r="J45" s="265"/>
      <c r="K45" s="265"/>
      <c r="L45" s="265"/>
      <c r="M45" s="265"/>
      <c r="N45" s="265"/>
      <c r="O45" s="265"/>
      <c r="P45" s="265"/>
      <c r="Q45" s="265"/>
      <c r="R45" s="231"/>
      <c r="S45" s="231"/>
      <c r="T45" s="231"/>
      <c r="U45" s="231"/>
      <c r="V45" s="231"/>
    </row>
    <row r="46" spans="1:22">
      <c r="A46" s="263"/>
      <c r="B46" s="263"/>
      <c r="C46" s="264"/>
      <c r="D46" s="263"/>
      <c r="E46" s="265"/>
      <c r="F46" s="265"/>
      <c r="G46" s="265"/>
      <c r="H46" s="265"/>
      <c r="I46" s="265"/>
      <c r="J46" s="265"/>
      <c r="K46" s="265"/>
      <c r="L46" s="265"/>
      <c r="M46" s="265"/>
      <c r="N46" s="265"/>
      <c r="O46" s="265"/>
      <c r="P46" s="265"/>
      <c r="Q46" s="265"/>
      <c r="R46" s="231"/>
      <c r="S46" s="231"/>
      <c r="T46" s="231"/>
      <c r="U46" s="231"/>
      <c r="V46" s="231"/>
    </row>
    <row r="47" spans="1:22">
      <c r="A47" s="263"/>
      <c r="B47" s="263"/>
      <c r="C47" s="264"/>
      <c r="D47" s="263"/>
      <c r="E47" s="265"/>
      <c r="F47" s="265"/>
      <c r="G47" s="265"/>
      <c r="H47" s="265"/>
      <c r="I47" s="265"/>
      <c r="J47" s="265"/>
      <c r="K47" s="265"/>
      <c r="L47" s="265"/>
      <c r="M47" s="265"/>
      <c r="N47" s="265"/>
      <c r="O47" s="265"/>
      <c r="P47" s="265"/>
      <c r="Q47" s="265"/>
      <c r="R47" s="231"/>
      <c r="S47" s="231"/>
      <c r="T47" s="231"/>
      <c r="U47" s="231"/>
      <c r="V47" s="231"/>
    </row>
    <row r="48" spans="1:22">
      <c r="A48" s="263"/>
      <c r="B48" s="263"/>
      <c r="C48" s="264"/>
      <c r="D48" s="263"/>
      <c r="E48" s="265"/>
      <c r="F48" s="265"/>
      <c r="G48" s="265"/>
      <c r="H48" s="265"/>
      <c r="I48" s="265"/>
      <c r="J48" s="265"/>
      <c r="K48" s="265"/>
      <c r="L48" s="265"/>
      <c r="M48" s="265"/>
      <c r="N48" s="265"/>
      <c r="O48" s="265"/>
      <c r="P48" s="265"/>
      <c r="Q48" s="265"/>
      <c r="R48" s="231"/>
      <c r="S48" s="231"/>
      <c r="T48" s="231"/>
      <c r="U48" s="231"/>
      <c r="V48" s="231"/>
    </row>
    <row r="49" spans="1:22">
      <c r="A49" s="263"/>
      <c r="B49" s="263"/>
      <c r="C49" s="264"/>
      <c r="D49" s="263"/>
      <c r="E49" s="265"/>
      <c r="F49" s="265"/>
      <c r="G49" s="265"/>
      <c r="H49" s="265"/>
      <c r="I49" s="265"/>
      <c r="J49" s="265"/>
      <c r="K49" s="265"/>
      <c r="L49" s="265"/>
      <c r="M49" s="265"/>
      <c r="N49" s="265"/>
      <c r="O49" s="265"/>
      <c r="P49" s="265"/>
      <c r="Q49" s="265"/>
      <c r="R49" s="231"/>
      <c r="S49" s="231"/>
      <c r="T49" s="231"/>
      <c r="U49" s="231"/>
      <c r="V49" s="231"/>
    </row>
    <row r="50" spans="1:22">
      <c r="A50" s="263"/>
      <c r="B50" s="263"/>
      <c r="C50" s="264"/>
      <c r="D50" s="263"/>
      <c r="E50" s="265"/>
      <c r="F50" s="265"/>
      <c r="G50" s="265"/>
      <c r="H50" s="265"/>
      <c r="I50" s="265"/>
      <c r="J50" s="265"/>
      <c r="K50" s="265"/>
      <c r="L50" s="265"/>
      <c r="M50" s="265"/>
      <c r="N50" s="265"/>
      <c r="O50" s="265"/>
      <c r="P50" s="265"/>
      <c r="Q50" s="265"/>
      <c r="R50" s="231"/>
      <c r="S50" s="231"/>
      <c r="T50" s="231"/>
      <c r="U50" s="231"/>
      <c r="V50" s="231"/>
    </row>
    <row r="51" spans="1:22">
      <c r="A51" s="263"/>
      <c r="B51" s="263"/>
      <c r="C51" s="264"/>
      <c r="D51" s="263"/>
      <c r="E51" s="265"/>
      <c r="F51" s="265"/>
      <c r="G51" s="265"/>
      <c r="H51" s="265"/>
      <c r="I51" s="265"/>
      <c r="J51" s="265"/>
      <c r="K51" s="265"/>
      <c r="L51" s="265"/>
      <c r="M51" s="265"/>
      <c r="N51" s="265"/>
      <c r="O51" s="265"/>
      <c r="P51" s="265"/>
      <c r="Q51" s="265"/>
      <c r="R51" s="231"/>
      <c r="S51" s="231"/>
      <c r="T51" s="231"/>
      <c r="U51" s="231"/>
      <c r="V51" s="231"/>
    </row>
    <row r="52" spans="1:22">
      <c r="A52" s="263"/>
      <c r="B52" s="263"/>
      <c r="C52" s="264"/>
      <c r="D52" s="263"/>
      <c r="E52" s="265"/>
      <c r="F52" s="265"/>
      <c r="G52" s="265"/>
      <c r="H52" s="265"/>
      <c r="I52" s="265"/>
      <c r="J52" s="265"/>
      <c r="K52" s="265"/>
      <c r="L52" s="265"/>
      <c r="M52" s="265"/>
      <c r="N52" s="265"/>
      <c r="O52" s="265"/>
      <c r="P52" s="265"/>
      <c r="Q52" s="265"/>
      <c r="R52" s="231"/>
      <c r="S52" s="231"/>
      <c r="T52" s="231"/>
      <c r="U52" s="231"/>
      <c r="V52" s="231"/>
    </row>
    <row r="53" spans="1:22">
      <c r="A53" s="263"/>
      <c r="B53" s="263"/>
      <c r="C53" s="264"/>
      <c r="D53" s="263"/>
      <c r="E53" s="265"/>
      <c r="F53" s="265"/>
      <c r="G53" s="265"/>
      <c r="H53" s="265"/>
      <c r="I53" s="265"/>
      <c r="J53" s="265"/>
      <c r="K53" s="265"/>
      <c r="L53" s="265"/>
      <c r="M53" s="265"/>
      <c r="N53" s="265"/>
      <c r="O53" s="265"/>
      <c r="P53" s="265"/>
      <c r="Q53" s="265"/>
      <c r="R53" s="231"/>
      <c r="S53" s="231"/>
      <c r="T53" s="231"/>
      <c r="U53" s="231"/>
      <c r="V53" s="231"/>
    </row>
    <row r="54" spans="1:22">
      <c r="A54" s="263"/>
      <c r="B54" s="263"/>
      <c r="C54" s="264"/>
      <c r="D54" s="263"/>
      <c r="E54" s="265"/>
      <c r="F54" s="265"/>
      <c r="G54" s="265"/>
      <c r="H54" s="265"/>
      <c r="I54" s="265"/>
      <c r="J54" s="265"/>
      <c r="K54" s="265"/>
      <c r="L54" s="265"/>
      <c r="M54" s="265"/>
      <c r="N54" s="265"/>
      <c r="O54" s="265"/>
      <c r="P54" s="265"/>
      <c r="Q54" s="265"/>
      <c r="R54" s="231"/>
      <c r="S54" s="231"/>
      <c r="T54" s="231"/>
      <c r="U54" s="231"/>
      <c r="V54" s="231"/>
    </row>
    <row r="55" spans="1:22">
      <c r="A55" s="263"/>
      <c r="B55" s="263"/>
      <c r="C55" s="264"/>
      <c r="D55" s="263"/>
      <c r="E55" s="265"/>
      <c r="F55" s="265"/>
      <c r="G55" s="265"/>
      <c r="H55" s="265"/>
      <c r="I55" s="265"/>
      <c r="J55" s="265"/>
      <c r="K55" s="265"/>
      <c r="L55" s="265"/>
      <c r="M55" s="265"/>
      <c r="N55" s="265"/>
      <c r="O55" s="265"/>
      <c r="P55" s="265"/>
      <c r="Q55" s="265"/>
      <c r="R55" s="231"/>
      <c r="S55" s="231"/>
      <c r="T55" s="231"/>
      <c r="U55" s="231"/>
      <c r="V55" s="231"/>
    </row>
    <row r="56" spans="1:22">
      <c r="A56" s="263"/>
      <c r="B56" s="263"/>
      <c r="C56" s="264"/>
      <c r="D56" s="263"/>
      <c r="E56" s="265"/>
      <c r="F56" s="265"/>
      <c r="G56" s="265"/>
      <c r="H56" s="265"/>
      <c r="I56" s="265"/>
      <c r="J56" s="265"/>
      <c r="K56" s="265"/>
      <c r="L56" s="265"/>
      <c r="M56" s="265"/>
      <c r="N56" s="265"/>
      <c r="O56" s="265"/>
      <c r="P56" s="265"/>
      <c r="Q56" s="265"/>
      <c r="R56" s="231"/>
      <c r="S56" s="231"/>
      <c r="T56" s="231"/>
      <c r="U56" s="231"/>
      <c r="V56" s="231"/>
    </row>
    <row r="57" spans="1:22">
      <c r="A57" s="263"/>
      <c r="B57" s="263"/>
      <c r="C57" s="264"/>
      <c r="D57" s="263"/>
      <c r="E57" s="265"/>
      <c r="F57" s="265"/>
      <c r="G57" s="265"/>
      <c r="H57" s="265"/>
      <c r="I57" s="265"/>
      <c r="J57" s="265"/>
      <c r="K57" s="265"/>
      <c r="L57" s="265"/>
      <c r="M57" s="265"/>
      <c r="N57" s="265"/>
      <c r="O57" s="265"/>
      <c r="P57" s="265"/>
      <c r="Q57" s="265"/>
      <c r="R57" s="231"/>
      <c r="S57" s="231"/>
      <c r="T57" s="231"/>
      <c r="U57" s="231"/>
      <c r="V57" s="231"/>
    </row>
    <row r="58" spans="1:22">
      <c r="A58" s="263"/>
      <c r="B58" s="263"/>
      <c r="C58" s="264"/>
      <c r="D58" s="263"/>
      <c r="E58" s="265"/>
      <c r="F58" s="265"/>
      <c r="G58" s="265"/>
      <c r="H58" s="265"/>
      <c r="I58" s="265"/>
      <c r="J58" s="265"/>
      <c r="K58" s="265"/>
      <c r="L58" s="265"/>
      <c r="M58" s="265"/>
      <c r="N58" s="265"/>
      <c r="O58" s="265"/>
      <c r="P58" s="265"/>
      <c r="Q58" s="265"/>
      <c r="R58" s="231"/>
      <c r="S58" s="231"/>
      <c r="T58" s="231"/>
      <c r="U58" s="231"/>
      <c r="V58" s="231"/>
    </row>
    <row r="59" spans="1:22">
      <c r="A59" s="263"/>
      <c r="B59" s="263"/>
      <c r="C59" s="264"/>
      <c r="D59" s="263"/>
      <c r="E59" s="265"/>
      <c r="F59" s="265"/>
      <c r="G59" s="265"/>
      <c r="H59" s="265"/>
      <c r="I59" s="265"/>
      <c r="J59" s="265"/>
      <c r="K59" s="265"/>
      <c r="L59" s="265"/>
      <c r="M59" s="265"/>
      <c r="N59" s="265"/>
      <c r="O59" s="265"/>
      <c r="P59" s="265"/>
      <c r="Q59" s="265"/>
      <c r="R59" s="231"/>
      <c r="S59" s="231"/>
      <c r="T59" s="231"/>
      <c r="U59" s="231"/>
      <c r="V59" s="231"/>
    </row>
    <row r="60" spans="1:22">
      <c r="A60" s="263"/>
      <c r="B60" s="263"/>
      <c r="C60" s="264"/>
      <c r="D60" s="263"/>
      <c r="E60" s="265"/>
      <c r="F60" s="265"/>
      <c r="G60" s="265"/>
      <c r="H60" s="265"/>
      <c r="I60" s="265"/>
      <c r="J60" s="265"/>
      <c r="K60" s="265"/>
      <c r="L60" s="265"/>
      <c r="M60" s="265"/>
      <c r="N60" s="265"/>
      <c r="O60" s="265"/>
      <c r="P60" s="265"/>
      <c r="Q60" s="265"/>
      <c r="R60" s="231"/>
      <c r="S60" s="231"/>
      <c r="T60" s="231"/>
      <c r="U60" s="231"/>
      <c r="V60" s="231"/>
    </row>
    <row r="61" spans="1:22">
      <c r="A61" s="263"/>
      <c r="B61" s="263"/>
      <c r="C61" s="264"/>
      <c r="D61" s="263"/>
      <c r="E61" s="265"/>
      <c r="F61" s="265"/>
      <c r="G61" s="265"/>
      <c r="H61" s="265"/>
      <c r="I61" s="265"/>
      <c r="J61" s="265"/>
      <c r="K61" s="265"/>
      <c r="L61" s="265"/>
      <c r="M61" s="265"/>
      <c r="N61" s="265"/>
      <c r="O61" s="265"/>
      <c r="P61" s="265"/>
      <c r="Q61" s="265"/>
      <c r="R61" s="231"/>
      <c r="S61" s="231"/>
      <c r="T61" s="231"/>
      <c r="U61" s="231"/>
      <c r="V61" s="231"/>
    </row>
    <row r="62" spans="1:22">
      <c r="A62" s="263"/>
      <c r="B62" s="263"/>
      <c r="C62" s="264"/>
      <c r="D62" s="263"/>
      <c r="E62" s="265"/>
      <c r="F62" s="265"/>
      <c r="G62" s="265"/>
      <c r="H62" s="265"/>
      <c r="I62" s="265"/>
      <c r="J62" s="265"/>
      <c r="K62" s="265"/>
      <c r="L62" s="265"/>
      <c r="M62" s="265"/>
      <c r="N62" s="265"/>
      <c r="O62" s="265"/>
      <c r="P62" s="265"/>
      <c r="Q62" s="265"/>
      <c r="R62" s="231"/>
      <c r="S62" s="231"/>
      <c r="T62" s="231"/>
      <c r="U62" s="231"/>
      <c r="V62" s="231"/>
    </row>
    <row r="63" spans="1:22">
      <c r="A63" s="263"/>
      <c r="B63" s="263"/>
      <c r="C63" s="264"/>
      <c r="D63" s="263"/>
      <c r="E63" s="265"/>
      <c r="F63" s="265"/>
      <c r="G63" s="265"/>
      <c r="H63" s="265"/>
      <c r="I63" s="265"/>
      <c r="J63" s="265"/>
      <c r="K63" s="265"/>
      <c r="L63" s="265"/>
      <c r="M63" s="265"/>
      <c r="N63" s="265"/>
      <c r="O63" s="265"/>
      <c r="P63" s="265"/>
      <c r="Q63" s="265"/>
      <c r="R63" s="231"/>
      <c r="S63" s="231"/>
      <c r="T63" s="231"/>
      <c r="U63" s="231"/>
      <c r="V63" s="231"/>
    </row>
    <row r="64" spans="1:22">
      <c r="A64" s="263"/>
      <c r="B64" s="263"/>
      <c r="C64" s="264"/>
      <c r="D64" s="263"/>
      <c r="E64" s="265"/>
      <c r="F64" s="265"/>
      <c r="G64" s="265"/>
      <c r="H64" s="265"/>
      <c r="I64" s="265"/>
      <c r="J64" s="265"/>
      <c r="K64" s="265"/>
      <c r="L64" s="265"/>
      <c r="M64" s="265"/>
      <c r="N64" s="265"/>
      <c r="O64" s="265"/>
      <c r="P64" s="265"/>
      <c r="Q64" s="265"/>
      <c r="R64" s="231"/>
      <c r="S64" s="231"/>
      <c r="T64" s="231"/>
      <c r="U64" s="231"/>
      <c r="V64" s="231"/>
    </row>
    <row r="65" spans="1:22">
      <c r="A65" s="263"/>
      <c r="B65" s="263"/>
      <c r="C65" s="264"/>
      <c r="D65" s="263"/>
      <c r="E65" s="265"/>
      <c r="F65" s="265"/>
      <c r="G65" s="265"/>
      <c r="H65" s="265"/>
      <c r="I65" s="265"/>
      <c r="J65" s="265"/>
      <c r="K65" s="265"/>
      <c r="L65" s="265"/>
      <c r="M65" s="265"/>
      <c r="N65" s="265"/>
      <c r="O65" s="265"/>
      <c r="P65" s="265"/>
      <c r="Q65" s="265"/>
      <c r="R65" s="231"/>
      <c r="S65" s="231"/>
      <c r="T65" s="231"/>
      <c r="U65" s="231"/>
      <c r="V65" s="231"/>
    </row>
    <row r="66" spans="1:22">
      <c r="A66" s="263"/>
      <c r="B66" s="263"/>
      <c r="C66" s="264"/>
      <c r="D66" s="263"/>
      <c r="E66" s="265"/>
      <c r="F66" s="265"/>
      <c r="G66" s="265"/>
      <c r="H66" s="265"/>
      <c r="I66" s="265"/>
      <c r="J66" s="265"/>
      <c r="K66" s="265"/>
      <c r="L66" s="265"/>
      <c r="M66" s="265"/>
      <c r="N66" s="265"/>
      <c r="O66" s="265"/>
      <c r="P66" s="265"/>
      <c r="Q66" s="265"/>
      <c r="R66" s="231"/>
      <c r="S66" s="231"/>
      <c r="T66" s="231"/>
      <c r="U66" s="231"/>
      <c r="V66" s="231"/>
    </row>
    <row r="67" spans="1:22">
      <c r="A67" s="263"/>
      <c r="B67" s="263"/>
      <c r="C67" s="264"/>
      <c r="D67" s="263"/>
      <c r="E67" s="264"/>
      <c r="F67" s="263"/>
      <c r="G67" s="263"/>
      <c r="H67" s="263"/>
      <c r="I67" s="263"/>
      <c r="J67" s="263"/>
      <c r="K67" s="263"/>
      <c r="L67" s="263"/>
      <c r="M67" s="263"/>
      <c r="N67" s="263"/>
      <c r="O67" s="263"/>
      <c r="P67" s="264"/>
      <c r="Q67" s="263"/>
    </row>
    <row r="68" spans="1:22">
      <c r="A68" s="263"/>
      <c r="B68" s="263"/>
      <c r="C68" s="264"/>
      <c r="D68" s="263"/>
      <c r="E68" s="264"/>
      <c r="F68" s="263"/>
      <c r="G68" s="263"/>
      <c r="H68" s="263"/>
      <c r="I68" s="263"/>
      <c r="J68" s="263"/>
      <c r="K68" s="263"/>
      <c r="L68" s="263"/>
      <c r="M68" s="263"/>
      <c r="N68" s="263"/>
      <c r="O68" s="263"/>
      <c r="P68" s="264"/>
      <c r="Q68" s="263"/>
    </row>
    <row r="69" spans="1:22">
      <c r="A69" s="263"/>
      <c r="B69" s="263"/>
      <c r="C69" s="264"/>
      <c r="D69" s="263"/>
      <c r="E69" s="264"/>
      <c r="F69" s="263"/>
      <c r="G69" s="263"/>
      <c r="H69" s="263"/>
      <c r="I69" s="263"/>
      <c r="J69" s="263"/>
      <c r="K69" s="263"/>
      <c r="L69" s="263"/>
      <c r="M69" s="263"/>
      <c r="N69" s="263"/>
      <c r="O69" s="263"/>
      <c r="P69" s="264"/>
      <c r="Q69" s="263"/>
    </row>
    <row r="70" spans="1:22">
      <c r="A70" s="263"/>
      <c r="B70" s="263"/>
      <c r="C70" s="264"/>
      <c r="D70" s="263"/>
      <c r="E70" s="264"/>
      <c r="F70" s="263"/>
      <c r="G70" s="263"/>
      <c r="H70" s="263"/>
      <c r="I70" s="263"/>
      <c r="J70" s="263"/>
      <c r="K70" s="263"/>
      <c r="L70" s="263"/>
      <c r="M70" s="263"/>
      <c r="N70" s="263"/>
      <c r="O70" s="263"/>
      <c r="P70" s="264"/>
      <c r="Q70" s="263"/>
    </row>
    <row r="71" spans="1:22">
      <c r="A71" s="263"/>
      <c r="B71" s="263"/>
      <c r="C71" s="264"/>
      <c r="D71" s="263"/>
      <c r="E71" s="264"/>
      <c r="F71" s="263"/>
      <c r="G71" s="263"/>
      <c r="H71" s="263"/>
      <c r="I71" s="263"/>
      <c r="J71" s="263"/>
      <c r="K71" s="263"/>
      <c r="L71" s="263"/>
      <c r="M71" s="263"/>
      <c r="N71" s="263"/>
      <c r="O71" s="263"/>
      <c r="P71" s="264"/>
      <c r="Q71" s="263"/>
    </row>
    <row r="72" spans="1:22">
      <c r="A72" s="263"/>
      <c r="B72" s="263"/>
      <c r="C72" s="264"/>
      <c r="D72" s="263"/>
      <c r="E72" s="264"/>
      <c r="F72" s="263"/>
      <c r="G72" s="263"/>
      <c r="H72" s="263"/>
      <c r="I72" s="263"/>
      <c r="J72" s="263"/>
      <c r="K72" s="263"/>
      <c r="L72" s="263"/>
      <c r="M72" s="263"/>
      <c r="N72" s="263"/>
      <c r="O72" s="263"/>
      <c r="P72" s="264"/>
      <c r="Q72" s="263"/>
    </row>
    <row r="73" spans="1:22">
      <c r="A73" s="263"/>
      <c r="B73" s="263"/>
      <c r="C73" s="264"/>
      <c r="D73" s="263"/>
      <c r="E73" s="264"/>
      <c r="F73" s="263"/>
      <c r="G73" s="263"/>
      <c r="H73" s="263"/>
      <c r="I73" s="263"/>
      <c r="J73" s="263"/>
      <c r="K73" s="263"/>
      <c r="L73" s="263"/>
      <c r="M73" s="263"/>
      <c r="N73" s="263"/>
      <c r="O73" s="263"/>
      <c r="P73" s="264"/>
      <c r="Q73" s="263"/>
    </row>
    <row r="74" spans="1:22">
      <c r="A74" s="263"/>
      <c r="B74" s="263"/>
      <c r="C74" s="264"/>
      <c r="D74" s="263"/>
      <c r="E74" s="264"/>
      <c r="F74" s="263"/>
      <c r="G74" s="263"/>
      <c r="H74" s="263"/>
      <c r="I74" s="263"/>
      <c r="J74" s="263"/>
      <c r="K74" s="263"/>
      <c r="L74" s="263"/>
      <c r="M74" s="263"/>
      <c r="N74" s="263"/>
      <c r="O74" s="263"/>
      <c r="P74" s="264"/>
      <c r="Q74" s="263"/>
    </row>
    <row r="75" spans="1:22">
      <c r="A75" s="263"/>
      <c r="B75" s="263"/>
      <c r="C75" s="264"/>
      <c r="D75" s="263"/>
      <c r="E75" s="264"/>
      <c r="F75" s="263"/>
      <c r="G75" s="263"/>
      <c r="H75" s="263"/>
      <c r="I75" s="263"/>
      <c r="J75" s="263"/>
      <c r="K75" s="263"/>
      <c r="L75" s="263"/>
      <c r="M75" s="263"/>
      <c r="N75" s="263"/>
      <c r="O75" s="263"/>
      <c r="P75" s="264"/>
      <c r="Q75" s="263"/>
    </row>
    <row r="76" spans="1:22">
      <c r="A76" s="263"/>
      <c r="B76" s="263"/>
      <c r="C76" s="264"/>
      <c r="D76" s="263"/>
      <c r="E76" s="264"/>
      <c r="F76" s="263"/>
      <c r="G76" s="263"/>
      <c r="H76" s="263"/>
      <c r="I76" s="263"/>
      <c r="J76" s="263"/>
      <c r="K76" s="263"/>
      <c r="L76" s="263"/>
      <c r="M76" s="263"/>
      <c r="N76" s="263"/>
      <c r="O76" s="263"/>
      <c r="P76" s="264"/>
      <c r="Q76" s="263"/>
    </row>
    <row r="77" spans="1:22">
      <c r="A77" s="263"/>
      <c r="B77" s="263"/>
      <c r="C77" s="264"/>
      <c r="D77" s="263"/>
      <c r="E77" s="264"/>
      <c r="F77" s="263"/>
      <c r="G77" s="263"/>
      <c r="H77" s="263"/>
      <c r="I77" s="263"/>
      <c r="J77" s="263"/>
      <c r="K77" s="263"/>
      <c r="L77" s="263"/>
      <c r="M77" s="263"/>
      <c r="N77" s="263"/>
      <c r="O77" s="263"/>
      <c r="P77" s="264"/>
      <c r="Q77" s="263"/>
    </row>
    <row r="78" spans="1:22">
      <c r="A78" s="263"/>
      <c r="B78" s="263"/>
      <c r="C78" s="264"/>
      <c r="D78" s="263"/>
      <c r="E78" s="264"/>
      <c r="F78" s="263"/>
      <c r="G78" s="263"/>
      <c r="H78" s="263"/>
      <c r="I78" s="263"/>
      <c r="J78" s="263"/>
      <c r="K78" s="263"/>
      <c r="L78" s="263"/>
      <c r="M78" s="263"/>
      <c r="N78" s="263"/>
      <c r="O78" s="263"/>
      <c r="P78" s="264"/>
      <c r="Q78" s="263"/>
    </row>
    <row r="79" spans="1:22">
      <c r="A79" s="263"/>
      <c r="B79" s="263"/>
      <c r="C79" s="264"/>
      <c r="D79" s="263"/>
      <c r="E79" s="264"/>
      <c r="F79" s="263"/>
      <c r="G79" s="263"/>
      <c r="H79" s="263"/>
      <c r="I79" s="263"/>
      <c r="J79" s="263"/>
      <c r="K79" s="263"/>
      <c r="L79" s="263"/>
      <c r="M79" s="263"/>
      <c r="N79" s="263"/>
      <c r="O79" s="263"/>
      <c r="P79" s="264"/>
      <c r="Q79" s="263"/>
    </row>
    <row r="80" spans="1:22">
      <c r="A80" s="263"/>
      <c r="B80" s="263"/>
      <c r="C80" s="264"/>
      <c r="D80" s="263"/>
      <c r="E80" s="264"/>
      <c r="F80" s="263"/>
      <c r="G80" s="263"/>
      <c r="H80" s="263"/>
      <c r="I80" s="263"/>
      <c r="J80" s="263"/>
      <c r="K80" s="263"/>
      <c r="L80" s="263"/>
      <c r="M80" s="263"/>
      <c r="N80" s="263"/>
      <c r="O80" s="263"/>
      <c r="P80" s="264"/>
      <c r="Q80" s="263"/>
    </row>
    <row r="81" spans="1:17">
      <c r="A81" s="263"/>
      <c r="B81" s="263"/>
      <c r="C81" s="264"/>
      <c r="D81" s="263"/>
      <c r="E81" s="264"/>
      <c r="F81" s="263"/>
      <c r="G81" s="263"/>
      <c r="H81" s="263"/>
      <c r="I81" s="263"/>
      <c r="J81" s="263"/>
      <c r="K81" s="263"/>
      <c r="L81" s="263"/>
      <c r="M81" s="263"/>
      <c r="N81" s="263"/>
      <c r="O81" s="263"/>
      <c r="P81" s="264"/>
      <c r="Q81" s="263"/>
    </row>
    <row r="82" spans="1:17">
      <c r="A82" s="263"/>
      <c r="B82" s="263"/>
      <c r="C82" s="264"/>
      <c r="D82" s="263"/>
      <c r="E82" s="264"/>
      <c r="F82" s="263"/>
      <c r="G82" s="263"/>
      <c r="H82" s="263"/>
      <c r="I82" s="263"/>
      <c r="J82" s="263"/>
      <c r="K82" s="263"/>
      <c r="L82" s="263"/>
      <c r="M82" s="263"/>
      <c r="N82" s="263"/>
      <c r="O82" s="263"/>
      <c r="P82" s="264"/>
      <c r="Q82" s="263"/>
    </row>
    <row r="83" spans="1:17">
      <c r="A83" s="263"/>
      <c r="B83" s="263"/>
      <c r="C83" s="264"/>
      <c r="D83" s="263"/>
      <c r="E83" s="264"/>
      <c r="F83" s="263"/>
      <c r="G83" s="263"/>
      <c r="H83" s="263"/>
      <c r="I83" s="263"/>
      <c r="J83" s="263"/>
      <c r="K83" s="263"/>
      <c r="L83" s="263"/>
      <c r="M83" s="263"/>
      <c r="N83" s="263"/>
      <c r="O83" s="263"/>
      <c r="P83" s="264"/>
      <c r="Q83" s="263"/>
    </row>
    <row r="84" spans="1:17">
      <c r="A84" s="263"/>
      <c r="B84" s="263"/>
      <c r="C84" s="264"/>
      <c r="D84" s="263"/>
      <c r="E84" s="264"/>
      <c r="F84" s="263"/>
      <c r="G84" s="263"/>
      <c r="H84" s="263"/>
      <c r="I84" s="263"/>
      <c r="J84" s="263"/>
      <c r="K84" s="263"/>
      <c r="L84" s="263"/>
      <c r="M84" s="263"/>
      <c r="N84" s="263"/>
      <c r="O84" s="263"/>
      <c r="P84" s="264"/>
      <c r="Q84" s="263"/>
    </row>
    <row r="85" spans="1:17">
      <c r="A85" s="263"/>
      <c r="B85" s="263"/>
      <c r="C85" s="264"/>
      <c r="D85" s="263"/>
      <c r="E85" s="264"/>
      <c r="F85" s="263"/>
      <c r="G85" s="263"/>
      <c r="H85" s="263"/>
      <c r="I85" s="263"/>
      <c r="J85" s="263"/>
      <c r="K85" s="263"/>
      <c r="L85" s="263"/>
      <c r="M85" s="263"/>
      <c r="N85" s="263"/>
      <c r="O85" s="263"/>
      <c r="P85" s="264"/>
      <c r="Q85" s="263"/>
    </row>
    <row r="86" spans="1:17">
      <c r="A86" s="263"/>
      <c r="B86" s="263"/>
      <c r="C86" s="264"/>
      <c r="D86" s="263"/>
      <c r="E86" s="264"/>
      <c r="F86" s="263"/>
      <c r="G86" s="263"/>
      <c r="H86" s="263"/>
      <c r="I86" s="263"/>
      <c r="J86" s="263"/>
      <c r="K86" s="263"/>
      <c r="L86" s="263"/>
      <c r="M86" s="263"/>
      <c r="N86" s="263"/>
      <c r="O86" s="263"/>
      <c r="P86" s="264"/>
      <c r="Q86" s="263"/>
    </row>
    <row r="87" spans="1:17">
      <c r="A87" s="263"/>
      <c r="B87" s="263"/>
      <c r="C87" s="264"/>
      <c r="D87" s="263"/>
      <c r="E87" s="264"/>
      <c r="F87" s="263"/>
      <c r="G87" s="263"/>
      <c r="H87" s="263"/>
      <c r="I87" s="263"/>
      <c r="J87" s="263"/>
      <c r="K87" s="263"/>
      <c r="L87" s="263"/>
      <c r="M87" s="263"/>
      <c r="N87" s="263"/>
      <c r="O87" s="263"/>
      <c r="P87" s="264"/>
      <c r="Q87" s="263"/>
    </row>
    <row r="88" spans="1:17">
      <c r="A88" s="263"/>
      <c r="B88" s="263"/>
      <c r="C88" s="264"/>
      <c r="D88" s="263"/>
      <c r="E88" s="264"/>
      <c r="F88" s="263"/>
      <c r="G88" s="263"/>
      <c r="H88" s="263"/>
      <c r="I88" s="263"/>
      <c r="J88" s="263"/>
      <c r="K88" s="263"/>
      <c r="L88" s="263"/>
      <c r="M88" s="263"/>
      <c r="N88" s="263"/>
      <c r="O88" s="263"/>
      <c r="P88" s="264"/>
      <c r="Q88" s="263"/>
    </row>
    <row r="89" spans="1:17">
      <c r="A89" s="263"/>
      <c r="B89" s="263"/>
      <c r="C89" s="264"/>
      <c r="D89" s="263"/>
      <c r="E89" s="264"/>
      <c r="F89" s="263"/>
      <c r="G89" s="263"/>
      <c r="H89" s="263"/>
      <c r="I89" s="263"/>
      <c r="J89" s="263"/>
      <c r="K89" s="263"/>
      <c r="L89" s="263"/>
      <c r="M89" s="263"/>
      <c r="N89" s="263"/>
      <c r="O89" s="263"/>
      <c r="P89" s="264"/>
      <c r="Q89" s="263"/>
    </row>
    <row r="90" spans="1:17">
      <c r="A90" s="263"/>
      <c r="B90" s="263"/>
      <c r="C90" s="264"/>
      <c r="D90" s="263"/>
      <c r="E90" s="264"/>
      <c r="F90" s="263"/>
      <c r="G90" s="263"/>
      <c r="H90" s="263"/>
      <c r="I90" s="263"/>
      <c r="J90" s="263"/>
      <c r="K90" s="263"/>
      <c r="L90" s="263"/>
      <c r="M90" s="263"/>
      <c r="N90" s="263"/>
      <c r="O90" s="263"/>
      <c r="P90" s="264"/>
      <c r="Q90" s="263"/>
    </row>
    <row r="91" spans="1:17">
      <c r="A91" s="263"/>
      <c r="B91" s="263"/>
      <c r="C91" s="264"/>
      <c r="D91" s="263"/>
      <c r="E91" s="264"/>
      <c r="F91" s="263"/>
      <c r="G91" s="263"/>
      <c r="H91" s="263"/>
      <c r="I91" s="263"/>
      <c r="J91" s="263"/>
      <c r="K91" s="263"/>
      <c r="L91" s="263"/>
      <c r="M91" s="263"/>
      <c r="N91" s="263"/>
      <c r="O91" s="263"/>
      <c r="P91" s="264"/>
      <c r="Q91" s="263"/>
    </row>
    <row r="92" spans="1:17">
      <c r="A92" s="263"/>
      <c r="B92" s="263"/>
      <c r="C92" s="264"/>
      <c r="D92" s="263"/>
      <c r="E92" s="264"/>
      <c r="F92" s="263"/>
      <c r="G92" s="263"/>
      <c r="H92" s="263"/>
      <c r="I92" s="263"/>
      <c r="J92" s="263"/>
      <c r="K92" s="263"/>
      <c r="L92" s="263"/>
      <c r="M92" s="263"/>
      <c r="N92" s="263"/>
      <c r="O92" s="263"/>
      <c r="P92" s="264"/>
      <c r="Q92" s="263"/>
    </row>
    <row r="93" spans="1:17">
      <c r="A93" s="263"/>
      <c r="B93" s="263"/>
      <c r="C93" s="264"/>
      <c r="D93" s="263"/>
      <c r="E93" s="264"/>
      <c r="F93" s="263"/>
      <c r="G93" s="263"/>
      <c r="H93" s="263"/>
      <c r="I93" s="263"/>
      <c r="J93" s="263"/>
      <c r="K93" s="263"/>
      <c r="L93" s="263"/>
      <c r="M93" s="263"/>
      <c r="N93" s="263"/>
      <c r="O93" s="263"/>
      <c r="P93" s="264"/>
      <c r="Q93" s="263"/>
    </row>
    <row r="94" spans="1:17">
      <c r="A94" s="263"/>
      <c r="B94" s="263"/>
      <c r="C94" s="264"/>
      <c r="D94" s="263"/>
      <c r="E94" s="264"/>
      <c r="F94" s="263"/>
      <c r="G94" s="263"/>
      <c r="H94" s="263"/>
      <c r="I94" s="263"/>
      <c r="J94" s="263"/>
      <c r="K94" s="263"/>
      <c r="L94" s="263"/>
      <c r="M94" s="263"/>
      <c r="N94" s="263"/>
      <c r="O94" s="263"/>
      <c r="P94" s="264"/>
      <c r="Q94" s="263"/>
    </row>
    <row r="95" spans="1:17">
      <c r="A95" s="263"/>
      <c r="B95" s="263"/>
      <c r="C95" s="264"/>
      <c r="D95" s="263"/>
      <c r="E95" s="264"/>
      <c r="F95" s="263"/>
      <c r="G95" s="263"/>
      <c r="H95" s="263"/>
      <c r="I95" s="263"/>
      <c r="J95" s="263"/>
      <c r="K95" s="263"/>
      <c r="L95" s="263"/>
      <c r="M95" s="263"/>
      <c r="N95" s="263"/>
      <c r="O95" s="263"/>
      <c r="P95" s="264"/>
      <c r="Q95" s="263"/>
    </row>
    <row r="96" spans="1:17">
      <c r="A96" s="263"/>
      <c r="B96" s="263"/>
      <c r="C96" s="264"/>
      <c r="D96" s="263"/>
      <c r="E96" s="264"/>
      <c r="F96" s="263"/>
      <c r="G96" s="263"/>
      <c r="H96" s="263"/>
      <c r="I96" s="263"/>
      <c r="J96" s="263"/>
      <c r="K96" s="263"/>
      <c r="L96" s="263"/>
      <c r="M96" s="263"/>
      <c r="N96" s="263"/>
      <c r="O96" s="263"/>
      <c r="P96" s="264"/>
      <c r="Q96" s="263"/>
    </row>
    <row r="97" spans="1:17">
      <c r="A97" s="263"/>
      <c r="B97" s="263"/>
      <c r="C97" s="264"/>
      <c r="D97" s="263"/>
      <c r="E97" s="264"/>
      <c r="F97" s="263"/>
      <c r="G97" s="263"/>
      <c r="H97" s="263"/>
      <c r="I97" s="263"/>
      <c r="J97" s="263"/>
      <c r="K97" s="263"/>
      <c r="L97" s="263"/>
      <c r="M97" s="263"/>
      <c r="N97" s="263"/>
      <c r="O97" s="263"/>
      <c r="P97" s="264"/>
      <c r="Q97" s="263"/>
    </row>
    <row r="98" spans="1:17">
      <c r="A98" s="263"/>
      <c r="B98" s="263"/>
      <c r="C98" s="264"/>
      <c r="D98" s="263"/>
      <c r="E98" s="264"/>
      <c r="F98" s="263"/>
      <c r="G98" s="263"/>
      <c r="H98" s="263"/>
      <c r="I98" s="263"/>
      <c r="J98" s="263"/>
      <c r="K98" s="263"/>
      <c r="L98" s="263"/>
      <c r="M98" s="263"/>
      <c r="N98" s="263"/>
      <c r="O98" s="263"/>
      <c r="P98" s="264"/>
      <c r="Q98" s="263"/>
    </row>
    <row r="99" spans="1:17">
      <c r="A99" s="263"/>
      <c r="B99" s="263"/>
      <c r="C99" s="264"/>
      <c r="D99" s="263"/>
      <c r="E99" s="264"/>
      <c r="F99" s="263"/>
      <c r="G99" s="263"/>
      <c r="H99" s="263"/>
      <c r="I99" s="263"/>
      <c r="J99" s="263"/>
      <c r="K99" s="263"/>
      <c r="L99" s="263"/>
      <c r="M99" s="263"/>
      <c r="N99" s="263"/>
      <c r="O99" s="263"/>
      <c r="P99" s="264"/>
      <c r="Q99" s="263"/>
    </row>
    <row r="100" spans="1:17">
      <c r="A100" s="263"/>
      <c r="B100" s="263"/>
      <c r="C100" s="264"/>
      <c r="D100" s="263"/>
      <c r="E100" s="264"/>
      <c r="F100" s="263"/>
      <c r="G100" s="263"/>
      <c r="H100" s="263"/>
      <c r="I100" s="263"/>
      <c r="J100" s="263"/>
      <c r="K100" s="263"/>
      <c r="L100" s="263"/>
      <c r="M100" s="263"/>
      <c r="N100" s="263"/>
      <c r="O100" s="263"/>
      <c r="P100" s="264"/>
      <c r="Q100" s="263"/>
    </row>
    <row r="101" spans="1:17">
      <c r="A101" s="263"/>
      <c r="B101" s="263"/>
      <c r="C101" s="264"/>
      <c r="D101" s="263"/>
      <c r="E101" s="264"/>
      <c r="F101" s="263"/>
      <c r="G101" s="263"/>
      <c r="H101" s="263"/>
      <c r="I101" s="263"/>
      <c r="J101" s="263"/>
      <c r="K101" s="263"/>
      <c r="L101" s="263"/>
      <c r="M101" s="263"/>
      <c r="N101" s="263"/>
      <c r="O101" s="263"/>
      <c r="P101" s="264"/>
      <c r="Q101" s="263"/>
    </row>
    <row r="102" spans="1:17">
      <c r="A102" s="263"/>
      <c r="B102" s="263"/>
      <c r="C102" s="264"/>
      <c r="D102" s="263"/>
      <c r="E102" s="264"/>
      <c r="F102" s="263"/>
      <c r="G102" s="263"/>
      <c r="H102" s="263"/>
      <c r="I102" s="263"/>
      <c r="J102" s="263"/>
      <c r="K102" s="263"/>
      <c r="L102" s="263"/>
      <c r="M102" s="263"/>
      <c r="N102" s="263"/>
      <c r="O102" s="263"/>
      <c r="P102" s="264"/>
      <c r="Q102" s="263"/>
    </row>
    <row r="103" spans="1:17">
      <c r="A103" s="263"/>
      <c r="B103" s="263"/>
      <c r="C103" s="264"/>
      <c r="D103" s="263"/>
      <c r="E103" s="264"/>
      <c r="F103" s="263"/>
      <c r="G103" s="263"/>
      <c r="H103" s="263"/>
      <c r="I103" s="263"/>
      <c r="J103" s="263"/>
      <c r="K103" s="263"/>
      <c r="L103" s="263"/>
      <c r="M103" s="263"/>
      <c r="N103" s="263"/>
      <c r="O103" s="263"/>
      <c r="P103" s="264"/>
      <c r="Q103" s="263"/>
    </row>
    <row r="104" spans="1:17">
      <c r="A104" s="263"/>
      <c r="B104" s="263"/>
      <c r="C104" s="264"/>
      <c r="D104" s="263"/>
      <c r="E104" s="264"/>
      <c r="F104" s="263"/>
      <c r="G104" s="263"/>
      <c r="H104" s="263"/>
      <c r="I104" s="263"/>
      <c r="J104" s="263"/>
      <c r="K104" s="263"/>
      <c r="L104" s="263"/>
      <c r="M104" s="263"/>
      <c r="N104" s="263"/>
      <c r="O104" s="263"/>
      <c r="P104" s="264"/>
      <c r="Q104" s="263"/>
    </row>
    <row r="105" spans="1:17">
      <c r="A105" s="263"/>
      <c r="B105" s="263"/>
      <c r="C105" s="264"/>
      <c r="D105" s="263"/>
      <c r="E105" s="264"/>
      <c r="F105" s="263"/>
      <c r="G105" s="263"/>
      <c r="H105" s="263"/>
      <c r="I105" s="263"/>
      <c r="J105" s="263"/>
      <c r="K105" s="263"/>
      <c r="L105" s="263"/>
      <c r="M105" s="263"/>
      <c r="N105" s="263"/>
      <c r="O105" s="263"/>
      <c r="P105" s="264"/>
      <c r="Q105" s="263"/>
    </row>
    <row r="106" spans="1:17">
      <c r="A106" s="263"/>
      <c r="B106" s="263"/>
      <c r="C106" s="264"/>
      <c r="D106" s="263"/>
      <c r="E106" s="264"/>
      <c r="F106" s="263"/>
      <c r="G106" s="263"/>
      <c r="H106" s="263"/>
      <c r="I106" s="263"/>
      <c r="J106" s="263"/>
      <c r="K106" s="263"/>
      <c r="L106" s="263"/>
      <c r="M106" s="263"/>
      <c r="N106" s="263"/>
      <c r="O106" s="263"/>
      <c r="P106" s="264"/>
      <c r="Q106" s="263"/>
    </row>
    <row r="107" spans="1:17">
      <c r="A107" s="263"/>
      <c r="B107" s="263"/>
      <c r="C107" s="264"/>
      <c r="D107" s="263"/>
      <c r="E107" s="264"/>
      <c r="F107" s="263"/>
      <c r="G107" s="263"/>
      <c r="H107" s="263"/>
      <c r="I107" s="263"/>
      <c r="J107" s="263"/>
      <c r="K107" s="263"/>
      <c r="L107" s="263"/>
      <c r="M107" s="263"/>
      <c r="N107" s="263"/>
      <c r="O107" s="263"/>
      <c r="P107" s="264"/>
      <c r="Q107" s="263"/>
    </row>
    <row r="108" spans="1:17">
      <c r="A108" s="263"/>
      <c r="B108" s="263"/>
      <c r="C108" s="264"/>
      <c r="D108" s="263"/>
      <c r="E108" s="264"/>
      <c r="F108" s="263"/>
      <c r="G108" s="263"/>
      <c r="H108" s="263"/>
      <c r="I108" s="263"/>
      <c r="J108" s="263"/>
      <c r="K108" s="263"/>
      <c r="L108" s="263"/>
      <c r="M108" s="263"/>
      <c r="N108" s="263"/>
      <c r="O108" s="263"/>
      <c r="P108" s="264"/>
      <c r="Q108" s="263"/>
    </row>
    <row r="109" spans="1:17">
      <c r="A109" s="263"/>
      <c r="B109" s="263"/>
      <c r="C109" s="264"/>
      <c r="D109" s="263"/>
      <c r="E109" s="264"/>
      <c r="F109" s="263"/>
      <c r="G109" s="263"/>
      <c r="H109" s="263"/>
      <c r="I109" s="263"/>
      <c r="J109" s="263"/>
      <c r="K109" s="263"/>
      <c r="L109" s="263"/>
      <c r="M109" s="263"/>
      <c r="N109" s="263"/>
      <c r="O109" s="263"/>
      <c r="P109" s="264"/>
      <c r="Q109" s="263"/>
    </row>
    <row r="110" spans="1:17">
      <c r="A110" s="263"/>
      <c r="B110" s="263"/>
      <c r="C110" s="264"/>
      <c r="D110" s="263"/>
      <c r="E110" s="264"/>
      <c r="F110" s="263"/>
      <c r="G110" s="263"/>
      <c r="H110" s="263"/>
      <c r="I110" s="263"/>
      <c r="J110" s="263"/>
      <c r="K110" s="263"/>
      <c r="L110" s="263"/>
      <c r="M110" s="263"/>
      <c r="N110" s="263"/>
      <c r="O110" s="263"/>
      <c r="P110" s="264"/>
      <c r="Q110" s="263"/>
    </row>
    <row r="111" spans="1:17">
      <c r="A111" s="263"/>
      <c r="B111" s="263"/>
      <c r="C111" s="264"/>
      <c r="D111" s="263"/>
      <c r="E111" s="264"/>
      <c r="F111" s="263"/>
      <c r="G111" s="263"/>
      <c r="H111" s="263"/>
      <c r="I111" s="263"/>
      <c r="J111" s="263"/>
      <c r="K111" s="263"/>
      <c r="L111" s="263"/>
      <c r="M111" s="263"/>
      <c r="N111" s="263"/>
      <c r="O111" s="263"/>
      <c r="P111" s="264"/>
      <c r="Q111" s="263"/>
    </row>
    <row r="112" spans="1:17">
      <c r="A112" s="263"/>
      <c r="B112" s="263"/>
      <c r="C112" s="264"/>
      <c r="D112" s="263"/>
      <c r="E112" s="264"/>
      <c r="F112" s="263"/>
      <c r="G112" s="263"/>
      <c r="H112" s="263"/>
      <c r="I112" s="263"/>
      <c r="J112" s="263"/>
      <c r="K112" s="263"/>
      <c r="L112" s="263"/>
      <c r="M112" s="263"/>
      <c r="N112" s="263"/>
      <c r="O112" s="263"/>
      <c r="P112" s="264"/>
      <c r="Q112" s="263"/>
    </row>
    <row r="113" spans="1:17">
      <c r="A113" s="263"/>
      <c r="B113" s="263"/>
      <c r="C113" s="264"/>
      <c r="D113" s="263"/>
      <c r="E113" s="264"/>
      <c r="F113" s="263"/>
      <c r="G113" s="263"/>
      <c r="H113" s="263"/>
      <c r="I113" s="263"/>
      <c r="J113" s="263"/>
      <c r="K113" s="263"/>
      <c r="L113" s="263"/>
      <c r="M113" s="263"/>
      <c r="N113" s="263"/>
      <c r="O113" s="263"/>
      <c r="P113" s="264"/>
      <c r="Q113" s="263"/>
    </row>
    <row r="114" spans="1:17">
      <c r="A114" s="263"/>
      <c r="B114" s="263"/>
      <c r="C114" s="264"/>
      <c r="D114" s="263"/>
      <c r="E114" s="264"/>
      <c r="F114" s="263"/>
      <c r="G114" s="263"/>
      <c r="H114" s="263"/>
      <c r="I114" s="263"/>
      <c r="J114" s="263"/>
      <c r="K114" s="263"/>
      <c r="L114" s="263"/>
      <c r="M114" s="263"/>
      <c r="N114" s="263"/>
      <c r="O114" s="263"/>
      <c r="P114" s="264"/>
      <c r="Q114" s="263"/>
    </row>
    <row r="115" spans="1:17">
      <c r="A115" s="263"/>
      <c r="B115" s="263"/>
      <c r="C115" s="264"/>
      <c r="D115" s="263"/>
      <c r="E115" s="264"/>
      <c r="F115" s="263"/>
      <c r="G115" s="263"/>
      <c r="H115" s="263"/>
      <c r="I115" s="263"/>
      <c r="J115" s="263"/>
      <c r="K115" s="263"/>
      <c r="L115" s="263"/>
      <c r="M115" s="263"/>
      <c r="N115" s="263"/>
      <c r="O115" s="263"/>
      <c r="P115" s="264"/>
      <c r="Q115" s="263"/>
    </row>
    <row r="116" spans="1:17">
      <c r="A116" s="263"/>
      <c r="B116" s="263"/>
      <c r="C116" s="264"/>
      <c r="D116" s="263"/>
      <c r="E116" s="264"/>
      <c r="F116" s="263"/>
      <c r="G116" s="263"/>
      <c r="H116" s="263"/>
      <c r="I116" s="263"/>
      <c r="J116" s="263"/>
      <c r="K116" s="263"/>
      <c r="L116" s="263"/>
      <c r="M116" s="263"/>
      <c r="N116" s="263"/>
      <c r="O116" s="263"/>
      <c r="P116" s="264"/>
      <c r="Q116" s="263"/>
    </row>
    <row r="117" spans="1:17">
      <c r="A117" s="263"/>
      <c r="B117" s="263"/>
      <c r="C117" s="264"/>
      <c r="D117" s="263"/>
      <c r="E117" s="264"/>
      <c r="F117" s="263"/>
      <c r="G117" s="263"/>
      <c r="H117" s="263"/>
      <c r="I117" s="263"/>
      <c r="J117" s="263"/>
      <c r="K117" s="263"/>
      <c r="L117" s="263"/>
      <c r="M117" s="263"/>
      <c r="N117" s="263"/>
      <c r="O117" s="263"/>
      <c r="P117" s="264"/>
      <c r="Q117" s="263"/>
    </row>
    <row r="118" spans="1:17">
      <c r="A118" s="263"/>
      <c r="B118" s="263"/>
      <c r="C118" s="264"/>
      <c r="D118" s="263"/>
      <c r="E118" s="264"/>
      <c r="F118" s="263"/>
      <c r="G118" s="263"/>
      <c r="H118" s="263"/>
      <c r="I118" s="263"/>
      <c r="J118" s="263"/>
      <c r="K118" s="263"/>
      <c r="L118" s="263"/>
      <c r="M118" s="263"/>
      <c r="N118" s="263"/>
      <c r="O118" s="263"/>
      <c r="P118" s="264"/>
      <c r="Q118" s="263"/>
    </row>
    <row r="119" spans="1:17">
      <c r="A119" s="263"/>
      <c r="B119" s="263"/>
      <c r="C119" s="264"/>
      <c r="D119" s="263"/>
      <c r="E119" s="264"/>
      <c r="F119" s="263"/>
      <c r="G119" s="263"/>
      <c r="H119" s="263"/>
      <c r="I119" s="263"/>
      <c r="J119" s="263"/>
      <c r="K119" s="263"/>
      <c r="L119" s="263"/>
      <c r="M119" s="263"/>
      <c r="N119" s="263"/>
      <c r="O119" s="263"/>
      <c r="P119" s="264"/>
      <c r="Q119" s="263"/>
    </row>
    <row r="120" spans="1:17">
      <c r="A120" s="263"/>
      <c r="B120" s="263"/>
      <c r="C120" s="264"/>
      <c r="D120" s="263"/>
      <c r="E120" s="264"/>
      <c r="F120" s="263"/>
      <c r="G120" s="263"/>
      <c r="H120" s="263"/>
      <c r="I120" s="263"/>
      <c r="J120" s="263"/>
      <c r="K120" s="263"/>
      <c r="L120" s="263"/>
      <c r="M120" s="263"/>
      <c r="N120" s="263"/>
      <c r="O120" s="263"/>
      <c r="P120" s="264"/>
      <c r="Q120" s="263"/>
    </row>
    <row r="121" spans="1:17">
      <c r="A121" s="263"/>
      <c r="B121" s="263"/>
      <c r="C121" s="264"/>
      <c r="D121" s="263"/>
      <c r="E121" s="264"/>
      <c r="F121" s="263"/>
      <c r="G121" s="263"/>
      <c r="H121" s="263"/>
      <c r="I121" s="263"/>
      <c r="J121" s="263"/>
      <c r="K121" s="263"/>
      <c r="L121" s="263"/>
      <c r="M121" s="263"/>
      <c r="N121" s="263"/>
      <c r="O121" s="263"/>
      <c r="P121" s="264"/>
      <c r="Q121" s="263"/>
    </row>
    <row r="122" spans="1:17">
      <c r="A122" s="263"/>
      <c r="B122" s="263"/>
      <c r="C122" s="264"/>
      <c r="D122" s="263"/>
      <c r="E122" s="264"/>
      <c r="F122" s="263"/>
      <c r="G122" s="263"/>
      <c r="H122" s="263"/>
      <c r="I122" s="263"/>
      <c r="J122" s="263"/>
      <c r="K122" s="263"/>
      <c r="L122" s="263"/>
      <c r="M122" s="263"/>
      <c r="N122" s="263"/>
      <c r="O122" s="263"/>
      <c r="P122" s="264"/>
      <c r="Q122" s="263"/>
    </row>
    <row r="123" spans="1:17">
      <c r="A123" s="263"/>
      <c r="B123" s="263"/>
      <c r="C123" s="264"/>
      <c r="D123" s="263"/>
      <c r="E123" s="264"/>
      <c r="F123" s="263"/>
      <c r="G123" s="263"/>
      <c r="H123" s="263"/>
      <c r="I123" s="263"/>
      <c r="J123" s="263"/>
      <c r="K123" s="263"/>
      <c r="L123" s="263"/>
      <c r="M123" s="263"/>
      <c r="N123" s="263"/>
      <c r="O123" s="263"/>
      <c r="P123" s="264"/>
      <c r="Q123" s="263"/>
    </row>
    <row r="124" spans="1:17">
      <c r="A124" s="263"/>
      <c r="B124" s="263"/>
      <c r="C124" s="264"/>
      <c r="D124" s="263"/>
      <c r="E124" s="264"/>
      <c r="F124" s="263"/>
      <c r="G124" s="263"/>
      <c r="H124" s="263"/>
      <c r="I124" s="263"/>
      <c r="J124" s="263"/>
      <c r="K124" s="263"/>
      <c r="L124" s="263"/>
      <c r="M124" s="263"/>
      <c r="N124" s="263"/>
      <c r="O124" s="263"/>
      <c r="P124" s="264"/>
      <c r="Q124" s="263"/>
    </row>
    <row r="125" spans="1:17">
      <c r="A125" s="263"/>
      <c r="B125" s="263"/>
      <c r="C125" s="264"/>
      <c r="D125" s="263"/>
      <c r="E125" s="264"/>
      <c r="F125" s="263"/>
      <c r="G125" s="263"/>
      <c r="H125" s="263"/>
      <c r="I125" s="263"/>
      <c r="J125" s="263"/>
      <c r="K125" s="263"/>
      <c r="L125" s="263"/>
      <c r="M125" s="263"/>
      <c r="N125" s="263"/>
      <c r="O125" s="263"/>
      <c r="P125" s="264"/>
      <c r="Q125" s="263"/>
    </row>
    <row r="126" spans="1:17">
      <c r="A126" s="263"/>
      <c r="B126" s="263"/>
      <c r="C126" s="264"/>
      <c r="D126" s="263"/>
      <c r="E126" s="264"/>
      <c r="F126" s="263"/>
      <c r="G126" s="263"/>
      <c r="H126" s="263"/>
      <c r="I126" s="263"/>
      <c r="J126" s="263"/>
      <c r="K126" s="263"/>
      <c r="L126" s="263"/>
      <c r="M126" s="263"/>
      <c r="N126" s="263"/>
      <c r="O126" s="263"/>
      <c r="P126" s="264"/>
      <c r="Q126" s="263"/>
    </row>
    <row r="127" spans="1:17">
      <c r="A127" s="263"/>
      <c r="B127" s="263"/>
      <c r="C127" s="264"/>
      <c r="D127" s="263"/>
      <c r="E127" s="264"/>
      <c r="F127" s="263"/>
      <c r="G127" s="263"/>
      <c r="H127" s="263"/>
      <c r="I127" s="263"/>
      <c r="J127" s="263"/>
      <c r="K127" s="263"/>
      <c r="L127" s="263"/>
      <c r="M127" s="263"/>
      <c r="N127" s="263"/>
      <c r="O127" s="263"/>
      <c r="P127" s="264"/>
      <c r="Q127" s="263"/>
    </row>
    <row r="128" spans="1:17">
      <c r="A128" s="263"/>
      <c r="B128" s="263"/>
      <c r="C128" s="264"/>
      <c r="D128" s="263"/>
      <c r="E128" s="264"/>
      <c r="F128" s="263"/>
      <c r="G128" s="263"/>
      <c r="H128" s="263"/>
      <c r="I128" s="263"/>
      <c r="J128" s="263"/>
      <c r="K128" s="263"/>
      <c r="L128" s="263"/>
      <c r="M128" s="263"/>
      <c r="N128" s="263"/>
      <c r="O128" s="263"/>
      <c r="P128" s="264"/>
      <c r="Q128" s="263"/>
    </row>
    <row r="129" spans="1:17">
      <c r="A129" s="263"/>
      <c r="B129" s="263"/>
      <c r="C129" s="264"/>
      <c r="D129" s="263"/>
      <c r="E129" s="264"/>
      <c r="F129" s="263"/>
      <c r="G129" s="263"/>
      <c r="H129" s="263"/>
      <c r="I129" s="263"/>
      <c r="J129" s="263"/>
      <c r="K129" s="263"/>
      <c r="L129" s="263"/>
      <c r="M129" s="263"/>
      <c r="N129" s="263"/>
      <c r="O129" s="263"/>
      <c r="P129" s="264"/>
      <c r="Q129" s="263"/>
    </row>
    <row r="130" spans="1:17">
      <c r="A130" s="263"/>
      <c r="B130" s="263"/>
      <c r="C130" s="264"/>
      <c r="D130" s="263"/>
      <c r="E130" s="264"/>
      <c r="F130" s="263"/>
      <c r="G130" s="263"/>
      <c r="H130" s="263"/>
      <c r="I130" s="263"/>
      <c r="J130" s="263"/>
      <c r="K130" s="263"/>
      <c r="L130" s="263"/>
      <c r="M130" s="263"/>
      <c r="N130" s="263"/>
      <c r="O130" s="263"/>
      <c r="P130" s="264"/>
      <c r="Q130" s="263"/>
    </row>
    <row r="131" spans="1:17">
      <c r="A131" s="263"/>
      <c r="B131" s="263"/>
      <c r="C131" s="264"/>
      <c r="D131" s="263"/>
      <c r="E131" s="264"/>
      <c r="F131" s="263"/>
      <c r="G131" s="263"/>
      <c r="H131" s="263"/>
      <c r="I131" s="263"/>
      <c r="J131" s="263"/>
      <c r="K131" s="263"/>
      <c r="L131" s="263"/>
      <c r="M131" s="263"/>
      <c r="N131" s="263"/>
      <c r="O131" s="263"/>
      <c r="P131" s="264"/>
      <c r="Q131" s="263"/>
    </row>
    <row r="132" spans="1:17">
      <c r="A132" s="263"/>
      <c r="B132" s="263"/>
      <c r="C132" s="264"/>
      <c r="D132" s="263"/>
      <c r="E132" s="264"/>
      <c r="F132" s="263"/>
      <c r="G132" s="263"/>
      <c r="H132" s="263"/>
      <c r="I132" s="263"/>
      <c r="J132" s="263"/>
      <c r="K132" s="263"/>
      <c r="L132" s="263"/>
      <c r="M132" s="263"/>
      <c r="N132" s="263"/>
      <c r="O132" s="263"/>
      <c r="P132" s="264"/>
      <c r="Q132" s="263"/>
    </row>
    <row r="133" spans="1:17">
      <c r="A133" s="263"/>
      <c r="B133" s="263"/>
      <c r="C133" s="264"/>
      <c r="D133" s="263"/>
      <c r="E133" s="264"/>
      <c r="F133" s="263"/>
      <c r="G133" s="263"/>
      <c r="H133" s="263"/>
      <c r="I133" s="263"/>
      <c r="J133" s="263"/>
      <c r="K133" s="263"/>
      <c r="L133" s="263"/>
      <c r="M133" s="263"/>
      <c r="N133" s="263"/>
      <c r="O133" s="263"/>
      <c r="P133" s="264"/>
      <c r="Q133" s="263"/>
    </row>
    <row r="134" spans="1:17">
      <c r="A134" s="263"/>
      <c r="B134" s="263"/>
      <c r="C134" s="264"/>
      <c r="D134" s="263"/>
      <c r="E134" s="264"/>
      <c r="F134" s="263"/>
      <c r="G134" s="263"/>
      <c r="H134" s="263"/>
      <c r="I134" s="263"/>
      <c r="J134" s="263"/>
      <c r="K134" s="263"/>
      <c r="L134" s="263"/>
      <c r="M134" s="263"/>
      <c r="N134" s="263"/>
      <c r="O134" s="263"/>
      <c r="P134" s="264"/>
      <c r="Q134" s="263"/>
    </row>
    <row r="135" spans="1:17">
      <c r="A135" s="263"/>
      <c r="B135" s="263"/>
      <c r="C135" s="264"/>
      <c r="D135" s="263"/>
      <c r="E135" s="264"/>
      <c r="F135" s="263"/>
      <c r="G135" s="263"/>
      <c r="H135" s="263"/>
      <c r="I135" s="263"/>
      <c r="J135" s="263"/>
      <c r="K135" s="263"/>
      <c r="L135" s="263"/>
      <c r="M135" s="263"/>
      <c r="N135" s="263"/>
      <c r="O135" s="263"/>
      <c r="P135" s="264"/>
      <c r="Q135" s="263"/>
    </row>
    <row r="136" spans="1:17">
      <c r="A136" s="263"/>
      <c r="B136" s="263"/>
      <c r="C136" s="264"/>
      <c r="D136" s="263"/>
      <c r="E136" s="264"/>
      <c r="F136" s="263"/>
      <c r="G136" s="263"/>
      <c r="H136" s="263"/>
      <c r="I136" s="263"/>
      <c r="J136" s="263"/>
      <c r="K136" s="263"/>
      <c r="L136" s="263"/>
      <c r="M136" s="263"/>
      <c r="N136" s="263"/>
      <c r="O136" s="263"/>
      <c r="P136" s="264"/>
      <c r="Q136" s="263"/>
    </row>
    <row r="137" spans="1:17">
      <c r="A137" s="263"/>
      <c r="B137" s="263"/>
      <c r="C137" s="264"/>
      <c r="D137" s="263"/>
      <c r="E137" s="264"/>
      <c r="F137" s="263"/>
      <c r="G137" s="263"/>
      <c r="H137" s="263"/>
      <c r="I137" s="263"/>
      <c r="J137" s="263"/>
      <c r="K137" s="263"/>
      <c r="L137" s="263"/>
      <c r="M137" s="263"/>
      <c r="N137" s="263"/>
      <c r="O137" s="263"/>
      <c r="P137" s="264"/>
      <c r="Q137" s="263"/>
    </row>
    <row r="138" spans="1:17">
      <c r="A138" s="263"/>
      <c r="B138" s="263"/>
      <c r="C138" s="264"/>
      <c r="D138" s="263"/>
      <c r="E138" s="264"/>
      <c r="F138" s="263"/>
      <c r="G138" s="263"/>
      <c r="H138" s="263"/>
      <c r="I138" s="263"/>
      <c r="J138" s="263"/>
      <c r="K138" s="263"/>
      <c r="L138" s="263"/>
      <c r="M138" s="263"/>
      <c r="N138" s="263"/>
      <c r="O138" s="263"/>
      <c r="P138" s="264"/>
      <c r="Q138" s="263"/>
    </row>
    <row r="139" spans="1:17">
      <c r="A139" s="263"/>
      <c r="B139" s="263"/>
      <c r="C139" s="264"/>
      <c r="D139" s="263"/>
      <c r="E139" s="264"/>
      <c r="F139" s="263"/>
      <c r="G139" s="263"/>
      <c r="H139" s="263"/>
      <c r="I139" s="263"/>
      <c r="J139" s="263"/>
      <c r="K139" s="263"/>
      <c r="L139" s="263"/>
      <c r="M139" s="263"/>
      <c r="N139" s="263"/>
      <c r="O139" s="263"/>
      <c r="P139" s="264"/>
      <c r="Q139" s="263"/>
    </row>
    <row r="140" spans="1:17">
      <c r="A140" s="263"/>
      <c r="B140" s="263"/>
      <c r="C140" s="264"/>
      <c r="D140" s="263"/>
      <c r="E140" s="264"/>
      <c r="F140" s="263"/>
      <c r="G140" s="263"/>
      <c r="H140" s="263"/>
      <c r="I140" s="263"/>
      <c r="J140" s="263"/>
      <c r="K140" s="263"/>
      <c r="L140" s="263"/>
      <c r="M140" s="263"/>
      <c r="N140" s="263"/>
      <c r="O140" s="263"/>
      <c r="P140" s="264"/>
      <c r="Q140" s="263"/>
    </row>
    <row r="141" spans="1:17">
      <c r="A141" s="263"/>
      <c r="B141" s="263"/>
      <c r="C141" s="264"/>
      <c r="D141" s="263"/>
      <c r="E141" s="264"/>
      <c r="F141" s="263"/>
      <c r="G141" s="263"/>
      <c r="H141" s="263"/>
      <c r="I141" s="263"/>
      <c r="J141" s="263"/>
      <c r="K141" s="263"/>
      <c r="L141" s="263"/>
      <c r="M141" s="263"/>
      <c r="N141" s="263"/>
      <c r="O141" s="263"/>
      <c r="P141" s="264"/>
      <c r="Q141" s="263"/>
    </row>
    <row r="142" spans="1:17">
      <c r="A142" s="263"/>
      <c r="B142" s="263"/>
      <c r="C142" s="264"/>
      <c r="D142" s="263"/>
      <c r="E142" s="264"/>
      <c r="F142" s="263"/>
      <c r="G142" s="263"/>
      <c r="H142" s="263"/>
      <c r="I142" s="263"/>
      <c r="J142" s="263"/>
      <c r="K142" s="263"/>
      <c r="L142" s="263"/>
      <c r="M142" s="263"/>
      <c r="N142" s="263"/>
      <c r="O142" s="263"/>
      <c r="P142" s="264"/>
      <c r="Q142" s="263"/>
    </row>
    <row r="143" spans="1:17">
      <c r="A143" s="263"/>
      <c r="B143" s="263"/>
      <c r="C143" s="264"/>
      <c r="D143" s="263"/>
      <c r="E143" s="264"/>
      <c r="F143" s="263"/>
      <c r="G143" s="263"/>
      <c r="H143" s="263"/>
      <c r="I143" s="263"/>
      <c r="J143" s="263"/>
      <c r="K143" s="263"/>
      <c r="L143" s="263"/>
      <c r="M143" s="263"/>
      <c r="N143" s="263"/>
      <c r="O143" s="263"/>
      <c r="P143" s="264"/>
      <c r="Q143" s="263"/>
    </row>
    <row r="144" spans="1:17">
      <c r="A144" s="263"/>
      <c r="B144" s="263"/>
      <c r="C144" s="264"/>
      <c r="D144" s="263"/>
      <c r="E144" s="264"/>
      <c r="F144" s="263"/>
      <c r="G144" s="263"/>
      <c r="H144" s="263"/>
      <c r="I144" s="263"/>
      <c r="J144" s="263"/>
      <c r="K144" s="263"/>
      <c r="L144" s="263"/>
      <c r="M144" s="263"/>
      <c r="N144" s="263"/>
      <c r="O144" s="263"/>
      <c r="P144" s="264"/>
      <c r="Q144" s="263"/>
    </row>
    <row r="145" spans="1:17">
      <c r="A145" s="263"/>
      <c r="B145" s="263"/>
      <c r="C145" s="264"/>
      <c r="D145" s="263"/>
      <c r="E145" s="264"/>
      <c r="F145" s="263"/>
      <c r="G145" s="263"/>
      <c r="H145" s="263"/>
      <c r="I145" s="263"/>
      <c r="J145" s="263"/>
      <c r="K145" s="263"/>
      <c r="L145" s="263"/>
      <c r="M145" s="263"/>
      <c r="N145" s="263"/>
      <c r="O145" s="263"/>
      <c r="P145" s="264"/>
      <c r="Q145" s="263"/>
    </row>
    <row r="146" spans="1:17">
      <c r="A146" s="263"/>
      <c r="B146" s="263"/>
      <c r="C146" s="264"/>
      <c r="D146" s="263"/>
      <c r="E146" s="264"/>
      <c r="F146" s="263"/>
      <c r="G146" s="263"/>
      <c r="H146" s="263"/>
      <c r="I146" s="263"/>
      <c r="J146" s="263"/>
      <c r="K146" s="263"/>
      <c r="L146" s="263"/>
      <c r="M146" s="263"/>
      <c r="N146" s="263"/>
      <c r="O146" s="263"/>
      <c r="P146" s="264"/>
      <c r="Q146" s="263"/>
    </row>
    <row r="147" spans="1:17">
      <c r="A147" s="263"/>
      <c r="B147" s="263"/>
      <c r="C147" s="264"/>
      <c r="D147" s="263"/>
      <c r="E147" s="264"/>
      <c r="F147" s="263"/>
      <c r="G147" s="263"/>
      <c r="H147" s="263"/>
      <c r="I147" s="263"/>
      <c r="J147" s="263"/>
      <c r="K147" s="263"/>
      <c r="L147" s="263"/>
      <c r="M147" s="263"/>
      <c r="N147" s="263"/>
      <c r="O147" s="263"/>
      <c r="P147" s="264"/>
      <c r="Q147" s="263"/>
    </row>
    <row r="148" spans="1:17">
      <c r="A148" s="263"/>
      <c r="B148" s="263"/>
      <c r="C148" s="264"/>
      <c r="D148" s="263"/>
      <c r="E148" s="264"/>
      <c r="F148" s="263"/>
      <c r="G148" s="263"/>
      <c r="H148" s="263"/>
      <c r="I148" s="263"/>
      <c r="J148" s="263"/>
      <c r="K148" s="263"/>
      <c r="L148" s="263"/>
      <c r="M148" s="263"/>
      <c r="N148" s="263"/>
      <c r="O148" s="263"/>
      <c r="P148" s="264"/>
      <c r="Q148" s="263"/>
    </row>
    <row r="149" spans="1:17">
      <c r="A149" s="263"/>
      <c r="B149" s="263"/>
      <c r="C149" s="264"/>
      <c r="D149" s="263"/>
      <c r="E149" s="264"/>
      <c r="F149" s="263"/>
      <c r="G149" s="263"/>
      <c r="H149" s="263"/>
      <c r="I149" s="263"/>
      <c r="J149" s="263"/>
      <c r="K149" s="263"/>
      <c r="L149" s="263"/>
      <c r="M149" s="263"/>
      <c r="N149" s="263"/>
      <c r="O149" s="263"/>
      <c r="P149" s="264"/>
      <c r="Q149" s="263"/>
    </row>
    <row r="150" spans="1:17">
      <c r="A150" s="263"/>
      <c r="B150" s="263"/>
      <c r="C150" s="264"/>
      <c r="D150" s="263"/>
      <c r="E150" s="264"/>
      <c r="F150" s="263"/>
      <c r="G150" s="263"/>
      <c r="H150" s="263"/>
      <c r="I150" s="263"/>
      <c r="J150" s="263"/>
      <c r="K150" s="263"/>
      <c r="L150" s="263"/>
      <c r="M150" s="263"/>
      <c r="N150" s="263"/>
      <c r="O150" s="263"/>
      <c r="P150" s="264"/>
      <c r="Q150" s="263"/>
    </row>
    <row r="151" spans="1:17">
      <c r="A151" s="263"/>
      <c r="B151" s="263"/>
      <c r="C151" s="264"/>
      <c r="D151" s="263"/>
      <c r="E151" s="264"/>
      <c r="F151" s="263"/>
      <c r="G151" s="263"/>
      <c r="H151" s="263"/>
      <c r="I151" s="263"/>
      <c r="J151" s="263"/>
      <c r="K151" s="263"/>
      <c r="L151" s="263"/>
      <c r="M151" s="263"/>
      <c r="N151" s="263"/>
      <c r="O151" s="263"/>
      <c r="P151" s="264"/>
      <c r="Q151" s="263"/>
    </row>
    <row r="152" spans="1:17">
      <c r="A152" s="263"/>
      <c r="B152" s="263"/>
      <c r="C152" s="264"/>
      <c r="D152" s="263"/>
      <c r="E152" s="264"/>
      <c r="F152" s="263"/>
      <c r="G152" s="263"/>
      <c r="H152" s="263"/>
      <c r="I152" s="263"/>
      <c r="J152" s="263"/>
      <c r="K152" s="263"/>
      <c r="L152" s="263"/>
      <c r="M152" s="263"/>
      <c r="N152" s="263"/>
      <c r="O152" s="263"/>
      <c r="P152" s="264"/>
      <c r="Q152" s="263"/>
    </row>
    <row r="153" spans="1:17">
      <c r="A153" s="263"/>
      <c r="B153" s="263"/>
      <c r="C153" s="264"/>
      <c r="D153" s="263"/>
      <c r="E153" s="264"/>
      <c r="F153" s="263"/>
      <c r="G153" s="263"/>
      <c r="H153" s="263"/>
      <c r="I153" s="263"/>
      <c r="J153" s="263"/>
      <c r="K153" s="263"/>
      <c r="L153" s="263"/>
      <c r="M153" s="263"/>
      <c r="N153" s="263"/>
      <c r="O153" s="263"/>
      <c r="P153" s="264"/>
      <c r="Q153" s="263"/>
    </row>
    <row r="154" spans="1:17">
      <c r="A154" s="263"/>
      <c r="B154" s="263"/>
      <c r="C154" s="264"/>
      <c r="D154" s="263"/>
      <c r="E154" s="264"/>
      <c r="F154" s="263"/>
      <c r="G154" s="263"/>
      <c r="H154" s="263"/>
      <c r="I154" s="263"/>
      <c r="J154" s="263"/>
      <c r="K154" s="263"/>
      <c r="L154" s="263"/>
      <c r="M154" s="263"/>
      <c r="N154" s="263"/>
      <c r="O154" s="263"/>
      <c r="P154" s="264"/>
      <c r="Q154" s="263"/>
    </row>
    <row r="155" spans="1:17">
      <c r="A155" s="263"/>
      <c r="B155" s="263"/>
      <c r="C155" s="264"/>
      <c r="D155" s="263"/>
      <c r="E155" s="264"/>
      <c r="F155" s="263"/>
      <c r="G155" s="263"/>
      <c r="H155" s="263"/>
      <c r="I155" s="263"/>
      <c r="J155" s="263"/>
      <c r="K155" s="263"/>
      <c r="L155" s="263"/>
      <c r="M155" s="263"/>
      <c r="N155" s="263"/>
      <c r="O155" s="263"/>
      <c r="P155" s="264"/>
      <c r="Q155" s="263"/>
    </row>
    <row r="156" spans="1:17">
      <c r="A156" s="263"/>
      <c r="B156" s="263"/>
      <c r="C156" s="264"/>
      <c r="D156" s="263"/>
      <c r="E156" s="264"/>
      <c r="F156" s="263"/>
      <c r="G156" s="263"/>
      <c r="H156" s="263"/>
      <c r="I156" s="263"/>
      <c r="J156" s="263"/>
      <c r="K156" s="263"/>
      <c r="L156" s="263"/>
      <c r="M156" s="263"/>
      <c r="N156" s="263"/>
      <c r="O156" s="263"/>
      <c r="P156" s="264"/>
      <c r="Q156" s="263"/>
    </row>
    <row r="157" spans="1:17">
      <c r="A157" s="263"/>
      <c r="B157" s="263"/>
      <c r="C157" s="264"/>
      <c r="D157" s="263"/>
      <c r="E157" s="264"/>
      <c r="F157" s="263"/>
      <c r="G157" s="263"/>
      <c r="H157" s="263"/>
      <c r="I157" s="263"/>
      <c r="J157" s="263"/>
      <c r="K157" s="263"/>
      <c r="L157" s="263"/>
      <c r="M157" s="263"/>
      <c r="N157" s="263"/>
      <c r="O157" s="263"/>
      <c r="P157" s="264"/>
      <c r="Q157" s="263"/>
    </row>
    <row r="158" spans="1:17">
      <c r="A158" s="263"/>
      <c r="B158" s="263"/>
      <c r="C158" s="264"/>
      <c r="D158" s="263"/>
      <c r="E158" s="264"/>
      <c r="F158" s="263"/>
      <c r="G158" s="263"/>
      <c r="H158" s="263"/>
      <c r="I158" s="263"/>
      <c r="J158" s="263"/>
      <c r="K158" s="263"/>
      <c r="L158" s="263"/>
      <c r="M158" s="263"/>
      <c r="N158" s="263"/>
      <c r="O158" s="263"/>
      <c r="P158" s="264"/>
      <c r="Q158" s="263"/>
    </row>
    <row r="159" spans="1:17">
      <c r="A159" s="263"/>
      <c r="B159" s="263"/>
      <c r="C159" s="264"/>
      <c r="D159" s="263"/>
      <c r="E159" s="264"/>
      <c r="F159" s="263"/>
      <c r="G159" s="263"/>
      <c r="H159" s="263"/>
      <c r="I159" s="263"/>
      <c r="J159" s="263"/>
      <c r="K159" s="263"/>
      <c r="L159" s="263"/>
      <c r="M159" s="263"/>
      <c r="N159" s="263"/>
      <c r="O159" s="263"/>
      <c r="P159" s="264"/>
      <c r="Q159" s="263"/>
    </row>
    <row r="160" spans="1:17">
      <c r="A160" s="263"/>
      <c r="B160" s="263"/>
      <c r="C160" s="264"/>
      <c r="D160" s="263"/>
      <c r="E160" s="264"/>
      <c r="F160" s="263"/>
      <c r="G160" s="263"/>
      <c r="H160" s="263"/>
      <c r="I160" s="263"/>
      <c r="J160" s="263"/>
      <c r="K160" s="263"/>
      <c r="L160" s="263"/>
      <c r="M160" s="263"/>
      <c r="N160" s="263"/>
      <c r="O160" s="263"/>
      <c r="P160" s="264"/>
      <c r="Q160" s="263"/>
    </row>
    <row r="161" spans="1:17">
      <c r="A161" s="263"/>
      <c r="B161" s="263"/>
      <c r="C161" s="264"/>
      <c r="D161" s="263"/>
      <c r="E161" s="264"/>
      <c r="F161" s="263"/>
      <c r="G161" s="263"/>
      <c r="H161" s="263"/>
      <c r="I161" s="263"/>
      <c r="J161" s="263"/>
      <c r="K161" s="263"/>
      <c r="L161" s="263"/>
      <c r="M161" s="263"/>
      <c r="N161" s="263"/>
      <c r="O161" s="263"/>
      <c r="P161" s="264"/>
      <c r="Q161" s="263"/>
    </row>
    <row r="162" spans="1:17">
      <c r="A162" s="263"/>
      <c r="B162" s="263"/>
      <c r="C162" s="264"/>
      <c r="D162" s="263"/>
      <c r="E162" s="264"/>
      <c r="F162" s="263"/>
      <c r="G162" s="263"/>
      <c r="H162" s="263"/>
      <c r="I162" s="263"/>
      <c r="J162" s="263"/>
      <c r="K162" s="263"/>
      <c r="L162" s="263"/>
      <c r="M162" s="263"/>
      <c r="N162" s="263"/>
      <c r="O162" s="263"/>
      <c r="P162" s="264"/>
      <c r="Q162" s="263"/>
    </row>
    <row r="163" spans="1:17">
      <c r="A163" s="263"/>
      <c r="B163" s="263"/>
      <c r="C163" s="264"/>
      <c r="D163" s="263"/>
      <c r="E163" s="264"/>
      <c r="F163" s="263"/>
      <c r="G163" s="263"/>
      <c r="H163" s="263"/>
      <c r="I163" s="263"/>
      <c r="J163" s="263"/>
      <c r="K163" s="263"/>
      <c r="L163" s="263"/>
      <c r="M163" s="263"/>
      <c r="N163" s="263"/>
      <c r="O163" s="263"/>
      <c r="P163" s="264"/>
      <c r="Q163" s="263"/>
    </row>
    <row r="164" spans="1:17">
      <c r="A164" s="263"/>
      <c r="B164" s="263"/>
      <c r="C164" s="264"/>
      <c r="D164" s="263"/>
      <c r="E164" s="264"/>
      <c r="F164" s="263"/>
      <c r="G164" s="263"/>
      <c r="H164" s="263"/>
      <c r="I164" s="263"/>
      <c r="J164" s="263"/>
      <c r="K164" s="263"/>
      <c r="L164" s="263"/>
      <c r="M164" s="263"/>
      <c r="N164" s="263"/>
      <c r="O164" s="263"/>
      <c r="P164" s="264"/>
      <c r="Q164" s="263"/>
    </row>
    <row r="165" spans="1:17">
      <c r="A165" s="263"/>
      <c r="B165" s="263"/>
      <c r="C165" s="264"/>
      <c r="D165" s="263"/>
      <c r="E165" s="264"/>
      <c r="F165" s="263"/>
      <c r="G165" s="263"/>
      <c r="H165" s="263"/>
      <c r="I165" s="263"/>
      <c r="J165" s="263"/>
      <c r="K165" s="263"/>
      <c r="L165" s="263"/>
      <c r="M165" s="263"/>
      <c r="N165" s="263"/>
      <c r="O165" s="263"/>
      <c r="P165" s="264"/>
      <c r="Q165" s="263"/>
    </row>
    <row r="166" spans="1:17">
      <c r="A166" s="263"/>
      <c r="B166" s="263"/>
      <c r="C166" s="264"/>
      <c r="D166" s="263"/>
      <c r="E166" s="264"/>
      <c r="F166" s="263"/>
      <c r="G166" s="263"/>
      <c r="H166" s="263"/>
      <c r="I166" s="263"/>
      <c r="J166" s="263"/>
      <c r="K166" s="263"/>
      <c r="L166" s="263"/>
      <c r="M166" s="263"/>
      <c r="N166" s="263"/>
      <c r="O166" s="263"/>
      <c r="P166" s="264"/>
      <c r="Q166" s="263"/>
    </row>
    <row r="167" spans="1:17">
      <c r="A167" s="263"/>
      <c r="B167" s="263"/>
      <c r="C167" s="264"/>
      <c r="D167" s="263"/>
      <c r="E167" s="264"/>
      <c r="F167" s="263"/>
      <c r="G167" s="263"/>
      <c r="H167" s="263"/>
      <c r="I167" s="263"/>
      <c r="J167" s="263"/>
      <c r="K167" s="263"/>
      <c r="L167" s="263"/>
      <c r="M167" s="263"/>
      <c r="N167" s="263"/>
      <c r="O167" s="263"/>
      <c r="P167" s="264"/>
      <c r="Q167" s="263"/>
    </row>
    <row r="168" spans="1:17">
      <c r="A168" s="263"/>
      <c r="B168" s="263"/>
      <c r="C168" s="264"/>
      <c r="D168" s="263"/>
      <c r="E168" s="264"/>
      <c r="F168" s="263"/>
      <c r="G168" s="263"/>
      <c r="H168" s="263"/>
      <c r="I168" s="263"/>
      <c r="J168" s="263"/>
      <c r="K168" s="263"/>
      <c r="L168" s="263"/>
      <c r="M168" s="263"/>
      <c r="N168" s="263"/>
      <c r="O168" s="263"/>
      <c r="P168" s="264"/>
      <c r="Q168" s="263"/>
    </row>
    <row r="169" spans="1:17">
      <c r="A169" s="263"/>
      <c r="B169" s="263"/>
      <c r="C169" s="264"/>
      <c r="D169" s="263"/>
      <c r="E169" s="264"/>
      <c r="F169" s="263"/>
      <c r="G169" s="263"/>
      <c r="H169" s="263"/>
      <c r="I169" s="263"/>
      <c r="J169" s="263"/>
      <c r="K169" s="263"/>
      <c r="L169" s="263"/>
      <c r="M169" s="263"/>
      <c r="N169" s="263"/>
      <c r="O169" s="263"/>
      <c r="P169" s="264"/>
      <c r="Q169" s="263"/>
    </row>
    <row r="170" spans="1:17">
      <c r="A170" s="263"/>
      <c r="B170" s="263"/>
      <c r="C170" s="264"/>
      <c r="D170" s="263"/>
      <c r="E170" s="264"/>
      <c r="F170" s="263"/>
      <c r="G170" s="263"/>
      <c r="H170" s="263"/>
      <c r="I170" s="263"/>
      <c r="J170" s="263"/>
      <c r="K170" s="263"/>
      <c r="L170" s="263"/>
      <c r="M170" s="263"/>
      <c r="N170" s="263"/>
      <c r="O170" s="263"/>
      <c r="P170" s="264"/>
      <c r="Q170" s="263"/>
    </row>
    <row r="171" spans="1:17">
      <c r="A171" s="263"/>
      <c r="B171" s="263"/>
      <c r="C171" s="264"/>
      <c r="D171" s="263"/>
      <c r="E171" s="264"/>
      <c r="F171" s="263"/>
      <c r="G171" s="263"/>
      <c r="H171" s="263"/>
      <c r="I171" s="263"/>
      <c r="J171" s="263"/>
      <c r="K171" s="263"/>
      <c r="L171" s="263"/>
      <c r="M171" s="263"/>
      <c r="N171" s="263"/>
      <c r="O171" s="263"/>
      <c r="P171" s="264"/>
      <c r="Q171" s="263"/>
    </row>
    <row r="172" spans="1:17">
      <c r="A172" s="263"/>
      <c r="B172" s="263"/>
      <c r="C172" s="264"/>
      <c r="D172" s="263"/>
      <c r="E172" s="264"/>
      <c r="F172" s="263"/>
      <c r="G172" s="263"/>
      <c r="H172" s="263"/>
      <c r="I172" s="263"/>
      <c r="J172" s="263"/>
      <c r="K172" s="263"/>
      <c r="L172" s="263"/>
      <c r="M172" s="263"/>
      <c r="N172" s="263"/>
      <c r="O172" s="263"/>
      <c r="P172" s="264"/>
      <c r="Q172" s="263"/>
    </row>
    <row r="173" spans="1:17">
      <c r="A173" s="263"/>
      <c r="B173" s="263"/>
      <c r="C173" s="264"/>
      <c r="D173" s="263"/>
      <c r="E173" s="264"/>
      <c r="F173" s="263"/>
      <c r="G173" s="263"/>
      <c r="H173" s="263"/>
      <c r="I173" s="263"/>
      <c r="J173" s="263"/>
      <c r="K173" s="263"/>
      <c r="L173" s="263"/>
      <c r="M173" s="263"/>
      <c r="N173" s="263"/>
      <c r="O173" s="263"/>
      <c r="P173" s="264"/>
      <c r="Q173" s="263"/>
    </row>
    <row r="174" spans="1:17">
      <c r="A174" s="263"/>
      <c r="B174" s="263"/>
      <c r="C174" s="264"/>
      <c r="D174" s="263"/>
      <c r="E174" s="264"/>
      <c r="F174" s="263"/>
      <c r="G174" s="263"/>
      <c r="H174" s="263"/>
      <c r="I174" s="263"/>
      <c r="J174" s="263"/>
      <c r="K174" s="263"/>
      <c r="L174" s="263"/>
      <c r="M174" s="263"/>
      <c r="N174" s="263"/>
      <c r="O174" s="263"/>
      <c r="P174" s="264"/>
      <c r="Q174" s="263"/>
    </row>
    <row r="175" spans="1:17">
      <c r="A175" s="263"/>
      <c r="B175" s="263"/>
      <c r="C175" s="264"/>
      <c r="D175" s="263"/>
      <c r="E175" s="264"/>
      <c r="F175" s="263"/>
      <c r="G175" s="263"/>
      <c r="H175" s="263"/>
      <c r="I175" s="263"/>
      <c r="J175" s="263"/>
      <c r="K175" s="263"/>
      <c r="L175" s="263"/>
      <c r="M175" s="263"/>
      <c r="N175" s="263"/>
      <c r="O175" s="263"/>
      <c r="P175" s="264"/>
      <c r="Q175" s="263"/>
    </row>
    <row r="176" spans="1:17">
      <c r="A176" s="263"/>
      <c r="B176" s="263"/>
      <c r="C176" s="264"/>
      <c r="D176" s="263"/>
      <c r="E176" s="264"/>
      <c r="F176" s="263"/>
      <c r="G176" s="263"/>
      <c r="H176" s="263"/>
      <c r="I176" s="263"/>
      <c r="J176" s="263"/>
      <c r="K176" s="263"/>
      <c r="L176" s="263"/>
      <c r="M176" s="263"/>
      <c r="N176" s="263"/>
      <c r="O176" s="263"/>
      <c r="P176" s="264"/>
      <c r="Q176" s="263"/>
    </row>
    <row r="177" spans="1:17">
      <c r="A177" s="263"/>
      <c r="B177" s="263"/>
      <c r="C177" s="264"/>
      <c r="D177" s="263"/>
      <c r="E177" s="264"/>
      <c r="F177" s="263"/>
      <c r="G177" s="263"/>
      <c r="H177" s="263"/>
      <c r="I177" s="263"/>
      <c r="J177" s="263"/>
      <c r="K177" s="263"/>
      <c r="L177" s="263"/>
      <c r="M177" s="263"/>
      <c r="N177" s="263"/>
      <c r="O177" s="263"/>
      <c r="P177" s="264"/>
      <c r="Q177" s="263"/>
    </row>
    <row r="178" spans="1:17">
      <c r="A178" s="263"/>
      <c r="B178" s="263"/>
      <c r="C178" s="264"/>
      <c r="D178" s="263"/>
      <c r="E178" s="264"/>
      <c r="F178" s="263"/>
      <c r="G178" s="263"/>
      <c r="H178" s="263"/>
      <c r="I178" s="263"/>
      <c r="J178" s="263"/>
      <c r="K178" s="263"/>
      <c r="L178" s="263"/>
      <c r="M178" s="263"/>
      <c r="N178" s="263"/>
      <c r="O178" s="263"/>
      <c r="P178" s="264"/>
      <c r="Q178" s="263"/>
    </row>
    <row r="179" spans="1:17">
      <c r="A179" s="263"/>
      <c r="B179" s="263"/>
      <c r="C179" s="264"/>
      <c r="D179" s="263"/>
      <c r="E179" s="264"/>
      <c r="F179" s="263"/>
      <c r="G179" s="263"/>
      <c r="H179" s="263"/>
      <c r="I179" s="263"/>
      <c r="J179" s="263"/>
      <c r="K179" s="263"/>
      <c r="L179" s="263"/>
      <c r="M179" s="263"/>
      <c r="N179" s="263"/>
      <c r="O179" s="263"/>
      <c r="P179" s="264"/>
      <c r="Q179" s="263"/>
    </row>
    <row r="180" spans="1:17">
      <c r="A180" s="263"/>
      <c r="B180" s="263"/>
      <c r="C180" s="264"/>
      <c r="D180" s="263"/>
      <c r="E180" s="264"/>
      <c r="F180" s="263"/>
      <c r="G180" s="263"/>
      <c r="H180" s="263"/>
      <c r="I180" s="263"/>
      <c r="J180" s="263"/>
      <c r="K180" s="263"/>
      <c r="L180" s="263"/>
      <c r="M180" s="263"/>
      <c r="N180" s="263"/>
      <c r="O180" s="263"/>
      <c r="P180" s="264"/>
      <c r="Q180" s="263"/>
    </row>
    <row r="181" spans="1:17">
      <c r="A181" s="263"/>
      <c r="B181" s="263"/>
      <c r="C181" s="264"/>
      <c r="D181" s="263"/>
      <c r="E181" s="264"/>
      <c r="F181" s="263"/>
      <c r="G181" s="263"/>
      <c r="H181" s="263"/>
      <c r="I181" s="263"/>
      <c r="J181" s="263"/>
      <c r="K181" s="263"/>
      <c r="L181" s="263"/>
      <c r="M181" s="263"/>
      <c r="N181" s="263"/>
      <c r="O181" s="263"/>
      <c r="P181" s="264"/>
      <c r="Q181" s="263"/>
    </row>
    <row r="182" spans="1:17">
      <c r="A182" s="263"/>
      <c r="B182" s="263"/>
      <c r="C182" s="264"/>
      <c r="D182" s="263"/>
      <c r="E182" s="264"/>
      <c r="F182" s="263"/>
      <c r="G182" s="263"/>
      <c r="H182" s="263"/>
      <c r="I182" s="263"/>
      <c r="J182" s="263"/>
      <c r="K182" s="263"/>
      <c r="L182" s="263"/>
      <c r="M182" s="263"/>
      <c r="N182" s="263"/>
      <c r="O182" s="263"/>
      <c r="P182" s="264"/>
      <c r="Q182" s="263"/>
    </row>
    <row r="183" spans="1:17">
      <c r="A183" s="263"/>
      <c r="B183" s="263"/>
      <c r="C183" s="264"/>
      <c r="D183" s="263"/>
      <c r="E183" s="264"/>
      <c r="F183" s="263"/>
      <c r="G183" s="263"/>
      <c r="H183" s="263"/>
      <c r="I183" s="263"/>
      <c r="J183" s="263"/>
      <c r="K183" s="263"/>
      <c r="L183" s="263"/>
      <c r="M183" s="263"/>
      <c r="N183" s="263"/>
      <c r="O183" s="263"/>
      <c r="P183" s="264"/>
      <c r="Q183" s="263"/>
    </row>
    <row r="184" spans="1:17">
      <c r="A184" s="263"/>
      <c r="B184" s="263"/>
      <c r="C184" s="264"/>
      <c r="D184" s="263"/>
      <c r="E184" s="264"/>
      <c r="F184" s="263"/>
      <c r="G184" s="263"/>
      <c r="H184" s="263"/>
      <c r="I184" s="263"/>
      <c r="J184" s="263"/>
      <c r="K184" s="263"/>
      <c r="L184" s="263"/>
      <c r="M184" s="263"/>
      <c r="N184" s="263"/>
      <c r="O184" s="263"/>
      <c r="P184" s="264"/>
      <c r="Q184" s="263"/>
    </row>
    <row r="185" spans="1:17">
      <c r="A185" s="263"/>
      <c r="B185" s="263"/>
      <c r="C185" s="264"/>
      <c r="D185" s="263"/>
      <c r="E185" s="264"/>
      <c r="F185" s="263"/>
      <c r="G185" s="263"/>
      <c r="H185" s="263"/>
      <c r="I185" s="263"/>
      <c r="J185" s="263"/>
      <c r="K185" s="263"/>
      <c r="L185" s="263"/>
      <c r="M185" s="263"/>
      <c r="N185" s="263"/>
      <c r="O185" s="263"/>
      <c r="P185" s="264"/>
      <c r="Q185" s="263"/>
    </row>
    <row r="186" spans="1:17">
      <c r="A186" s="263"/>
      <c r="B186" s="263"/>
      <c r="C186" s="264"/>
      <c r="D186" s="263"/>
      <c r="E186" s="264"/>
      <c r="F186" s="263"/>
      <c r="G186" s="263"/>
      <c r="H186" s="263"/>
      <c r="I186" s="263"/>
      <c r="J186" s="263"/>
      <c r="K186" s="263"/>
      <c r="L186" s="263"/>
      <c r="M186" s="263"/>
      <c r="N186" s="263"/>
      <c r="O186" s="263"/>
      <c r="P186" s="264"/>
      <c r="Q186" s="263"/>
    </row>
    <row r="187" spans="1:17">
      <c r="A187" s="263"/>
      <c r="B187" s="263"/>
      <c r="C187" s="264"/>
      <c r="D187" s="263"/>
      <c r="E187" s="264"/>
      <c r="F187" s="263"/>
      <c r="G187" s="263"/>
      <c r="H187" s="263"/>
      <c r="I187" s="263"/>
      <c r="J187" s="263"/>
      <c r="K187" s="263"/>
      <c r="L187" s="263"/>
      <c r="M187" s="263"/>
      <c r="N187" s="263"/>
      <c r="O187" s="263"/>
      <c r="P187" s="264"/>
      <c r="Q187" s="263"/>
    </row>
    <row r="188" spans="1:17">
      <c r="A188" s="263"/>
      <c r="B188" s="263"/>
      <c r="C188" s="264"/>
      <c r="D188" s="263"/>
      <c r="E188" s="264"/>
      <c r="F188" s="263"/>
      <c r="G188" s="263"/>
      <c r="H188" s="263"/>
      <c r="I188" s="263"/>
      <c r="J188" s="263"/>
      <c r="K188" s="263"/>
      <c r="L188" s="263"/>
      <c r="M188" s="263"/>
      <c r="N188" s="263"/>
      <c r="O188" s="263"/>
      <c r="P188" s="264"/>
      <c r="Q188" s="263"/>
    </row>
    <row r="189" spans="1:17">
      <c r="A189" s="263"/>
      <c r="B189" s="263"/>
      <c r="C189" s="264"/>
      <c r="D189" s="263"/>
      <c r="E189" s="264"/>
      <c r="F189" s="263"/>
      <c r="G189" s="263"/>
      <c r="H189" s="263"/>
      <c r="I189" s="263"/>
      <c r="J189" s="263"/>
      <c r="K189" s="263"/>
      <c r="L189" s="263"/>
      <c r="M189" s="263"/>
      <c r="N189" s="263"/>
      <c r="O189" s="263"/>
      <c r="P189" s="264"/>
      <c r="Q189" s="263"/>
    </row>
    <row r="190" spans="1:17">
      <c r="A190" s="263"/>
      <c r="B190" s="263"/>
      <c r="C190" s="264"/>
      <c r="D190" s="263"/>
      <c r="E190" s="264"/>
      <c r="F190" s="263"/>
      <c r="G190" s="263"/>
      <c r="H190" s="263"/>
      <c r="I190" s="263"/>
      <c r="J190" s="263"/>
      <c r="K190" s="263"/>
      <c r="L190" s="263"/>
      <c r="M190" s="263"/>
      <c r="N190" s="263"/>
      <c r="O190" s="263"/>
      <c r="P190" s="264"/>
      <c r="Q190" s="263"/>
    </row>
    <row r="191" spans="1:17">
      <c r="A191" s="263"/>
      <c r="B191" s="263"/>
      <c r="C191" s="264"/>
      <c r="D191" s="263"/>
      <c r="E191" s="264"/>
      <c r="F191" s="263"/>
      <c r="G191" s="263"/>
      <c r="H191" s="263"/>
      <c r="I191" s="263"/>
      <c r="J191" s="263"/>
      <c r="K191" s="263"/>
      <c r="L191" s="263"/>
      <c r="M191" s="263"/>
      <c r="N191" s="263"/>
      <c r="O191" s="263"/>
      <c r="P191" s="264"/>
      <c r="Q191" s="263"/>
    </row>
    <row r="192" spans="1:17">
      <c r="A192" s="263"/>
      <c r="B192" s="263"/>
      <c r="C192" s="264"/>
      <c r="D192" s="263"/>
      <c r="E192" s="264"/>
      <c r="F192" s="263"/>
      <c r="G192" s="263"/>
      <c r="H192" s="263"/>
      <c r="I192" s="263"/>
      <c r="J192" s="263"/>
      <c r="K192" s="263"/>
      <c r="L192" s="263"/>
      <c r="M192" s="263"/>
      <c r="N192" s="263"/>
      <c r="O192" s="263"/>
      <c r="P192" s="264"/>
      <c r="Q192" s="263"/>
    </row>
    <row r="193" spans="1:17">
      <c r="A193" s="263"/>
      <c r="B193" s="263"/>
      <c r="C193" s="264"/>
      <c r="D193" s="263"/>
      <c r="E193" s="264"/>
      <c r="F193" s="263"/>
      <c r="G193" s="263"/>
      <c r="H193" s="263"/>
      <c r="I193" s="263"/>
      <c r="J193" s="263"/>
      <c r="K193" s="263"/>
      <c r="L193" s="263"/>
      <c r="M193" s="263"/>
      <c r="N193" s="263"/>
      <c r="O193" s="263"/>
      <c r="P193" s="264"/>
      <c r="Q193" s="263"/>
    </row>
    <row r="194" spans="1:17">
      <c r="A194" s="263"/>
      <c r="B194" s="263"/>
      <c r="C194" s="264"/>
      <c r="D194" s="263"/>
      <c r="E194" s="264"/>
      <c r="F194" s="263"/>
      <c r="G194" s="263"/>
      <c r="H194" s="263"/>
      <c r="I194" s="263"/>
      <c r="J194" s="263"/>
      <c r="K194" s="263"/>
      <c r="L194" s="263"/>
      <c r="M194" s="263"/>
      <c r="N194" s="263"/>
      <c r="O194" s="263"/>
      <c r="P194" s="264"/>
      <c r="Q194" s="263"/>
    </row>
    <row r="195" spans="1:17">
      <c r="A195" s="263"/>
      <c r="B195" s="263"/>
      <c r="C195" s="264"/>
      <c r="D195" s="263"/>
      <c r="E195" s="264"/>
      <c r="F195" s="263"/>
      <c r="G195" s="263"/>
      <c r="H195" s="263"/>
      <c r="I195" s="263"/>
      <c r="J195" s="263"/>
      <c r="K195" s="263"/>
      <c r="L195" s="263"/>
      <c r="M195" s="263"/>
      <c r="N195" s="263"/>
      <c r="O195" s="263"/>
      <c r="P195" s="264"/>
      <c r="Q195" s="263"/>
    </row>
    <row r="196" spans="1:17">
      <c r="A196" s="263"/>
      <c r="B196" s="263"/>
      <c r="C196" s="264"/>
      <c r="D196" s="263"/>
      <c r="E196" s="264"/>
      <c r="F196" s="263"/>
      <c r="G196" s="263"/>
      <c r="H196" s="263"/>
      <c r="I196" s="263"/>
      <c r="J196" s="263"/>
      <c r="K196" s="263"/>
      <c r="L196" s="263"/>
      <c r="M196" s="263"/>
      <c r="N196" s="263"/>
      <c r="O196" s="263"/>
      <c r="P196" s="264"/>
      <c r="Q196" s="263"/>
    </row>
    <row r="197" spans="1:17">
      <c r="A197" s="263"/>
      <c r="B197" s="263"/>
      <c r="C197" s="264"/>
      <c r="D197" s="263"/>
      <c r="E197" s="264"/>
      <c r="F197" s="263"/>
      <c r="G197" s="263"/>
      <c r="H197" s="263"/>
      <c r="I197" s="263"/>
      <c r="J197" s="263"/>
      <c r="K197" s="263"/>
      <c r="L197" s="263"/>
      <c r="M197" s="263"/>
      <c r="N197" s="263"/>
      <c r="O197" s="263"/>
      <c r="P197" s="264"/>
      <c r="Q197" s="263"/>
    </row>
    <row r="198" spans="1:17">
      <c r="A198" s="263"/>
      <c r="B198" s="263"/>
      <c r="C198" s="264"/>
      <c r="D198" s="263"/>
      <c r="E198" s="264"/>
      <c r="F198" s="263"/>
      <c r="G198" s="263"/>
      <c r="H198" s="263"/>
      <c r="I198" s="263"/>
      <c r="J198" s="263"/>
      <c r="K198" s="263"/>
      <c r="L198" s="263"/>
      <c r="M198" s="263"/>
      <c r="N198" s="263"/>
      <c r="O198" s="263"/>
      <c r="P198" s="264"/>
      <c r="Q198" s="263"/>
    </row>
    <row r="199" spans="1:17">
      <c r="A199" s="263"/>
      <c r="B199" s="263"/>
      <c r="C199" s="264"/>
      <c r="D199" s="263"/>
      <c r="E199" s="264"/>
      <c r="F199" s="263"/>
      <c r="G199" s="263"/>
      <c r="H199" s="263"/>
      <c r="I199" s="263"/>
      <c r="J199" s="263"/>
      <c r="K199" s="263"/>
      <c r="L199" s="263"/>
      <c r="M199" s="263"/>
      <c r="N199" s="263"/>
      <c r="O199" s="263"/>
      <c r="P199" s="264"/>
      <c r="Q199" s="263"/>
    </row>
    <row r="200" spans="1:17">
      <c r="A200" s="263"/>
      <c r="B200" s="263"/>
      <c r="C200" s="264"/>
      <c r="D200" s="263"/>
      <c r="E200" s="264"/>
      <c r="F200" s="263"/>
      <c r="G200" s="263"/>
      <c r="H200" s="263"/>
      <c r="I200" s="263"/>
      <c r="J200" s="263"/>
      <c r="K200" s="263"/>
      <c r="L200" s="263"/>
      <c r="M200" s="263"/>
      <c r="N200" s="263"/>
      <c r="O200" s="263"/>
      <c r="P200" s="264"/>
      <c r="Q200" s="263"/>
    </row>
    <row r="201" spans="1:17">
      <c r="A201" s="263"/>
      <c r="B201" s="263"/>
      <c r="C201" s="264"/>
      <c r="D201" s="263"/>
      <c r="E201" s="264"/>
      <c r="F201" s="263"/>
      <c r="G201" s="263"/>
      <c r="H201" s="263"/>
      <c r="I201" s="263"/>
      <c r="J201" s="263"/>
      <c r="K201" s="263"/>
      <c r="L201" s="263"/>
      <c r="M201" s="263"/>
      <c r="N201" s="263"/>
      <c r="O201" s="263"/>
      <c r="P201" s="264"/>
      <c r="Q201" s="263"/>
    </row>
    <row r="202" spans="1:17">
      <c r="A202" s="263"/>
      <c r="B202" s="263"/>
      <c r="C202" s="264"/>
      <c r="D202" s="263"/>
      <c r="E202" s="264"/>
      <c r="F202" s="263"/>
      <c r="G202" s="263"/>
      <c r="H202" s="263"/>
      <c r="I202" s="263"/>
      <c r="J202" s="263"/>
      <c r="K202" s="263"/>
      <c r="L202" s="263"/>
      <c r="M202" s="263"/>
      <c r="N202" s="263"/>
      <c r="O202" s="263"/>
      <c r="P202" s="264"/>
      <c r="Q202" s="263"/>
    </row>
    <row r="203" spans="1:17">
      <c r="A203" s="263"/>
      <c r="B203" s="263"/>
      <c r="C203" s="264"/>
      <c r="D203" s="263"/>
      <c r="E203" s="264"/>
      <c r="F203" s="263"/>
      <c r="G203" s="263"/>
      <c r="H203" s="263"/>
      <c r="I203" s="263"/>
      <c r="J203" s="263"/>
      <c r="K203" s="263"/>
      <c r="L203" s="263"/>
      <c r="M203" s="263"/>
      <c r="N203" s="263"/>
      <c r="O203" s="263"/>
      <c r="P203" s="264"/>
      <c r="Q203" s="263"/>
    </row>
    <row r="204" spans="1:17">
      <c r="A204" s="263"/>
      <c r="B204" s="263"/>
      <c r="C204" s="264"/>
      <c r="D204" s="263"/>
      <c r="E204" s="264"/>
      <c r="F204" s="263"/>
      <c r="G204" s="263"/>
      <c r="H204" s="263"/>
      <c r="I204" s="263"/>
      <c r="J204" s="263"/>
      <c r="K204" s="263"/>
      <c r="L204" s="263"/>
      <c r="M204" s="263"/>
      <c r="N204" s="263"/>
      <c r="O204" s="263"/>
      <c r="P204" s="264"/>
      <c r="Q204" s="263"/>
    </row>
    <row r="205" spans="1:17">
      <c r="A205" s="263"/>
      <c r="B205" s="263"/>
      <c r="C205" s="264"/>
      <c r="D205" s="263"/>
      <c r="E205" s="264"/>
      <c r="F205" s="263"/>
      <c r="G205" s="263"/>
      <c r="H205" s="263"/>
      <c r="I205" s="263"/>
      <c r="J205" s="263"/>
      <c r="K205" s="263"/>
      <c r="L205" s="263"/>
      <c r="M205" s="263"/>
      <c r="N205" s="263"/>
      <c r="O205" s="263"/>
      <c r="P205" s="264"/>
      <c r="Q205" s="263"/>
    </row>
    <row r="206" spans="1:17">
      <c r="A206" s="263"/>
      <c r="B206" s="263"/>
      <c r="C206" s="264"/>
      <c r="D206" s="263"/>
      <c r="E206" s="264"/>
      <c r="F206" s="263"/>
      <c r="G206" s="263"/>
      <c r="H206" s="263"/>
      <c r="I206" s="263"/>
      <c r="J206" s="263"/>
      <c r="K206" s="263"/>
      <c r="L206" s="263"/>
      <c r="M206" s="263"/>
      <c r="N206" s="263"/>
      <c r="O206" s="263"/>
      <c r="P206" s="264"/>
      <c r="Q206" s="263"/>
    </row>
    <row r="207" spans="1:17">
      <c r="A207" s="263"/>
      <c r="B207" s="263"/>
      <c r="C207" s="264"/>
      <c r="D207" s="263"/>
      <c r="E207" s="264"/>
      <c r="F207" s="263"/>
      <c r="G207" s="263"/>
      <c r="H207" s="263"/>
      <c r="I207" s="263"/>
      <c r="J207" s="263"/>
      <c r="K207" s="263"/>
      <c r="L207" s="263"/>
      <c r="M207" s="263"/>
      <c r="N207" s="263"/>
      <c r="O207" s="263"/>
      <c r="P207" s="264"/>
      <c r="Q207" s="263"/>
    </row>
    <row r="208" spans="1:17">
      <c r="A208" s="263"/>
      <c r="B208" s="263"/>
      <c r="C208" s="264"/>
      <c r="D208" s="263"/>
      <c r="E208" s="264"/>
      <c r="F208" s="263"/>
      <c r="G208" s="263"/>
      <c r="H208" s="263"/>
      <c r="I208" s="263"/>
      <c r="J208" s="263"/>
      <c r="K208" s="263"/>
      <c r="L208" s="263"/>
      <c r="M208" s="263"/>
      <c r="N208" s="263"/>
      <c r="O208" s="263"/>
      <c r="P208" s="264"/>
      <c r="Q208" s="263"/>
    </row>
    <row r="209" spans="1:17">
      <c r="A209" s="263"/>
      <c r="B209" s="263"/>
      <c r="C209" s="264"/>
      <c r="D209" s="263"/>
      <c r="E209" s="264"/>
      <c r="F209" s="263"/>
      <c r="G209" s="263"/>
      <c r="H209" s="263"/>
      <c r="I209" s="263"/>
      <c r="J209" s="263"/>
      <c r="K209" s="263"/>
      <c r="L209" s="263"/>
      <c r="M209" s="263"/>
      <c r="N209" s="263"/>
      <c r="O209" s="263"/>
      <c r="P209" s="264"/>
      <c r="Q209" s="263"/>
    </row>
    <row r="210" spans="1:17">
      <c r="A210" s="263"/>
      <c r="B210" s="263"/>
      <c r="C210" s="264"/>
      <c r="D210" s="263"/>
      <c r="E210" s="264"/>
      <c r="F210" s="263"/>
      <c r="G210" s="263"/>
      <c r="H210" s="263"/>
      <c r="I210" s="263"/>
      <c r="J210" s="263"/>
      <c r="K210" s="263"/>
      <c r="L210" s="263"/>
      <c r="M210" s="263"/>
      <c r="N210" s="263"/>
      <c r="O210" s="263"/>
      <c r="P210" s="264"/>
      <c r="Q210" s="263"/>
    </row>
    <row r="211" spans="1:17">
      <c r="A211" s="263"/>
      <c r="B211" s="263"/>
      <c r="C211" s="264"/>
      <c r="D211" s="263"/>
      <c r="E211" s="264"/>
      <c r="F211" s="263"/>
      <c r="G211" s="263"/>
      <c r="H211" s="263"/>
      <c r="I211" s="263"/>
      <c r="J211" s="263"/>
      <c r="K211" s="263"/>
      <c r="L211" s="263"/>
      <c r="M211" s="263"/>
      <c r="N211" s="263"/>
      <c r="O211" s="263"/>
      <c r="P211" s="264"/>
      <c r="Q211" s="263"/>
    </row>
    <row r="212" spans="1:17">
      <c r="A212" s="263"/>
      <c r="B212" s="263"/>
      <c r="C212" s="264"/>
      <c r="D212" s="263"/>
      <c r="E212" s="264"/>
      <c r="F212" s="263"/>
      <c r="G212" s="263"/>
      <c r="H212" s="263"/>
      <c r="I212" s="263"/>
      <c r="J212" s="263"/>
      <c r="K212" s="263"/>
      <c r="L212" s="263"/>
      <c r="M212" s="263"/>
      <c r="N212" s="263"/>
      <c r="O212" s="263"/>
      <c r="P212" s="264"/>
      <c r="Q212" s="263"/>
    </row>
    <row r="213" spans="1:17">
      <c r="A213" s="263"/>
      <c r="B213" s="263"/>
      <c r="C213" s="264"/>
      <c r="D213" s="263"/>
      <c r="E213" s="264"/>
      <c r="F213" s="263"/>
      <c r="G213" s="263"/>
      <c r="H213" s="263"/>
      <c r="I213" s="263"/>
      <c r="J213" s="263"/>
      <c r="K213" s="263"/>
      <c r="L213" s="263"/>
      <c r="M213" s="263"/>
      <c r="N213" s="263"/>
      <c r="O213" s="263"/>
      <c r="P213" s="264"/>
      <c r="Q213" s="263"/>
    </row>
    <row r="214" spans="1:17">
      <c r="A214" s="263"/>
      <c r="B214" s="263"/>
      <c r="C214" s="264"/>
      <c r="D214" s="263"/>
      <c r="E214" s="264"/>
      <c r="F214" s="263"/>
      <c r="G214" s="263"/>
      <c r="H214" s="263"/>
      <c r="I214" s="263"/>
      <c r="J214" s="263"/>
      <c r="K214" s="263"/>
      <c r="L214" s="263"/>
      <c r="M214" s="263"/>
      <c r="N214" s="263"/>
      <c r="O214" s="263"/>
      <c r="P214" s="264"/>
      <c r="Q214" s="263"/>
    </row>
    <row r="215" spans="1:17">
      <c r="A215" s="263"/>
      <c r="B215" s="263"/>
      <c r="C215" s="264"/>
      <c r="D215" s="263"/>
      <c r="E215" s="264"/>
      <c r="F215" s="263"/>
      <c r="G215" s="263"/>
      <c r="H215" s="263"/>
      <c r="I215" s="263"/>
      <c r="J215" s="263"/>
      <c r="K215" s="263"/>
      <c r="L215" s="263"/>
      <c r="M215" s="263"/>
      <c r="N215" s="263"/>
      <c r="O215" s="263"/>
      <c r="P215" s="264"/>
      <c r="Q215" s="263"/>
    </row>
    <row r="216" spans="1:17">
      <c r="A216" s="263"/>
      <c r="B216" s="263"/>
      <c r="C216" s="264"/>
      <c r="D216" s="263"/>
      <c r="E216" s="264"/>
      <c r="F216" s="263"/>
      <c r="G216" s="263"/>
      <c r="H216" s="263"/>
      <c r="I216" s="263"/>
      <c r="J216" s="263"/>
      <c r="K216" s="263"/>
      <c r="L216" s="263"/>
      <c r="M216" s="263"/>
      <c r="N216" s="263"/>
      <c r="O216" s="263"/>
      <c r="P216" s="264"/>
      <c r="Q216" s="263"/>
    </row>
    <row r="217" spans="1:17">
      <c r="A217" s="263"/>
      <c r="B217" s="263"/>
      <c r="C217" s="264"/>
      <c r="D217" s="263"/>
      <c r="E217" s="264"/>
      <c r="F217" s="263"/>
      <c r="G217" s="263"/>
      <c r="H217" s="263"/>
      <c r="I217" s="263"/>
      <c r="J217" s="263"/>
      <c r="K217" s="263"/>
      <c r="L217" s="263"/>
      <c r="M217" s="263"/>
      <c r="N217" s="263"/>
      <c r="O217" s="263"/>
      <c r="P217" s="264"/>
      <c r="Q217" s="263"/>
    </row>
    <row r="218" spans="1:17">
      <c r="A218" s="263"/>
      <c r="B218" s="263"/>
      <c r="C218" s="264"/>
      <c r="D218" s="263"/>
      <c r="E218" s="264"/>
      <c r="F218" s="263"/>
      <c r="G218" s="263"/>
      <c r="H218" s="263"/>
      <c r="I218" s="263"/>
      <c r="J218" s="263"/>
      <c r="K218" s="263"/>
      <c r="L218" s="263"/>
      <c r="M218" s="263"/>
      <c r="N218" s="263"/>
      <c r="O218" s="263"/>
      <c r="P218" s="264"/>
      <c r="Q218" s="263"/>
    </row>
    <row r="219" spans="1:17">
      <c r="A219" s="263"/>
      <c r="B219" s="263"/>
      <c r="C219" s="264"/>
      <c r="D219" s="263"/>
      <c r="E219" s="264"/>
      <c r="F219" s="263"/>
      <c r="G219" s="263"/>
      <c r="H219" s="263"/>
      <c r="I219" s="263"/>
      <c r="J219" s="263"/>
      <c r="K219" s="263"/>
      <c r="L219" s="263"/>
      <c r="M219" s="263"/>
      <c r="N219" s="263"/>
      <c r="O219" s="263"/>
      <c r="P219" s="264"/>
      <c r="Q219" s="263"/>
    </row>
    <row r="220" spans="1:17">
      <c r="A220" s="263"/>
      <c r="B220" s="263"/>
      <c r="C220" s="264"/>
      <c r="D220" s="263"/>
      <c r="E220" s="264"/>
      <c r="F220" s="263"/>
      <c r="G220" s="263"/>
      <c r="H220" s="263"/>
      <c r="I220" s="263"/>
      <c r="J220" s="263"/>
      <c r="K220" s="263"/>
      <c r="L220" s="263"/>
      <c r="M220" s="263"/>
      <c r="N220" s="263"/>
      <c r="O220" s="263"/>
      <c r="P220" s="264"/>
      <c r="Q220" s="263"/>
    </row>
    <row r="221" spans="1:17">
      <c r="A221" s="263"/>
      <c r="B221" s="263"/>
      <c r="C221" s="264"/>
      <c r="D221" s="263"/>
      <c r="E221" s="264"/>
      <c r="F221" s="263"/>
      <c r="G221" s="263"/>
      <c r="H221" s="263"/>
      <c r="I221" s="263"/>
      <c r="J221" s="263"/>
      <c r="K221" s="263"/>
      <c r="L221" s="263"/>
      <c r="M221" s="263"/>
      <c r="N221" s="263"/>
      <c r="O221" s="263"/>
      <c r="P221" s="264"/>
      <c r="Q221" s="263"/>
    </row>
    <row r="222" spans="1:17">
      <c r="A222" s="263"/>
      <c r="B222" s="263"/>
      <c r="C222" s="264"/>
      <c r="D222" s="263"/>
      <c r="E222" s="264"/>
      <c r="F222" s="263"/>
      <c r="G222" s="263"/>
      <c r="H222" s="263"/>
      <c r="I222" s="263"/>
      <c r="J222" s="263"/>
      <c r="K222" s="263"/>
      <c r="L222" s="263"/>
      <c r="M222" s="263"/>
      <c r="N222" s="263"/>
      <c r="O222" s="263"/>
      <c r="P222" s="264"/>
      <c r="Q222" s="263"/>
    </row>
    <row r="223" spans="1:17">
      <c r="A223" s="263"/>
      <c r="B223" s="263"/>
      <c r="C223" s="264"/>
      <c r="D223" s="263"/>
      <c r="E223" s="264"/>
      <c r="F223" s="263"/>
      <c r="G223" s="263"/>
      <c r="H223" s="263"/>
      <c r="I223" s="263"/>
      <c r="J223" s="263"/>
      <c r="K223" s="263"/>
      <c r="L223" s="263"/>
      <c r="M223" s="263"/>
      <c r="N223" s="263"/>
      <c r="O223" s="263"/>
      <c r="P223" s="264"/>
      <c r="Q223" s="263"/>
    </row>
    <row r="224" spans="1:17">
      <c r="A224" s="263"/>
      <c r="B224" s="263"/>
      <c r="C224" s="264"/>
      <c r="D224" s="263"/>
      <c r="E224" s="264"/>
      <c r="F224" s="263"/>
      <c r="G224" s="263"/>
      <c r="H224" s="263"/>
      <c r="I224" s="263"/>
      <c r="J224" s="263"/>
      <c r="K224" s="263"/>
      <c r="L224" s="263"/>
      <c r="M224" s="263"/>
      <c r="N224" s="263"/>
      <c r="O224" s="263"/>
      <c r="P224" s="264"/>
      <c r="Q224" s="263"/>
    </row>
    <row r="225" spans="1:17">
      <c r="A225" s="263"/>
      <c r="B225" s="263"/>
      <c r="C225" s="264"/>
      <c r="D225" s="263"/>
      <c r="E225" s="264"/>
      <c r="F225" s="263"/>
      <c r="G225" s="263"/>
      <c r="H225" s="263"/>
      <c r="I225" s="263"/>
      <c r="J225" s="263"/>
      <c r="K225" s="263"/>
      <c r="L225" s="263"/>
      <c r="M225" s="263"/>
      <c r="N225" s="263"/>
      <c r="O225" s="263"/>
      <c r="P225" s="264"/>
      <c r="Q225" s="263"/>
    </row>
    <row r="226" spans="1:17">
      <c r="A226" s="263"/>
      <c r="B226" s="263"/>
      <c r="C226" s="264"/>
      <c r="D226" s="263"/>
      <c r="E226" s="264"/>
      <c r="F226" s="263"/>
      <c r="G226" s="263"/>
      <c r="H226" s="263"/>
      <c r="I226" s="263"/>
      <c r="J226" s="263"/>
      <c r="K226" s="263"/>
      <c r="L226" s="263"/>
      <c r="M226" s="263"/>
      <c r="N226" s="263"/>
      <c r="O226" s="263"/>
      <c r="P226" s="264"/>
      <c r="Q226" s="263"/>
    </row>
    <row r="227" spans="1:17">
      <c r="A227" s="263"/>
      <c r="B227" s="263"/>
      <c r="C227" s="264"/>
      <c r="D227" s="263"/>
      <c r="E227" s="264"/>
      <c r="F227" s="263"/>
      <c r="G227" s="263"/>
      <c r="H227" s="263"/>
      <c r="I227" s="263"/>
      <c r="J227" s="263"/>
      <c r="K227" s="263"/>
      <c r="L227" s="263"/>
      <c r="M227" s="263"/>
      <c r="N227" s="263"/>
      <c r="O227" s="263"/>
      <c r="P227" s="264"/>
      <c r="Q227" s="263"/>
    </row>
    <row r="228" spans="1:17">
      <c r="A228" s="263"/>
      <c r="B228" s="263"/>
      <c r="C228" s="264"/>
      <c r="D228" s="263"/>
      <c r="E228" s="264"/>
      <c r="F228" s="263"/>
      <c r="G228" s="263"/>
      <c r="H228" s="263"/>
      <c r="I228" s="263"/>
      <c r="J228" s="263"/>
      <c r="K228" s="263"/>
      <c r="L228" s="263"/>
      <c r="M228" s="263"/>
      <c r="N228" s="263"/>
      <c r="O228" s="263"/>
      <c r="P228" s="264"/>
      <c r="Q228" s="263"/>
    </row>
    <row r="229" spans="1:17">
      <c r="A229" s="263"/>
      <c r="B229" s="263"/>
      <c r="C229" s="264"/>
      <c r="D229" s="263"/>
      <c r="E229" s="264"/>
      <c r="F229" s="263"/>
      <c r="G229" s="263"/>
      <c r="H229" s="263"/>
      <c r="I229" s="263"/>
      <c r="J229" s="263"/>
      <c r="K229" s="263"/>
      <c r="L229" s="263"/>
      <c r="M229" s="263"/>
      <c r="N229" s="263"/>
      <c r="O229" s="263"/>
      <c r="P229" s="264"/>
      <c r="Q229" s="263"/>
    </row>
    <row r="230" spans="1:17">
      <c r="A230" s="263"/>
      <c r="B230" s="263"/>
      <c r="C230" s="264"/>
      <c r="D230" s="263"/>
      <c r="E230" s="264"/>
      <c r="F230" s="263"/>
      <c r="G230" s="263"/>
      <c r="H230" s="263"/>
      <c r="I230" s="263"/>
      <c r="J230" s="263"/>
      <c r="K230" s="263"/>
      <c r="L230" s="263"/>
      <c r="M230" s="263"/>
      <c r="N230" s="263"/>
      <c r="O230" s="263"/>
      <c r="P230" s="264"/>
      <c r="Q230" s="263"/>
    </row>
    <row r="231" spans="1:17">
      <c r="A231" s="263"/>
      <c r="B231" s="263"/>
      <c r="C231" s="264"/>
      <c r="D231" s="263"/>
      <c r="E231" s="264"/>
      <c r="F231" s="263"/>
      <c r="G231" s="263"/>
      <c r="H231" s="263"/>
      <c r="I231" s="263"/>
      <c r="J231" s="263"/>
      <c r="K231" s="263"/>
      <c r="L231" s="263"/>
      <c r="M231" s="263"/>
      <c r="N231" s="263"/>
      <c r="O231" s="263"/>
      <c r="P231" s="264"/>
      <c r="Q231" s="263"/>
    </row>
    <row r="232" spans="1:17">
      <c r="A232" s="263"/>
      <c r="B232" s="263"/>
      <c r="C232" s="264"/>
      <c r="D232" s="263"/>
      <c r="E232" s="264"/>
      <c r="F232" s="263"/>
      <c r="G232" s="263"/>
      <c r="H232" s="263"/>
      <c r="I232" s="263"/>
      <c r="J232" s="263"/>
      <c r="K232" s="263"/>
      <c r="L232" s="263"/>
      <c r="M232" s="263"/>
      <c r="N232" s="263"/>
      <c r="O232" s="263"/>
      <c r="P232" s="264"/>
      <c r="Q232" s="263"/>
    </row>
    <row r="233" spans="1:17">
      <c r="A233" s="263"/>
      <c r="B233" s="263"/>
      <c r="C233" s="264"/>
      <c r="D233" s="263"/>
      <c r="E233" s="264"/>
      <c r="F233" s="263"/>
      <c r="G233" s="263"/>
      <c r="H233" s="263"/>
      <c r="I233" s="263"/>
      <c r="J233" s="263"/>
      <c r="K233" s="263"/>
      <c r="L233" s="263"/>
      <c r="M233" s="263"/>
      <c r="N233" s="263"/>
      <c r="O233" s="263"/>
      <c r="P233" s="264"/>
      <c r="Q233" s="263"/>
    </row>
    <row r="234" spans="1:17">
      <c r="A234" s="263"/>
      <c r="B234" s="263"/>
      <c r="C234" s="264"/>
      <c r="D234" s="263"/>
      <c r="E234" s="264"/>
      <c r="F234" s="263"/>
      <c r="G234" s="263"/>
      <c r="H234" s="263"/>
      <c r="I234" s="263"/>
      <c r="J234" s="263"/>
      <c r="K234" s="263"/>
      <c r="L234" s="263"/>
      <c r="M234" s="263"/>
      <c r="N234" s="263"/>
      <c r="O234" s="263"/>
      <c r="P234" s="264"/>
      <c r="Q234" s="263"/>
    </row>
    <row r="235" spans="1:17">
      <c r="A235" s="263"/>
      <c r="B235" s="263"/>
      <c r="C235" s="264"/>
      <c r="D235" s="263"/>
      <c r="E235" s="264"/>
      <c r="F235" s="263"/>
      <c r="G235" s="263"/>
      <c r="H235" s="263"/>
      <c r="I235" s="263"/>
      <c r="J235" s="263"/>
      <c r="K235" s="263"/>
      <c r="L235" s="263"/>
      <c r="M235" s="263"/>
      <c r="N235" s="263"/>
      <c r="O235" s="263"/>
      <c r="P235" s="264"/>
      <c r="Q235" s="263"/>
    </row>
    <row r="236" spans="1:17">
      <c r="A236" s="263"/>
      <c r="B236" s="263"/>
      <c r="C236" s="264"/>
      <c r="D236" s="263"/>
      <c r="E236" s="264"/>
      <c r="F236" s="263"/>
      <c r="G236" s="263"/>
      <c r="H236" s="263"/>
      <c r="I236" s="263"/>
      <c r="J236" s="263"/>
      <c r="K236" s="263"/>
      <c r="L236" s="263"/>
      <c r="M236" s="263"/>
      <c r="N236" s="263"/>
      <c r="O236" s="263"/>
      <c r="P236" s="264"/>
      <c r="Q236" s="263"/>
    </row>
    <row r="237" spans="1:17">
      <c r="A237" s="263"/>
      <c r="B237" s="263"/>
      <c r="C237" s="264"/>
      <c r="D237" s="263"/>
      <c r="E237" s="264"/>
      <c r="F237" s="263"/>
      <c r="G237" s="263"/>
      <c r="H237" s="263"/>
      <c r="I237" s="263"/>
      <c r="J237" s="263"/>
      <c r="K237" s="263"/>
      <c r="L237" s="263"/>
      <c r="M237" s="263"/>
      <c r="N237" s="263"/>
      <c r="O237" s="263"/>
      <c r="P237" s="264"/>
      <c r="Q237" s="263"/>
    </row>
    <row r="238" spans="1:17">
      <c r="A238" s="263"/>
      <c r="B238" s="263"/>
      <c r="C238" s="264"/>
      <c r="D238" s="263"/>
      <c r="E238" s="264"/>
      <c r="F238" s="263"/>
      <c r="G238" s="263"/>
      <c r="H238" s="263"/>
      <c r="I238" s="263"/>
      <c r="J238" s="263"/>
      <c r="K238" s="263"/>
      <c r="L238" s="263"/>
      <c r="M238" s="263"/>
      <c r="N238" s="263"/>
      <c r="O238" s="263"/>
      <c r="P238" s="264"/>
      <c r="Q238" s="263"/>
    </row>
    <row r="239" spans="1:17">
      <c r="A239" s="263"/>
      <c r="B239" s="263"/>
      <c r="C239" s="264"/>
      <c r="D239" s="263"/>
      <c r="E239" s="264"/>
      <c r="F239" s="263"/>
      <c r="G239" s="263"/>
      <c r="H239" s="263"/>
      <c r="I239" s="263"/>
      <c r="J239" s="263"/>
      <c r="K239" s="263"/>
      <c r="L239" s="263"/>
      <c r="M239" s="263"/>
      <c r="N239" s="263"/>
      <c r="O239" s="263"/>
      <c r="P239" s="264"/>
      <c r="Q239" s="263"/>
    </row>
    <row r="240" spans="1:17">
      <c r="A240" s="263"/>
      <c r="B240" s="263"/>
      <c r="C240" s="264"/>
      <c r="D240" s="263"/>
      <c r="E240" s="264"/>
      <c r="F240" s="263"/>
      <c r="G240" s="263"/>
      <c r="H240" s="263"/>
      <c r="I240" s="263"/>
      <c r="J240" s="263"/>
      <c r="K240" s="263"/>
      <c r="L240" s="263"/>
      <c r="M240" s="263"/>
      <c r="N240" s="263"/>
      <c r="O240" s="263"/>
      <c r="P240" s="264"/>
      <c r="Q240" s="263"/>
    </row>
    <row r="241" spans="1:17">
      <c r="A241" s="263"/>
      <c r="B241" s="263"/>
      <c r="C241" s="264"/>
      <c r="D241" s="263"/>
      <c r="E241" s="264"/>
      <c r="F241" s="263"/>
      <c r="G241" s="263"/>
      <c r="H241" s="263"/>
      <c r="I241" s="263"/>
      <c r="J241" s="263"/>
      <c r="K241" s="263"/>
      <c r="L241" s="263"/>
      <c r="M241" s="263"/>
      <c r="N241" s="263"/>
      <c r="O241" s="263"/>
      <c r="P241" s="264"/>
      <c r="Q241" s="263"/>
    </row>
    <row r="242" spans="1:17">
      <c r="A242" s="263"/>
      <c r="B242" s="263"/>
      <c r="C242" s="264"/>
      <c r="D242" s="263"/>
      <c r="E242" s="264"/>
      <c r="F242" s="263"/>
      <c r="G242" s="263"/>
      <c r="H242" s="263"/>
      <c r="I242" s="263"/>
      <c r="J242" s="263"/>
      <c r="K242" s="263"/>
      <c r="L242" s="263"/>
      <c r="M242" s="263"/>
      <c r="N242" s="263"/>
      <c r="O242" s="263"/>
      <c r="P242" s="264"/>
      <c r="Q242" s="263"/>
    </row>
    <row r="243" spans="1:17">
      <c r="A243" s="263"/>
      <c r="B243" s="263"/>
      <c r="C243" s="264"/>
      <c r="D243" s="263"/>
      <c r="E243" s="264"/>
      <c r="F243" s="263"/>
      <c r="G243" s="263"/>
      <c r="H243" s="263"/>
      <c r="I243" s="263"/>
      <c r="J243" s="263"/>
      <c r="K243" s="263"/>
      <c r="L243" s="263"/>
      <c r="M243" s="263"/>
      <c r="N243" s="263"/>
      <c r="O243" s="263"/>
      <c r="P243" s="264"/>
      <c r="Q243" s="263"/>
    </row>
    <row r="244" spans="1:17">
      <c r="A244" s="263"/>
      <c r="B244" s="263"/>
      <c r="C244" s="264"/>
      <c r="D244" s="263"/>
      <c r="E244" s="264"/>
      <c r="F244" s="263"/>
      <c r="G244" s="263"/>
      <c r="H244" s="263"/>
      <c r="I244" s="263"/>
      <c r="J244" s="263"/>
      <c r="K244" s="263"/>
      <c r="L244" s="263"/>
      <c r="M244" s="263"/>
      <c r="N244" s="263"/>
      <c r="O244" s="263"/>
      <c r="P244" s="264"/>
      <c r="Q244" s="263"/>
    </row>
    <row r="245" spans="1:17">
      <c r="A245" s="263"/>
      <c r="B245" s="263"/>
      <c r="C245" s="264"/>
      <c r="D245" s="263"/>
      <c r="E245" s="264"/>
      <c r="F245" s="263"/>
      <c r="G245" s="263"/>
      <c r="H245" s="263"/>
      <c r="I245" s="263"/>
      <c r="J245" s="263"/>
      <c r="K245" s="263"/>
      <c r="L245" s="263"/>
      <c r="M245" s="263"/>
      <c r="N245" s="263"/>
      <c r="O245" s="263"/>
      <c r="P245" s="264"/>
      <c r="Q245" s="263"/>
    </row>
    <row r="246" spans="1:17">
      <c r="A246" s="263"/>
      <c r="B246" s="263"/>
      <c r="C246" s="264"/>
      <c r="D246" s="263"/>
      <c r="E246" s="264"/>
      <c r="F246" s="263"/>
      <c r="G246" s="263"/>
      <c r="H246" s="263"/>
      <c r="I246" s="263"/>
      <c r="J246" s="263"/>
      <c r="K246" s="263"/>
      <c r="L246" s="263"/>
      <c r="M246" s="263"/>
      <c r="N246" s="263"/>
      <c r="O246" s="263"/>
      <c r="P246" s="264"/>
      <c r="Q246" s="263"/>
    </row>
    <row r="247" spans="1:17">
      <c r="A247" s="263"/>
      <c r="B247" s="263"/>
      <c r="C247" s="264"/>
      <c r="D247" s="263"/>
      <c r="E247" s="264"/>
      <c r="F247" s="263"/>
      <c r="G247" s="263"/>
      <c r="H247" s="263"/>
      <c r="I247" s="263"/>
      <c r="J247" s="263"/>
      <c r="K247" s="263"/>
      <c r="L247" s="263"/>
      <c r="M247" s="263"/>
      <c r="N247" s="263"/>
      <c r="O247" s="263"/>
      <c r="P247" s="264"/>
      <c r="Q247" s="263"/>
    </row>
    <row r="248" spans="1:17">
      <c r="A248" s="263"/>
      <c r="B248" s="263"/>
      <c r="C248" s="264"/>
      <c r="D248" s="263"/>
      <c r="E248" s="264"/>
      <c r="F248" s="263"/>
      <c r="G248" s="263"/>
      <c r="H248" s="263"/>
      <c r="I248" s="263"/>
      <c r="J248" s="263"/>
      <c r="K248" s="263"/>
      <c r="L248" s="263"/>
      <c r="M248" s="263"/>
      <c r="N248" s="263"/>
      <c r="O248" s="263"/>
      <c r="P248" s="264"/>
      <c r="Q248" s="263"/>
    </row>
    <row r="249" spans="1:17">
      <c r="A249" s="263"/>
      <c r="B249" s="263"/>
      <c r="C249" s="264"/>
      <c r="D249" s="263"/>
      <c r="E249" s="264"/>
      <c r="F249" s="263"/>
      <c r="G249" s="263"/>
      <c r="H249" s="263"/>
      <c r="I249" s="263"/>
      <c r="J249" s="263"/>
      <c r="K249" s="263"/>
      <c r="L249" s="263"/>
      <c r="M249" s="263"/>
      <c r="N249" s="263"/>
      <c r="O249" s="263"/>
      <c r="P249" s="264"/>
      <c r="Q249" s="263"/>
    </row>
    <row r="250" spans="1:17">
      <c r="A250" s="263"/>
      <c r="B250" s="263"/>
      <c r="C250" s="264"/>
      <c r="D250" s="263"/>
      <c r="E250" s="264"/>
      <c r="F250" s="263"/>
      <c r="G250" s="263"/>
      <c r="H250" s="263"/>
      <c r="I250" s="263"/>
      <c r="J250" s="263"/>
      <c r="K250" s="263"/>
      <c r="L250" s="263"/>
      <c r="M250" s="263"/>
      <c r="N250" s="263"/>
      <c r="O250" s="263"/>
      <c r="P250" s="264"/>
      <c r="Q250" s="263"/>
    </row>
    <row r="251" spans="1:17">
      <c r="A251" s="263"/>
      <c r="B251" s="263"/>
      <c r="C251" s="264"/>
      <c r="D251" s="263"/>
      <c r="E251" s="264"/>
      <c r="F251" s="263"/>
      <c r="G251" s="263"/>
      <c r="H251" s="263"/>
      <c r="I251" s="263"/>
      <c r="J251" s="263"/>
      <c r="K251" s="263"/>
      <c r="L251" s="263"/>
      <c r="M251" s="263"/>
      <c r="N251" s="263"/>
      <c r="O251" s="263"/>
      <c r="P251" s="264"/>
      <c r="Q251" s="263"/>
    </row>
    <row r="252" spans="1:17">
      <c r="A252" s="263"/>
      <c r="B252" s="263"/>
      <c r="C252" s="264"/>
      <c r="D252" s="263"/>
      <c r="E252" s="264"/>
      <c r="F252" s="263"/>
      <c r="G252" s="263"/>
      <c r="H252" s="263"/>
      <c r="I252" s="263"/>
      <c r="J252" s="263"/>
      <c r="K252" s="263"/>
      <c r="L252" s="263"/>
      <c r="M252" s="263"/>
      <c r="N252" s="263"/>
      <c r="O252" s="263"/>
      <c r="P252" s="264"/>
      <c r="Q252" s="263"/>
    </row>
    <row r="253" spans="1:17">
      <c r="A253" s="263"/>
      <c r="B253" s="263"/>
      <c r="C253" s="264"/>
      <c r="D253" s="263"/>
      <c r="E253" s="264"/>
      <c r="F253" s="263"/>
      <c r="G253" s="263"/>
      <c r="H253" s="263"/>
      <c r="I253" s="263"/>
      <c r="J253" s="263"/>
      <c r="K253" s="263"/>
      <c r="L253" s="263"/>
      <c r="M253" s="263"/>
      <c r="N253" s="263"/>
      <c r="O253" s="263"/>
      <c r="P253" s="264"/>
      <c r="Q253" s="263"/>
    </row>
    <row r="254" spans="1:17">
      <c r="A254" s="263"/>
      <c r="B254" s="263"/>
      <c r="C254" s="264"/>
      <c r="D254" s="263"/>
      <c r="E254" s="264"/>
      <c r="F254" s="263"/>
      <c r="G254" s="263"/>
      <c r="H254" s="263"/>
      <c r="I254" s="263"/>
      <c r="J254" s="263"/>
      <c r="K254" s="263"/>
      <c r="L254" s="263"/>
      <c r="M254" s="263"/>
      <c r="N254" s="263"/>
      <c r="O254" s="263"/>
      <c r="P254" s="264"/>
      <c r="Q254" s="263"/>
    </row>
    <row r="255" spans="1:17">
      <c r="A255" s="263"/>
      <c r="B255" s="263"/>
      <c r="C255" s="264"/>
      <c r="D255" s="263"/>
      <c r="E255" s="264"/>
      <c r="F255" s="263"/>
      <c r="G255" s="263"/>
      <c r="H255" s="263"/>
      <c r="I255" s="263"/>
      <c r="J255" s="263"/>
      <c r="K255" s="263"/>
      <c r="L255" s="263"/>
      <c r="M255" s="263"/>
      <c r="N255" s="263"/>
      <c r="O255" s="263"/>
      <c r="P255" s="264"/>
      <c r="Q255" s="263"/>
    </row>
    <row r="256" spans="1:17">
      <c r="A256" s="263"/>
      <c r="B256" s="263"/>
      <c r="C256" s="264"/>
      <c r="D256" s="263"/>
      <c r="E256" s="264"/>
      <c r="F256" s="263"/>
      <c r="G256" s="263"/>
      <c r="H256" s="263"/>
      <c r="I256" s="263"/>
      <c r="J256" s="263"/>
      <c r="K256" s="263"/>
      <c r="L256" s="263"/>
      <c r="M256" s="263"/>
      <c r="N256" s="263"/>
      <c r="O256" s="263"/>
      <c r="P256" s="264"/>
      <c r="Q256" s="263"/>
    </row>
    <row r="257" spans="1:17">
      <c r="A257" s="263"/>
      <c r="B257" s="263"/>
      <c r="C257" s="264"/>
      <c r="D257" s="263"/>
      <c r="E257" s="264"/>
      <c r="F257" s="263"/>
      <c r="G257" s="263"/>
      <c r="H257" s="263"/>
      <c r="I257" s="263"/>
      <c r="J257" s="263"/>
      <c r="K257" s="263"/>
      <c r="L257" s="263"/>
      <c r="M257" s="263"/>
      <c r="N257" s="263"/>
      <c r="O257" s="263"/>
      <c r="P257" s="264"/>
      <c r="Q257" s="263"/>
    </row>
    <row r="258" spans="1:17">
      <c r="A258" s="263"/>
      <c r="B258" s="263"/>
      <c r="C258" s="264"/>
      <c r="D258" s="263"/>
      <c r="E258" s="264"/>
      <c r="F258" s="263"/>
      <c r="G258" s="263"/>
      <c r="H258" s="263"/>
      <c r="I258" s="263"/>
      <c r="J258" s="263"/>
      <c r="K258" s="263"/>
      <c r="L258" s="263"/>
      <c r="M258" s="263"/>
      <c r="N258" s="263"/>
      <c r="O258" s="263"/>
      <c r="P258" s="264"/>
      <c r="Q258" s="263"/>
    </row>
    <row r="259" spans="1:17">
      <c r="A259" s="263"/>
      <c r="B259" s="263"/>
      <c r="C259" s="264"/>
      <c r="D259" s="263"/>
      <c r="E259" s="264"/>
      <c r="F259" s="263"/>
      <c r="G259" s="263"/>
      <c r="H259" s="263"/>
      <c r="I259" s="263"/>
      <c r="J259" s="263"/>
      <c r="K259" s="263"/>
      <c r="L259" s="263"/>
      <c r="M259" s="263"/>
      <c r="N259" s="263"/>
      <c r="O259" s="263"/>
      <c r="P259" s="264"/>
      <c r="Q259" s="263"/>
    </row>
    <row r="260" spans="1:17">
      <c r="A260" s="263"/>
      <c r="B260" s="263"/>
      <c r="C260" s="264"/>
      <c r="D260" s="263"/>
      <c r="E260" s="264"/>
      <c r="F260" s="263"/>
      <c r="G260" s="263"/>
      <c r="H260" s="263"/>
      <c r="I260" s="263"/>
      <c r="J260" s="263"/>
      <c r="K260" s="263"/>
      <c r="L260" s="263"/>
      <c r="M260" s="263"/>
      <c r="N260" s="263"/>
      <c r="O260" s="263"/>
      <c r="P260" s="264"/>
      <c r="Q260" s="263"/>
    </row>
    <row r="261" spans="1:17">
      <c r="A261" s="263"/>
      <c r="B261" s="263"/>
      <c r="C261" s="264"/>
      <c r="D261" s="263"/>
      <c r="E261" s="264"/>
      <c r="F261" s="263"/>
      <c r="G261" s="263"/>
      <c r="H261" s="263"/>
      <c r="I261" s="263"/>
      <c r="J261" s="263"/>
      <c r="K261" s="263"/>
      <c r="L261" s="263"/>
      <c r="M261" s="263"/>
      <c r="N261" s="263"/>
      <c r="O261" s="263"/>
      <c r="P261" s="264"/>
      <c r="Q261" s="263"/>
    </row>
    <row r="262" spans="1:17">
      <c r="A262" s="263"/>
      <c r="B262" s="263"/>
      <c r="C262" s="264"/>
      <c r="D262" s="263"/>
      <c r="E262" s="264"/>
      <c r="F262" s="263"/>
      <c r="G262" s="263"/>
      <c r="H262" s="263"/>
      <c r="I262" s="263"/>
      <c r="J262" s="263"/>
      <c r="K262" s="263"/>
      <c r="L262" s="263"/>
      <c r="M262" s="263"/>
      <c r="N262" s="263"/>
      <c r="O262" s="263"/>
      <c r="P262" s="264"/>
      <c r="Q262" s="263"/>
    </row>
    <row r="263" spans="1:17">
      <c r="A263" s="263"/>
      <c r="B263" s="263"/>
      <c r="C263" s="264"/>
      <c r="D263" s="263"/>
      <c r="E263" s="264"/>
      <c r="F263" s="263"/>
      <c r="G263" s="263"/>
      <c r="H263" s="263"/>
      <c r="I263" s="263"/>
      <c r="J263" s="263"/>
      <c r="K263" s="263"/>
      <c r="L263" s="263"/>
      <c r="M263" s="263"/>
      <c r="N263" s="263"/>
      <c r="O263" s="263"/>
      <c r="P263" s="264"/>
      <c r="Q263" s="263"/>
    </row>
    <row r="264" spans="1:17">
      <c r="A264" s="263"/>
      <c r="B264" s="263"/>
      <c r="C264" s="264"/>
      <c r="D264" s="263"/>
      <c r="E264" s="264"/>
      <c r="F264" s="263"/>
      <c r="G264" s="263"/>
      <c r="H264" s="263"/>
      <c r="I264" s="263"/>
      <c r="J264" s="263"/>
      <c r="K264" s="263"/>
      <c r="L264" s="263"/>
      <c r="M264" s="263"/>
      <c r="N264" s="263"/>
      <c r="O264" s="263"/>
      <c r="P264" s="264"/>
      <c r="Q264" s="263"/>
    </row>
    <row r="265" spans="1:17">
      <c r="A265" s="263"/>
      <c r="B265" s="263"/>
      <c r="C265" s="264"/>
      <c r="D265" s="263"/>
      <c r="E265" s="264"/>
      <c r="F265" s="263"/>
      <c r="G265" s="263"/>
      <c r="H265" s="263"/>
      <c r="I265" s="263"/>
      <c r="J265" s="263"/>
      <c r="K265" s="263"/>
      <c r="L265" s="263"/>
      <c r="M265" s="263"/>
      <c r="N265" s="263"/>
      <c r="O265" s="263"/>
      <c r="P265" s="264"/>
      <c r="Q265" s="263"/>
    </row>
    <row r="266" spans="1:17">
      <c r="A266" s="263"/>
      <c r="B266" s="263"/>
      <c r="C266" s="264"/>
      <c r="D266" s="263"/>
      <c r="E266" s="264"/>
      <c r="F266" s="263"/>
      <c r="G266" s="263"/>
      <c r="H266" s="263"/>
      <c r="I266" s="263"/>
      <c r="J266" s="263"/>
      <c r="K266" s="263"/>
      <c r="L266" s="263"/>
      <c r="M266" s="263"/>
      <c r="N266" s="263"/>
      <c r="O266" s="263"/>
      <c r="P266" s="264"/>
      <c r="Q266" s="263"/>
    </row>
    <row r="267" spans="1:17">
      <c r="A267" s="263"/>
      <c r="B267" s="263"/>
      <c r="C267" s="264"/>
      <c r="D267" s="263"/>
      <c r="E267" s="264"/>
      <c r="F267" s="263"/>
      <c r="G267" s="263"/>
      <c r="H267" s="263"/>
      <c r="I267" s="263"/>
      <c r="J267" s="263"/>
      <c r="K267" s="263"/>
      <c r="L267" s="263"/>
      <c r="M267" s="263"/>
      <c r="N267" s="263"/>
      <c r="O267" s="263"/>
      <c r="P267" s="264"/>
      <c r="Q267" s="263"/>
    </row>
    <row r="268" spans="1:17">
      <c r="A268" s="263"/>
      <c r="B268" s="263"/>
      <c r="C268" s="264"/>
      <c r="D268" s="263"/>
      <c r="E268" s="264"/>
      <c r="F268" s="263"/>
      <c r="G268" s="263"/>
      <c r="H268" s="263"/>
      <c r="I268" s="263"/>
      <c r="J268" s="263"/>
      <c r="K268" s="263"/>
      <c r="L268" s="263"/>
      <c r="M268" s="263"/>
      <c r="N268" s="263"/>
      <c r="O268" s="263"/>
      <c r="P268" s="264"/>
      <c r="Q268" s="263"/>
    </row>
    <row r="269" spans="1:17">
      <c r="A269" s="263"/>
      <c r="B269" s="263"/>
      <c r="C269" s="264"/>
      <c r="D269" s="263"/>
      <c r="E269" s="264"/>
      <c r="F269" s="263"/>
      <c r="G269" s="263"/>
      <c r="H269" s="263"/>
      <c r="I269" s="263"/>
      <c r="J269" s="263"/>
      <c r="K269" s="263"/>
      <c r="L269" s="263"/>
      <c r="M269" s="263"/>
      <c r="N269" s="263"/>
      <c r="O269" s="263"/>
      <c r="P269" s="264"/>
      <c r="Q269" s="263"/>
    </row>
    <row r="270" spans="1:17">
      <c r="A270" s="263"/>
      <c r="B270" s="263"/>
      <c r="C270" s="264"/>
      <c r="D270" s="263"/>
      <c r="E270" s="264"/>
      <c r="F270" s="263"/>
      <c r="G270" s="263"/>
      <c r="H270" s="263"/>
      <c r="I270" s="263"/>
      <c r="J270" s="263"/>
      <c r="K270" s="263"/>
      <c r="L270" s="263"/>
      <c r="M270" s="263"/>
      <c r="N270" s="263"/>
      <c r="O270" s="263"/>
      <c r="P270" s="264"/>
      <c r="Q270" s="263"/>
    </row>
    <row r="271" spans="1:17">
      <c r="A271" s="263"/>
      <c r="B271" s="263"/>
      <c r="C271" s="264"/>
      <c r="D271" s="263"/>
      <c r="E271" s="264"/>
      <c r="F271" s="263"/>
      <c r="G271" s="263"/>
      <c r="H271" s="263"/>
      <c r="I271" s="263"/>
      <c r="J271" s="263"/>
      <c r="K271" s="263"/>
      <c r="L271" s="263"/>
      <c r="M271" s="263"/>
      <c r="N271" s="263"/>
      <c r="O271" s="263"/>
      <c r="P271" s="264"/>
      <c r="Q271" s="263"/>
    </row>
    <row r="272" spans="1:17">
      <c r="A272" s="263"/>
      <c r="B272" s="263"/>
      <c r="C272" s="264"/>
      <c r="D272" s="263"/>
      <c r="E272" s="264"/>
      <c r="F272" s="263"/>
      <c r="G272" s="263"/>
      <c r="H272" s="263"/>
      <c r="I272" s="263"/>
      <c r="J272" s="263"/>
      <c r="K272" s="263"/>
      <c r="L272" s="263"/>
      <c r="M272" s="263"/>
      <c r="N272" s="263"/>
      <c r="O272" s="263"/>
      <c r="P272" s="264"/>
      <c r="Q272" s="263"/>
    </row>
    <row r="273" spans="1:17">
      <c r="A273" s="263"/>
      <c r="B273" s="263"/>
      <c r="C273" s="264"/>
      <c r="D273" s="263"/>
      <c r="E273" s="264"/>
      <c r="F273" s="263"/>
      <c r="G273" s="263"/>
      <c r="H273" s="263"/>
      <c r="I273" s="263"/>
      <c r="J273" s="263"/>
      <c r="K273" s="263"/>
      <c r="L273" s="263"/>
      <c r="M273" s="263"/>
      <c r="N273" s="263"/>
      <c r="O273" s="263"/>
      <c r="P273" s="264"/>
      <c r="Q273" s="263"/>
    </row>
    <row r="274" spans="1:17">
      <c r="A274" s="263"/>
      <c r="B274" s="263"/>
      <c r="C274" s="264"/>
      <c r="D274" s="263"/>
      <c r="E274" s="264"/>
      <c r="F274" s="263"/>
      <c r="G274" s="263"/>
      <c r="H274" s="263"/>
      <c r="I274" s="263"/>
      <c r="J274" s="263"/>
      <c r="K274" s="263"/>
      <c r="L274" s="263"/>
      <c r="M274" s="263"/>
      <c r="N274" s="263"/>
      <c r="O274" s="263"/>
      <c r="P274" s="264"/>
      <c r="Q274" s="263"/>
    </row>
    <row r="275" spans="1:17">
      <c r="A275" s="263"/>
      <c r="B275" s="263"/>
      <c r="C275" s="264"/>
      <c r="D275" s="263"/>
      <c r="E275" s="264"/>
      <c r="F275" s="263"/>
      <c r="G275" s="263"/>
      <c r="H275" s="263"/>
      <c r="I275" s="263"/>
      <c r="J275" s="263"/>
      <c r="K275" s="263"/>
      <c r="L275" s="263"/>
      <c r="M275" s="263"/>
      <c r="N275" s="263"/>
      <c r="O275" s="263"/>
      <c r="P275" s="264"/>
      <c r="Q275" s="263"/>
    </row>
    <row r="276" spans="1:17">
      <c r="A276" s="263"/>
      <c r="B276" s="263"/>
      <c r="C276" s="264"/>
      <c r="D276" s="263"/>
      <c r="E276" s="264"/>
      <c r="F276" s="263"/>
      <c r="G276" s="263"/>
      <c r="H276" s="263"/>
      <c r="I276" s="263"/>
      <c r="J276" s="263"/>
      <c r="K276" s="263"/>
      <c r="L276" s="263"/>
      <c r="M276" s="263"/>
      <c r="N276" s="263"/>
      <c r="O276" s="263"/>
      <c r="P276" s="264"/>
      <c r="Q276" s="263"/>
    </row>
    <row r="277" spans="1:17">
      <c r="A277" s="263"/>
      <c r="B277" s="263"/>
      <c r="C277" s="264"/>
      <c r="D277" s="263"/>
      <c r="E277" s="264"/>
      <c r="F277" s="263"/>
      <c r="G277" s="263"/>
      <c r="H277" s="263"/>
      <c r="I277" s="263"/>
      <c r="J277" s="263"/>
      <c r="K277" s="263"/>
      <c r="L277" s="263"/>
      <c r="M277" s="263"/>
      <c r="N277" s="263"/>
      <c r="O277" s="263"/>
      <c r="P277" s="264"/>
      <c r="Q277" s="263"/>
    </row>
    <row r="278" spans="1:17">
      <c r="A278" s="263"/>
      <c r="B278" s="263"/>
      <c r="C278" s="264"/>
      <c r="D278" s="263"/>
      <c r="E278" s="264"/>
      <c r="F278" s="263"/>
      <c r="G278" s="263"/>
      <c r="H278" s="263"/>
      <c r="I278" s="263"/>
      <c r="J278" s="263"/>
      <c r="K278" s="263"/>
      <c r="L278" s="263"/>
      <c r="M278" s="263"/>
      <c r="N278" s="263"/>
      <c r="O278" s="263"/>
      <c r="P278" s="264"/>
      <c r="Q278" s="263"/>
    </row>
    <row r="279" spans="1:17">
      <c r="A279" s="263"/>
      <c r="B279" s="263"/>
      <c r="C279" s="264"/>
      <c r="D279" s="263"/>
      <c r="E279" s="264"/>
      <c r="F279" s="263"/>
      <c r="G279" s="263"/>
      <c r="H279" s="263"/>
      <c r="I279" s="263"/>
      <c r="J279" s="263"/>
      <c r="K279" s="263"/>
      <c r="L279" s="263"/>
      <c r="M279" s="263"/>
      <c r="N279" s="263"/>
      <c r="O279" s="263"/>
      <c r="P279" s="264"/>
      <c r="Q279" s="263"/>
    </row>
    <row r="280" spans="1:17">
      <c r="A280" s="263"/>
      <c r="B280" s="263"/>
      <c r="C280" s="264"/>
      <c r="D280" s="263"/>
      <c r="E280" s="264"/>
      <c r="F280" s="263"/>
      <c r="G280" s="263"/>
      <c r="H280" s="263"/>
      <c r="I280" s="263"/>
      <c r="J280" s="263"/>
      <c r="K280" s="263"/>
      <c r="L280" s="263"/>
      <c r="M280" s="263"/>
      <c r="N280" s="263"/>
      <c r="O280" s="263"/>
      <c r="P280" s="264"/>
      <c r="Q280" s="263"/>
    </row>
    <row r="281" spans="1:17">
      <c r="A281" s="263"/>
      <c r="B281" s="263"/>
      <c r="C281" s="264"/>
      <c r="D281" s="263"/>
      <c r="E281" s="264"/>
      <c r="F281" s="263"/>
      <c r="G281" s="263"/>
      <c r="H281" s="263"/>
      <c r="I281" s="263"/>
      <c r="J281" s="263"/>
      <c r="K281" s="263"/>
      <c r="L281" s="263"/>
      <c r="M281" s="263"/>
      <c r="N281" s="263"/>
      <c r="O281" s="263"/>
      <c r="P281" s="264"/>
      <c r="Q281" s="263"/>
    </row>
    <row r="282" spans="1:17">
      <c r="A282" s="263"/>
      <c r="B282" s="263"/>
      <c r="C282" s="264"/>
      <c r="D282" s="263"/>
      <c r="E282" s="264"/>
      <c r="F282" s="263"/>
      <c r="G282" s="263"/>
      <c r="H282" s="263"/>
      <c r="I282" s="263"/>
      <c r="J282" s="263"/>
      <c r="K282" s="263"/>
      <c r="L282" s="263"/>
      <c r="M282" s="263"/>
      <c r="N282" s="263"/>
      <c r="O282" s="263"/>
      <c r="P282" s="264"/>
      <c r="Q282" s="263"/>
    </row>
    <row r="283" spans="1:17">
      <c r="A283" s="263"/>
      <c r="B283" s="263"/>
      <c r="C283" s="264"/>
      <c r="D283" s="263"/>
      <c r="E283" s="264"/>
      <c r="F283" s="263"/>
      <c r="G283" s="263"/>
      <c r="H283" s="263"/>
      <c r="I283" s="263"/>
      <c r="J283" s="263"/>
      <c r="K283" s="263"/>
      <c r="L283" s="263"/>
      <c r="M283" s="263"/>
      <c r="N283" s="263"/>
      <c r="O283" s="263"/>
      <c r="P283" s="264"/>
      <c r="Q283" s="263"/>
    </row>
    <row r="284" spans="1:17">
      <c r="A284" s="263"/>
      <c r="B284" s="263"/>
      <c r="C284" s="264"/>
      <c r="D284" s="263"/>
      <c r="E284" s="264"/>
      <c r="F284" s="263"/>
      <c r="G284" s="263"/>
      <c r="H284" s="263"/>
      <c r="I284" s="263"/>
      <c r="J284" s="263"/>
      <c r="K284" s="263"/>
      <c r="L284" s="263"/>
      <c r="M284" s="263"/>
      <c r="N284" s="263"/>
      <c r="O284" s="263"/>
      <c r="P284" s="264"/>
      <c r="Q284" s="263"/>
    </row>
    <row r="285" spans="1:17">
      <c r="A285" s="263"/>
      <c r="B285" s="263"/>
      <c r="C285" s="264"/>
      <c r="D285" s="263"/>
      <c r="E285" s="264"/>
      <c r="F285" s="263"/>
      <c r="G285" s="263"/>
      <c r="H285" s="263"/>
      <c r="I285" s="263"/>
      <c r="J285" s="263"/>
      <c r="K285" s="263"/>
      <c r="L285" s="263"/>
      <c r="M285" s="263"/>
      <c r="N285" s="263"/>
      <c r="O285" s="263"/>
      <c r="P285" s="264"/>
      <c r="Q285" s="263"/>
    </row>
    <row r="286" spans="1:17">
      <c r="A286" s="263"/>
      <c r="B286" s="263"/>
      <c r="C286" s="264"/>
      <c r="D286" s="263"/>
      <c r="E286" s="264"/>
      <c r="F286" s="263"/>
      <c r="G286" s="263"/>
      <c r="H286" s="263"/>
      <c r="I286" s="263"/>
      <c r="J286" s="263"/>
      <c r="K286" s="263"/>
      <c r="L286" s="263"/>
      <c r="M286" s="263"/>
      <c r="N286" s="263"/>
      <c r="O286" s="263"/>
      <c r="P286" s="264"/>
      <c r="Q286" s="263"/>
    </row>
    <row r="287" spans="1:17">
      <c r="A287" s="263"/>
      <c r="B287" s="263"/>
      <c r="C287" s="264"/>
      <c r="D287" s="263"/>
      <c r="E287" s="264"/>
      <c r="F287" s="263"/>
      <c r="G287" s="263"/>
      <c r="H287" s="263"/>
      <c r="I287" s="263"/>
      <c r="J287" s="263"/>
      <c r="K287" s="263"/>
      <c r="L287" s="263"/>
      <c r="M287" s="263"/>
      <c r="N287" s="263"/>
      <c r="O287" s="263"/>
      <c r="P287" s="264"/>
      <c r="Q287" s="263"/>
    </row>
    <row r="288" spans="1:17">
      <c r="A288" s="263"/>
      <c r="B288" s="263"/>
      <c r="C288" s="264"/>
      <c r="D288" s="263"/>
      <c r="E288" s="264"/>
      <c r="F288" s="263"/>
      <c r="G288" s="263"/>
      <c r="H288" s="263"/>
      <c r="I288" s="263"/>
      <c r="J288" s="263"/>
      <c r="K288" s="263"/>
      <c r="L288" s="263"/>
      <c r="M288" s="263"/>
      <c r="N288" s="263"/>
      <c r="O288" s="263"/>
      <c r="P288" s="264"/>
      <c r="Q288" s="263"/>
    </row>
    <row r="289" spans="1:17">
      <c r="A289" s="263"/>
      <c r="B289" s="263"/>
      <c r="C289" s="264"/>
      <c r="D289" s="263"/>
      <c r="E289" s="264"/>
      <c r="F289" s="263"/>
      <c r="G289" s="263"/>
      <c r="H289" s="263"/>
      <c r="I289" s="263"/>
      <c r="J289" s="263"/>
      <c r="K289" s="263"/>
      <c r="L289" s="263"/>
      <c r="M289" s="263"/>
      <c r="N289" s="263"/>
      <c r="O289" s="263"/>
      <c r="P289" s="264"/>
      <c r="Q289" s="263"/>
    </row>
    <row r="290" spans="1:17">
      <c r="A290" s="263"/>
      <c r="B290" s="263"/>
      <c r="C290" s="264"/>
      <c r="D290" s="263"/>
      <c r="E290" s="264"/>
      <c r="F290" s="263"/>
      <c r="G290" s="263"/>
      <c r="H290" s="263"/>
      <c r="I290" s="263"/>
      <c r="J290" s="263"/>
      <c r="K290" s="263"/>
      <c r="L290" s="263"/>
      <c r="M290" s="263"/>
      <c r="N290" s="263"/>
      <c r="O290" s="263"/>
      <c r="P290" s="264"/>
      <c r="Q290" s="263"/>
    </row>
    <row r="291" spans="1:17">
      <c r="A291" s="263"/>
      <c r="B291" s="263"/>
      <c r="C291" s="264"/>
      <c r="D291" s="263"/>
      <c r="E291" s="264"/>
      <c r="F291" s="263"/>
      <c r="G291" s="263"/>
      <c r="H291" s="263"/>
      <c r="I291" s="263"/>
      <c r="J291" s="263"/>
      <c r="K291" s="263"/>
      <c r="L291" s="263"/>
      <c r="M291" s="263"/>
      <c r="N291" s="263"/>
      <c r="O291" s="263"/>
      <c r="P291" s="264"/>
      <c r="Q291" s="263"/>
    </row>
    <row r="292" spans="1:17">
      <c r="A292" s="263"/>
      <c r="B292" s="263"/>
      <c r="C292" s="264"/>
      <c r="D292" s="263"/>
      <c r="E292" s="264"/>
      <c r="F292" s="263"/>
      <c r="G292" s="263"/>
      <c r="H292" s="263"/>
      <c r="I292" s="263"/>
      <c r="J292" s="263"/>
      <c r="K292" s="263"/>
      <c r="L292" s="263"/>
      <c r="M292" s="263"/>
      <c r="N292" s="263"/>
      <c r="O292" s="263"/>
      <c r="P292" s="264"/>
      <c r="Q292" s="263"/>
    </row>
    <row r="293" spans="1:17">
      <c r="A293" s="263"/>
      <c r="B293" s="263"/>
      <c r="C293" s="264"/>
      <c r="D293" s="263"/>
      <c r="E293" s="264"/>
      <c r="F293" s="263"/>
      <c r="G293" s="263"/>
      <c r="H293" s="263"/>
      <c r="I293" s="263"/>
      <c r="J293" s="263"/>
      <c r="K293" s="263"/>
      <c r="L293" s="263"/>
      <c r="M293" s="263"/>
      <c r="N293" s="263"/>
      <c r="O293" s="263"/>
      <c r="P293" s="264"/>
      <c r="Q293" s="263"/>
    </row>
    <row r="294" spans="1:17">
      <c r="A294" s="263"/>
      <c r="B294" s="263"/>
      <c r="C294" s="264"/>
      <c r="D294" s="263"/>
      <c r="E294" s="264"/>
      <c r="F294" s="263"/>
      <c r="G294" s="263"/>
      <c r="H294" s="263"/>
      <c r="I294" s="263"/>
      <c r="J294" s="263"/>
      <c r="K294" s="263"/>
      <c r="L294" s="263"/>
      <c r="M294" s="263"/>
      <c r="N294" s="263"/>
      <c r="O294" s="263"/>
      <c r="P294" s="264"/>
      <c r="Q294" s="263"/>
    </row>
    <row r="295" spans="1:17">
      <c r="A295" s="263"/>
      <c r="B295" s="263"/>
      <c r="C295" s="264"/>
      <c r="D295" s="263"/>
      <c r="E295" s="264"/>
      <c r="F295" s="263"/>
      <c r="G295" s="263"/>
      <c r="H295" s="263"/>
      <c r="I295" s="263"/>
      <c r="J295" s="263"/>
      <c r="K295" s="263"/>
      <c r="L295" s="263"/>
      <c r="M295" s="263"/>
      <c r="N295" s="263"/>
      <c r="O295" s="263"/>
      <c r="P295" s="264"/>
      <c r="Q295" s="263"/>
    </row>
    <row r="296" spans="1:17">
      <c r="A296" s="263"/>
      <c r="B296" s="263"/>
      <c r="C296" s="264"/>
      <c r="D296" s="263"/>
      <c r="E296" s="264"/>
      <c r="F296" s="263"/>
      <c r="G296" s="263"/>
      <c r="H296" s="263"/>
      <c r="I296" s="263"/>
      <c r="J296" s="263"/>
      <c r="K296" s="263"/>
      <c r="L296" s="263"/>
      <c r="M296" s="263"/>
      <c r="N296" s="263"/>
      <c r="O296" s="263"/>
      <c r="P296" s="264"/>
      <c r="Q296" s="263"/>
    </row>
    <row r="297" spans="1:17">
      <c r="A297" s="263"/>
      <c r="B297" s="263"/>
      <c r="C297" s="264"/>
      <c r="D297" s="263"/>
      <c r="E297" s="264"/>
      <c r="F297" s="263"/>
      <c r="G297" s="263"/>
      <c r="H297" s="263"/>
      <c r="I297" s="263"/>
      <c r="J297" s="263"/>
      <c r="K297" s="263"/>
      <c r="L297" s="263"/>
      <c r="M297" s="263"/>
      <c r="N297" s="263"/>
      <c r="O297" s="263"/>
      <c r="P297" s="264"/>
      <c r="Q297" s="263"/>
    </row>
    <row r="298" spans="1:17">
      <c r="A298" s="263"/>
      <c r="B298" s="263"/>
      <c r="C298" s="264"/>
      <c r="D298" s="263"/>
      <c r="E298" s="264"/>
      <c r="F298" s="263"/>
      <c r="G298" s="263"/>
      <c r="H298" s="263"/>
      <c r="I298" s="263"/>
      <c r="J298" s="263"/>
      <c r="K298" s="263"/>
      <c r="L298" s="263"/>
      <c r="M298" s="263"/>
      <c r="N298" s="263"/>
      <c r="O298" s="263"/>
      <c r="P298" s="264"/>
      <c r="Q298" s="263"/>
    </row>
    <row r="299" spans="1:17">
      <c r="A299" s="263"/>
      <c r="B299" s="263"/>
      <c r="C299" s="264"/>
      <c r="D299" s="263"/>
      <c r="E299" s="264"/>
      <c r="F299" s="263"/>
      <c r="G299" s="263"/>
      <c r="H299" s="263"/>
      <c r="I299" s="263"/>
      <c r="J299" s="263"/>
      <c r="K299" s="263"/>
      <c r="L299" s="263"/>
      <c r="M299" s="263"/>
      <c r="N299" s="263"/>
      <c r="O299" s="263"/>
      <c r="P299" s="264"/>
      <c r="Q299" s="263"/>
    </row>
    <row r="300" spans="1:17">
      <c r="A300" s="263"/>
      <c r="B300" s="263"/>
      <c r="C300" s="264"/>
      <c r="D300" s="263"/>
      <c r="E300" s="264"/>
      <c r="F300" s="263"/>
      <c r="G300" s="263"/>
      <c r="H300" s="263"/>
      <c r="I300" s="263"/>
      <c r="J300" s="263"/>
      <c r="K300" s="263"/>
      <c r="L300" s="263"/>
      <c r="M300" s="263"/>
      <c r="N300" s="263"/>
      <c r="O300" s="263"/>
      <c r="P300" s="264"/>
      <c r="Q300" s="263"/>
    </row>
    <row r="301" spans="1:17">
      <c r="A301" s="263"/>
      <c r="B301" s="263"/>
      <c r="C301" s="264"/>
      <c r="D301" s="263"/>
      <c r="E301" s="264"/>
      <c r="F301" s="263"/>
      <c r="G301" s="263"/>
      <c r="H301" s="263"/>
      <c r="I301" s="263"/>
      <c r="J301" s="263"/>
      <c r="K301" s="263"/>
      <c r="L301" s="263"/>
      <c r="M301" s="263"/>
      <c r="N301" s="263"/>
      <c r="O301" s="263"/>
      <c r="P301" s="264"/>
      <c r="Q301" s="263"/>
    </row>
    <row r="302" spans="1:17">
      <c r="A302" s="263"/>
      <c r="B302" s="263"/>
      <c r="C302" s="264"/>
      <c r="D302" s="263"/>
      <c r="E302" s="264"/>
      <c r="F302" s="263"/>
      <c r="G302" s="263"/>
      <c r="H302" s="263"/>
      <c r="I302" s="263"/>
      <c r="J302" s="263"/>
      <c r="K302" s="263"/>
      <c r="L302" s="263"/>
      <c r="M302" s="263"/>
      <c r="N302" s="263"/>
      <c r="O302" s="263"/>
      <c r="P302" s="264"/>
      <c r="Q302" s="263"/>
    </row>
    <row r="303" spans="1:17">
      <c r="A303" s="263"/>
      <c r="B303" s="263"/>
      <c r="C303" s="264"/>
      <c r="D303" s="263"/>
      <c r="E303" s="264"/>
      <c r="F303" s="263"/>
      <c r="G303" s="263"/>
      <c r="H303" s="263"/>
      <c r="I303" s="263"/>
      <c r="J303" s="263"/>
      <c r="K303" s="263"/>
      <c r="L303" s="263"/>
      <c r="M303" s="263"/>
      <c r="N303" s="263"/>
      <c r="O303" s="263"/>
      <c r="P303" s="264"/>
      <c r="Q303" s="263"/>
    </row>
    <row r="304" spans="1:17">
      <c r="A304" s="263"/>
      <c r="B304" s="263"/>
      <c r="C304" s="264"/>
      <c r="D304" s="263"/>
      <c r="E304" s="264"/>
      <c r="F304" s="263"/>
      <c r="G304" s="263"/>
      <c r="H304" s="263"/>
      <c r="I304" s="263"/>
      <c r="J304" s="263"/>
      <c r="K304" s="263"/>
      <c r="L304" s="263"/>
      <c r="M304" s="263"/>
      <c r="N304" s="263"/>
      <c r="O304" s="263"/>
      <c r="P304" s="264"/>
      <c r="Q304" s="263"/>
    </row>
    <row r="305" spans="1:17">
      <c r="A305" s="263"/>
      <c r="B305" s="263"/>
      <c r="C305" s="264"/>
      <c r="D305" s="263"/>
      <c r="E305" s="264"/>
      <c r="F305" s="263"/>
      <c r="G305" s="263"/>
      <c r="H305" s="263"/>
      <c r="I305" s="263"/>
      <c r="J305" s="263"/>
      <c r="K305" s="263"/>
      <c r="L305" s="263"/>
      <c r="M305" s="263"/>
      <c r="N305" s="263"/>
      <c r="O305" s="263"/>
      <c r="P305" s="264"/>
      <c r="Q305" s="263"/>
    </row>
    <row r="306" spans="1:17">
      <c r="A306" s="263"/>
      <c r="B306" s="263"/>
      <c r="C306" s="264"/>
      <c r="D306" s="263"/>
      <c r="E306" s="264"/>
      <c r="F306" s="263"/>
      <c r="G306" s="263"/>
      <c r="H306" s="263"/>
      <c r="I306" s="263"/>
      <c r="J306" s="263"/>
      <c r="K306" s="263"/>
      <c r="L306" s="263"/>
      <c r="M306" s="263"/>
      <c r="N306" s="263"/>
      <c r="O306" s="263"/>
      <c r="P306" s="264"/>
      <c r="Q306" s="263"/>
    </row>
    <row r="307" spans="1:17">
      <c r="A307" s="263"/>
      <c r="B307" s="263"/>
      <c r="C307" s="264"/>
      <c r="D307" s="263"/>
      <c r="E307" s="264"/>
      <c r="F307" s="263"/>
      <c r="G307" s="263"/>
      <c r="H307" s="263"/>
      <c r="I307" s="263"/>
      <c r="J307" s="263"/>
      <c r="K307" s="263"/>
      <c r="L307" s="263"/>
      <c r="M307" s="263"/>
      <c r="N307" s="263"/>
      <c r="O307" s="263"/>
      <c r="P307" s="264"/>
      <c r="Q307" s="263"/>
    </row>
    <row r="308" spans="1:17">
      <c r="A308" s="263"/>
      <c r="B308" s="263"/>
      <c r="C308" s="264"/>
      <c r="D308" s="263"/>
      <c r="E308" s="264"/>
      <c r="F308" s="263"/>
      <c r="G308" s="263"/>
      <c r="H308" s="263"/>
      <c r="I308" s="263"/>
      <c r="J308" s="263"/>
      <c r="K308" s="263"/>
      <c r="L308" s="263"/>
      <c r="M308" s="263"/>
      <c r="N308" s="263"/>
      <c r="O308" s="263"/>
      <c r="P308" s="264"/>
      <c r="Q308" s="263"/>
    </row>
    <row r="309" spans="1:17">
      <c r="A309" s="263"/>
      <c r="B309" s="263"/>
      <c r="C309" s="264"/>
      <c r="D309" s="263"/>
      <c r="E309" s="264"/>
      <c r="F309" s="263"/>
      <c r="G309" s="263"/>
      <c r="H309" s="263"/>
      <c r="I309" s="263"/>
      <c r="J309" s="263"/>
      <c r="K309" s="263"/>
      <c r="L309" s="263"/>
      <c r="M309" s="263"/>
      <c r="N309" s="263"/>
      <c r="O309" s="263"/>
      <c r="P309" s="264"/>
      <c r="Q309" s="263"/>
    </row>
    <row r="310" spans="1:17">
      <c r="A310" s="263"/>
      <c r="B310" s="263"/>
      <c r="C310" s="264"/>
      <c r="D310" s="263"/>
      <c r="E310" s="264"/>
      <c r="F310" s="263"/>
      <c r="G310" s="263"/>
      <c r="H310" s="263"/>
      <c r="I310" s="263"/>
      <c r="J310" s="263"/>
      <c r="K310" s="263"/>
      <c r="L310" s="263"/>
      <c r="M310" s="263"/>
      <c r="N310" s="263"/>
      <c r="O310" s="263"/>
      <c r="P310" s="264"/>
      <c r="Q310" s="263"/>
    </row>
    <row r="311" spans="1:17">
      <c r="A311" s="263"/>
      <c r="B311" s="263"/>
      <c r="C311" s="264"/>
      <c r="D311" s="263"/>
      <c r="E311" s="264"/>
      <c r="F311" s="263"/>
      <c r="G311" s="263"/>
      <c r="H311" s="263"/>
      <c r="I311" s="263"/>
      <c r="J311" s="263"/>
      <c r="K311" s="263"/>
      <c r="L311" s="263"/>
      <c r="M311" s="263"/>
      <c r="N311" s="263"/>
      <c r="O311" s="263"/>
      <c r="P311" s="264"/>
      <c r="Q311" s="263"/>
    </row>
    <row r="312" spans="1:17">
      <c r="A312" s="263"/>
      <c r="B312" s="263"/>
      <c r="C312" s="264"/>
      <c r="D312" s="263"/>
      <c r="E312" s="264"/>
      <c r="F312" s="263"/>
      <c r="G312" s="263"/>
      <c r="H312" s="263"/>
      <c r="I312" s="263"/>
      <c r="J312" s="263"/>
      <c r="K312" s="263"/>
      <c r="L312" s="263"/>
      <c r="M312" s="263"/>
      <c r="N312" s="263"/>
      <c r="O312" s="263"/>
      <c r="P312" s="264"/>
      <c r="Q312" s="263"/>
    </row>
    <row r="313" spans="1:17">
      <c r="A313" s="263"/>
      <c r="B313" s="263"/>
      <c r="C313" s="264"/>
      <c r="D313" s="263"/>
      <c r="E313" s="264"/>
      <c r="F313" s="263"/>
      <c r="G313" s="263"/>
      <c r="H313" s="263"/>
      <c r="I313" s="263"/>
      <c r="J313" s="263"/>
      <c r="K313" s="263"/>
      <c r="L313" s="263"/>
      <c r="M313" s="263"/>
      <c r="N313" s="263"/>
      <c r="O313" s="263"/>
      <c r="P313" s="264"/>
      <c r="Q313" s="263"/>
    </row>
    <row r="314" spans="1:17">
      <c r="A314" s="263"/>
      <c r="B314" s="263"/>
      <c r="C314" s="264"/>
      <c r="D314" s="263"/>
      <c r="E314" s="264"/>
      <c r="F314" s="263"/>
      <c r="G314" s="263"/>
      <c r="H314" s="263"/>
      <c r="I314" s="263"/>
      <c r="J314" s="263"/>
      <c r="K314" s="263"/>
      <c r="L314" s="263"/>
      <c r="M314" s="263"/>
      <c r="N314" s="263"/>
      <c r="O314" s="263"/>
      <c r="P314" s="264"/>
      <c r="Q314" s="263"/>
    </row>
    <row r="315" spans="1:17">
      <c r="A315" s="263"/>
      <c r="B315" s="263"/>
      <c r="C315" s="264"/>
      <c r="D315" s="263"/>
      <c r="E315" s="264"/>
      <c r="F315" s="263"/>
      <c r="G315" s="263"/>
      <c r="H315" s="263"/>
      <c r="I315" s="263"/>
      <c r="J315" s="263"/>
      <c r="K315" s="263"/>
      <c r="L315" s="263"/>
      <c r="M315" s="263"/>
      <c r="N315" s="263"/>
      <c r="O315" s="263"/>
      <c r="P315" s="264"/>
      <c r="Q315" s="263"/>
    </row>
    <row r="316" spans="1:17">
      <c r="A316" s="263"/>
      <c r="B316" s="263"/>
      <c r="C316" s="264"/>
      <c r="D316" s="263"/>
      <c r="E316" s="264"/>
      <c r="F316" s="263"/>
      <c r="G316" s="263"/>
      <c r="H316" s="263"/>
      <c r="I316" s="263"/>
      <c r="J316" s="263"/>
      <c r="K316" s="263"/>
      <c r="L316" s="263"/>
      <c r="M316" s="263"/>
      <c r="N316" s="263"/>
      <c r="O316" s="263"/>
      <c r="P316" s="264"/>
      <c r="Q316" s="263"/>
    </row>
    <row r="317" spans="1:17">
      <c r="A317" s="263"/>
      <c r="B317" s="263"/>
      <c r="C317" s="264"/>
      <c r="D317" s="263"/>
      <c r="E317" s="264"/>
      <c r="F317" s="263"/>
      <c r="G317" s="263"/>
      <c r="H317" s="263"/>
      <c r="I317" s="263"/>
      <c r="J317" s="263"/>
      <c r="K317" s="263"/>
      <c r="L317" s="263"/>
      <c r="M317" s="263"/>
      <c r="N317" s="263"/>
      <c r="O317" s="263"/>
      <c r="P317" s="264"/>
      <c r="Q317" s="263"/>
    </row>
    <row r="318" spans="1:17">
      <c r="A318" s="263"/>
      <c r="B318" s="263"/>
      <c r="C318" s="264"/>
      <c r="D318" s="263"/>
      <c r="E318" s="264"/>
      <c r="F318" s="263"/>
      <c r="G318" s="263"/>
      <c r="H318" s="263"/>
      <c r="I318" s="263"/>
      <c r="J318" s="263"/>
      <c r="K318" s="263"/>
      <c r="L318" s="263"/>
      <c r="M318" s="263"/>
      <c r="N318" s="263"/>
      <c r="O318" s="263"/>
      <c r="P318" s="264"/>
      <c r="Q318" s="263"/>
    </row>
    <row r="319" spans="1:17">
      <c r="A319" s="263"/>
      <c r="B319" s="263"/>
      <c r="C319" s="264"/>
      <c r="D319" s="263"/>
      <c r="E319" s="264"/>
      <c r="F319" s="263"/>
      <c r="G319" s="263"/>
      <c r="H319" s="263"/>
      <c r="I319" s="263"/>
      <c r="J319" s="263"/>
      <c r="K319" s="263"/>
      <c r="L319" s="263"/>
      <c r="M319" s="263"/>
      <c r="N319" s="263"/>
      <c r="O319" s="263"/>
      <c r="P319" s="264"/>
      <c r="Q319" s="263"/>
    </row>
    <row r="320" spans="1:17">
      <c r="A320" s="263"/>
      <c r="B320" s="263"/>
      <c r="C320" s="264"/>
      <c r="D320" s="263"/>
      <c r="E320" s="264"/>
      <c r="F320" s="263"/>
      <c r="G320" s="263"/>
      <c r="H320" s="263"/>
      <c r="I320" s="263"/>
      <c r="J320" s="263"/>
      <c r="K320" s="263"/>
      <c r="L320" s="263"/>
      <c r="M320" s="263"/>
      <c r="N320" s="263"/>
      <c r="O320" s="263"/>
      <c r="P320" s="264"/>
      <c r="Q320" s="263"/>
    </row>
    <row r="321" spans="1:17">
      <c r="A321" s="263"/>
      <c r="B321" s="263"/>
      <c r="C321" s="264"/>
      <c r="D321" s="263"/>
      <c r="E321" s="264"/>
      <c r="F321" s="263"/>
      <c r="G321" s="263"/>
      <c r="H321" s="263"/>
      <c r="I321" s="263"/>
      <c r="J321" s="263"/>
      <c r="K321" s="263"/>
      <c r="L321" s="263"/>
      <c r="M321" s="263"/>
      <c r="N321" s="263"/>
      <c r="O321" s="263"/>
      <c r="P321" s="264"/>
      <c r="Q321" s="263"/>
    </row>
    <row r="322" spans="1:17">
      <c r="A322" s="263"/>
      <c r="B322" s="263"/>
      <c r="C322" s="264"/>
      <c r="D322" s="263"/>
      <c r="E322" s="264"/>
      <c r="F322" s="263"/>
      <c r="G322" s="263"/>
      <c r="H322" s="263"/>
      <c r="I322" s="263"/>
      <c r="J322" s="263"/>
      <c r="K322" s="263"/>
      <c r="L322" s="263"/>
      <c r="M322" s="263"/>
      <c r="N322" s="263"/>
      <c r="O322" s="263"/>
      <c r="P322" s="264"/>
      <c r="Q322" s="263"/>
    </row>
    <row r="323" spans="1:17">
      <c r="A323" s="263"/>
      <c r="B323" s="263"/>
      <c r="C323" s="264"/>
      <c r="D323" s="263"/>
      <c r="E323" s="264"/>
      <c r="F323" s="263"/>
      <c r="G323" s="263"/>
      <c r="H323" s="263"/>
      <c r="I323" s="263"/>
      <c r="J323" s="263"/>
      <c r="K323" s="263"/>
      <c r="L323" s="263"/>
      <c r="M323" s="263"/>
      <c r="N323" s="263"/>
      <c r="O323" s="263"/>
      <c r="P323" s="264"/>
      <c r="Q323" s="263"/>
    </row>
    <row r="324" spans="1:17">
      <c r="A324" s="263"/>
      <c r="B324" s="263"/>
      <c r="C324" s="264"/>
      <c r="D324" s="263"/>
      <c r="E324" s="264"/>
      <c r="F324" s="263"/>
      <c r="G324" s="263"/>
      <c r="H324" s="263"/>
      <c r="I324" s="263"/>
      <c r="J324" s="263"/>
      <c r="K324" s="263"/>
      <c r="L324" s="263"/>
      <c r="M324" s="263"/>
      <c r="N324" s="263"/>
      <c r="O324" s="263"/>
      <c r="P324" s="264"/>
      <c r="Q324" s="263"/>
    </row>
    <row r="325" spans="1:17">
      <c r="A325" s="263"/>
      <c r="B325" s="263"/>
      <c r="C325" s="264"/>
      <c r="D325" s="263"/>
      <c r="E325" s="264"/>
      <c r="F325" s="263"/>
      <c r="G325" s="263"/>
      <c r="H325" s="263"/>
      <c r="I325" s="263"/>
      <c r="J325" s="263"/>
      <c r="K325" s="263"/>
      <c r="L325" s="263"/>
      <c r="M325" s="263"/>
      <c r="N325" s="263"/>
      <c r="O325" s="263"/>
      <c r="P325" s="264"/>
      <c r="Q325" s="263"/>
    </row>
    <row r="326" spans="1:17">
      <c r="A326" s="263"/>
      <c r="B326" s="263"/>
      <c r="C326" s="264"/>
      <c r="D326" s="263"/>
      <c r="E326" s="264"/>
      <c r="F326" s="263"/>
      <c r="G326" s="263"/>
      <c r="H326" s="263"/>
      <c r="I326" s="263"/>
      <c r="J326" s="263"/>
      <c r="K326" s="263"/>
      <c r="L326" s="263"/>
      <c r="M326" s="263"/>
      <c r="N326" s="263"/>
      <c r="O326" s="263"/>
      <c r="P326" s="264"/>
      <c r="Q326" s="263"/>
    </row>
    <row r="327" spans="1:17">
      <c r="A327" s="263"/>
      <c r="B327" s="263"/>
      <c r="C327" s="264"/>
      <c r="D327" s="263"/>
      <c r="E327" s="264"/>
      <c r="F327" s="263"/>
      <c r="G327" s="263"/>
      <c r="H327" s="263"/>
      <c r="I327" s="263"/>
      <c r="J327" s="263"/>
      <c r="K327" s="263"/>
      <c r="L327" s="263"/>
      <c r="M327" s="263"/>
      <c r="N327" s="263"/>
      <c r="O327" s="263"/>
      <c r="P327" s="264"/>
      <c r="Q327" s="263"/>
    </row>
    <row r="328" spans="1:17">
      <c r="A328" s="263"/>
      <c r="B328" s="263"/>
      <c r="C328" s="264"/>
      <c r="D328" s="263"/>
      <c r="E328" s="264"/>
      <c r="F328" s="263"/>
      <c r="G328" s="263"/>
      <c r="H328" s="263"/>
      <c r="I328" s="263"/>
      <c r="J328" s="263"/>
      <c r="K328" s="263"/>
      <c r="L328" s="263"/>
      <c r="M328" s="263"/>
      <c r="N328" s="263"/>
      <c r="O328" s="263"/>
      <c r="P328" s="264"/>
      <c r="Q328" s="263"/>
    </row>
    <row r="329" spans="1:17">
      <c r="A329" s="263"/>
      <c r="B329" s="263"/>
      <c r="C329" s="264"/>
      <c r="D329" s="263"/>
      <c r="E329" s="264"/>
      <c r="F329" s="263"/>
      <c r="G329" s="263"/>
      <c r="H329" s="263"/>
      <c r="I329" s="263"/>
      <c r="J329" s="263"/>
      <c r="K329" s="263"/>
      <c r="L329" s="263"/>
      <c r="M329" s="263"/>
      <c r="N329" s="263"/>
      <c r="O329" s="263"/>
      <c r="P329" s="264"/>
      <c r="Q329" s="263"/>
    </row>
    <row r="330" spans="1:17">
      <c r="A330" s="263"/>
      <c r="B330" s="263"/>
      <c r="C330" s="264"/>
      <c r="D330" s="263"/>
      <c r="E330" s="264"/>
      <c r="F330" s="263"/>
      <c r="G330" s="263"/>
      <c r="H330" s="263"/>
      <c r="I330" s="263"/>
      <c r="J330" s="263"/>
      <c r="K330" s="263"/>
      <c r="L330" s="263"/>
      <c r="M330" s="263"/>
      <c r="N330" s="263"/>
      <c r="O330" s="263"/>
      <c r="P330" s="264"/>
      <c r="Q330" s="263"/>
    </row>
    <row r="331" spans="1:17">
      <c r="A331" s="263"/>
      <c r="B331" s="263"/>
      <c r="C331" s="264"/>
      <c r="D331" s="263"/>
      <c r="E331" s="264"/>
      <c r="F331" s="263"/>
      <c r="G331" s="263"/>
      <c r="H331" s="263"/>
      <c r="I331" s="263"/>
      <c r="J331" s="263"/>
      <c r="K331" s="263"/>
      <c r="L331" s="263"/>
      <c r="M331" s="263"/>
      <c r="N331" s="263"/>
      <c r="O331" s="263"/>
      <c r="P331" s="264"/>
      <c r="Q331" s="263"/>
    </row>
    <row r="332" spans="1:17">
      <c r="A332" s="263"/>
      <c r="B332" s="263"/>
      <c r="C332" s="264"/>
      <c r="D332" s="263"/>
      <c r="E332" s="264"/>
      <c r="F332" s="263"/>
      <c r="G332" s="263"/>
      <c r="H332" s="263"/>
      <c r="I332" s="263"/>
      <c r="J332" s="263"/>
      <c r="K332" s="263"/>
      <c r="L332" s="263"/>
      <c r="M332" s="263"/>
      <c r="N332" s="263"/>
      <c r="O332" s="263"/>
      <c r="P332" s="264"/>
      <c r="Q332" s="263"/>
    </row>
    <row r="333" spans="1:17">
      <c r="A333" s="263"/>
      <c r="B333" s="263"/>
      <c r="C333" s="264"/>
      <c r="D333" s="263"/>
      <c r="E333" s="264"/>
      <c r="F333" s="263"/>
      <c r="G333" s="263"/>
      <c r="H333" s="263"/>
      <c r="I333" s="263"/>
      <c r="J333" s="263"/>
      <c r="K333" s="263"/>
      <c r="L333" s="263"/>
      <c r="M333" s="263"/>
      <c r="N333" s="263"/>
      <c r="O333" s="263"/>
      <c r="P333" s="264"/>
      <c r="Q333" s="263"/>
    </row>
    <row r="334" spans="1:17">
      <c r="A334" s="263"/>
      <c r="B334" s="263"/>
      <c r="C334" s="264"/>
      <c r="D334" s="263"/>
      <c r="E334" s="264"/>
      <c r="F334" s="263"/>
      <c r="G334" s="263"/>
      <c r="H334" s="263"/>
      <c r="I334" s="263"/>
      <c r="J334" s="263"/>
      <c r="K334" s="263"/>
      <c r="L334" s="263"/>
      <c r="M334" s="263"/>
      <c r="N334" s="263"/>
      <c r="O334" s="263"/>
      <c r="P334" s="264"/>
      <c r="Q334" s="263"/>
    </row>
    <row r="335" spans="1:17">
      <c r="A335" s="263"/>
      <c r="B335" s="263"/>
      <c r="C335" s="264"/>
      <c r="D335" s="263"/>
      <c r="E335" s="264"/>
      <c r="F335" s="263"/>
      <c r="G335" s="263"/>
      <c r="H335" s="263"/>
      <c r="I335" s="263"/>
      <c r="J335" s="263"/>
      <c r="K335" s="263"/>
      <c r="L335" s="263"/>
      <c r="M335" s="263"/>
      <c r="N335" s="263"/>
      <c r="O335" s="263"/>
      <c r="P335" s="264"/>
      <c r="Q335" s="263"/>
    </row>
    <row r="336" spans="1:17">
      <c r="A336" s="263"/>
      <c r="B336" s="263"/>
      <c r="C336" s="264"/>
      <c r="D336" s="263"/>
      <c r="E336" s="264"/>
      <c r="F336" s="263"/>
      <c r="G336" s="263"/>
      <c r="H336" s="263"/>
      <c r="I336" s="263"/>
      <c r="J336" s="263"/>
      <c r="K336" s="263"/>
      <c r="L336" s="263"/>
      <c r="M336" s="263"/>
      <c r="N336" s="263"/>
      <c r="O336" s="263"/>
      <c r="P336" s="264"/>
      <c r="Q336" s="263"/>
    </row>
    <row r="337" spans="1:17">
      <c r="A337" s="263"/>
      <c r="B337" s="263"/>
      <c r="C337" s="264"/>
      <c r="D337" s="263"/>
      <c r="E337" s="264"/>
      <c r="F337" s="263"/>
      <c r="G337" s="263"/>
      <c r="H337" s="263"/>
      <c r="I337" s="263"/>
      <c r="J337" s="263"/>
      <c r="K337" s="263"/>
      <c r="L337" s="263"/>
      <c r="M337" s="263"/>
      <c r="N337" s="263"/>
      <c r="O337" s="263"/>
      <c r="P337" s="264"/>
      <c r="Q337" s="263"/>
    </row>
    <row r="338" spans="1:17">
      <c r="A338" s="263"/>
      <c r="B338" s="263"/>
      <c r="C338" s="264"/>
      <c r="D338" s="263"/>
      <c r="E338" s="264"/>
      <c r="F338" s="263"/>
      <c r="G338" s="263"/>
      <c r="H338" s="263"/>
      <c r="I338" s="263"/>
      <c r="J338" s="263"/>
      <c r="K338" s="263"/>
      <c r="L338" s="263"/>
      <c r="M338" s="263"/>
      <c r="N338" s="263"/>
      <c r="O338" s="263"/>
      <c r="P338" s="264"/>
      <c r="Q338" s="263"/>
    </row>
    <row r="339" spans="1:17">
      <c r="A339" s="263"/>
      <c r="B339" s="263"/>
      <c r="C339" s="264"/>
      <c r="D339" s="263"/>
      <c r="E339" s="264"/>
      <c r="F339" s="263"/>
      <c r="G339" s="263"/>
      <c r="H339" s="263"/>
      <c r="I339" s="263"/>
      <c r="J339" s="263"/>
      <c r="K339" s="263"/>
      <c r="L339" s="263"/>
      <c r="M339" s="263"/>
      <c r="N339" s="263"/>
      <c r="O339" s="263"/>
      <c r="P339" s="264"/>
      <c r="Q339" s="263"/>
    </row>
    <row r="340" spans="1:17">
      <c r="A340" s="263"/>
      <c r="B340" s="263"/>
      <c r="C340" s="264"/>
      <c r="D340" s="263"/>
      <c r="E340" s="264"/>
      <c r="F340" s="263"/>
      <c r="G340" s="263"/>
      <c r="H340" s="263"/>
      <c r="I340" s="263"/>
      <c r="J340" s="263"/>
      <c r="K340" s="263"/>
      <c r="L340" s="263"/>
      <c r="M340" s="263"/>
      <c r="N340" s="263"/>
      <c r="O340" s="263"/>
      <c r="P340" s="264"/>
      <c r="Q340" s="263"/>
    </row>
    <row r="341" spans="1:17">
      <c r="A341" s="263"/>
      <c r="B341" s="263"/>
      <c r="C341" s="264"/>
      <c r="D341" s="263"/>
      <c r="E341" s="264"/>
      <c r="F341" s="263"/>
      <c r="G341" s="263"/>
      <c r="H341" s="263"/>
      <c r="I341" s="263"/>
      <c r="J341" s="263"/>
      <c r="K341" s="263"/>
      <c r="L341" s="263"/>
      <c r="M341" s="263"/>
      <c r="N341" s="263"/>
      <c r="O341" s="263"/>
      <c r="P341" s="264"/>
      <c r="Q341" s="263"/>
    </row>
    <row r="342" spans="1:17">
      <c r="A342" s="263"/>
      <c r="B342" s="263"/>
      <c r="C342" s="264"/>
      <c r="D342" s="263"/>
      <c r="E342" s="264"/>
      <c r="F342" s="263"/>
      <c r="G342" s="263"/>
      <c r="H342" s="263"/>
      <c r="I342" s="263"/>
      <c r="J342" s="263"/>
      <c r="K342" s="263"/>
      <c r="L342" s="263"/>
      <c r="M342" s="263"/>
      <c r="N342" s="263"/>
      <c r="O342" s="263"/>
      <c r="P342" s="264"/>
      <c r="Q342" s="263"/>
    </row>
    <row r="343" spans="1:17">
      <c r="A343" s="263"/>
      <c r="B343" s="263"/>
      <c r="C343" s="264"/>
      <c r="D343" s="263"/>
      <c r="E343" s="264"/>
      <c r="F343" s="263"/>
      <c r="G343" s="263"/>
      <c r="H343" s="263"/>
      <c r="I343" s="263"/>
      <c r="J343" s="263"/>
      <c r="K343" s="263"/>
      <c r="L343" s="263"/>
      <c r="M343" s="263"/>
      <c r="N343" s="263"/>
      <c r="O343" s="263"/>
      <c r="P343" s="264"/>
      <c r="Q343" s="263"/>
    </row>
    <row r="344" spans="1:17">
      <c r="A344" s="263"/>
      <c r="B344" s="263"/>
      <c r="C344" s="264"/>
      <c r="D344" s="263"/>
      <c r="E344" s="264"/>
      <c r="F344" s="263"/>
      <c r="G344" s="263"/>
      <c r="H344" s="263"/>
      <c r="I344" s="263"/>
      <c r="J344" s="263"/>
      <c r="K344" s="263"/>
      <c r="L344" s="263"/>
      <c r="M344" s="263"/>
      <c r="N344" s="263"/>
      <c r="O344" s="263"/>
      <c r="P344" s="264"/>
      <c r="Q344" s="263"/>
    </row>
    <row r="345" spans="1:17">
      <c r="A345" s="263"/>
      <c r="B345" s="263"/>
      <c r="C345" s="264"/>
      <c r="D345" s="263"/>
      <c r="E345" s="264"/>
      <c r="F345" s="263"/>
      <c r="G345" s="263"/>
      <c r="H345" s="263"/>
      <c r="I345" s="263"/>
      <c r="J345" s="263"/>
      <c r="K345" s="263"/>
      <c r="L345" s="263"/>
      <c r="M345" s="263"/>
      <c r="N345" s="263"/>
      <c r="O345" s="263"/>
      <c r="P345" s="264"/>
      <c r="Q345" s="263"/>
    </row>
    <row r="346" spans="1:17">
      <c r="A346" s="263"/>
      <c r="B346" s="263"/>
      <c r="C346" s="264"/>
      <c r="D346" s="263"/>
      <c r="E346" s="264"/>
      <c r="F346" s="263"/>
      <c r="G346" s="263"/>
      <c r="H346" s="263"/>
      <c r="I346" s="263"/>
      <c r="J346" s="263"/>
      <c r="K346" s="263"/>
      <c r="L346" s="263"/>
      <c r="M346" s="263"/>
      <c r="N346" s="263"/>
      <c r="O346" s="263"/>
      <c r="P346" s="264"/>
      <c r="Q346" s="263"/>
    </row>
    <row r="347" spans="1:17">
      <c r="A347" s="263"/>
      <c r="B347" s="263"/>
      <c r="C347" s="264"/>
      <c r="D347" s="263"/>
      <c r="E347" s="264"/>
      <c r="F347" s="263"/>
      <c r="G347" s="263"/>
      <c r="H347" s="263"/>
      <c r="I347" s="263"/>
      <c r="J347" s="263"/>
      <c r="K347" s="263"/>
      <c r="L347" s="263"/>
      <c r="M347" s="263"/>
      <c r="N347" s="263"/>
      <c r="O347" s="263"/>
      <c r="P347" s="264"/>
      <c r="Q347" s="263"/>
    </row>
    <row r="348" spans="1:17">
      <c r="A348" s="263"/>
      <c r="B348" s="263"/>
      <c r="C348" s="264"/>
      <c r="D348" s="263"/>
      <c r="E348" s="264"/>
      <c r="F348" s="263"/>
      <c r="G348" s="263"/>
      <c r="H348" s="263"/>
      <c r="I348" s="263"/>
      <c r="J348" s="263"/>
      <c r="K348" s="263"/>
      <c r="L348" s="263"/>
      <c r="M348" s="263"/>
      <c r="N348" s="263"/>
      <c r="O348" s="263"/>
      <c r="P348" s="264"/>
      <c r="Q348" s="263"/>
    </row>
    <row r="349" spans="1:17">
      <c r="A349" s="263"/>
      <c r="B349" s="263"/>
      <c r="C349" s="264"/>
      <c r="D349" s="263"/>
      <c r="E349" s="264"/>
      <c r="F349" s="263"/>
      <c r="G349" s="263"/>
      <c r="H349" s="263"/>
      <c r="I349" s="263"/>
      <c r="J349" s="263"/>
      <c r="K349" s="263"/>
      <c r="L349" s="263"/>
      <c r="M349" s="263"/>
      <c r="N349" s="263"/>
      <c r="O349" s="263"/>
      <c r="P349" s="264"/>
      <c r="Q349" s="263"/>
    </row>
    <row r="350" spans="1:17">
      <c r="A350" s="263"/>
      <c r="B350" s="263"/>
      <c r="C350" s="264"/>
      <c r="D350" s="263"/>
      <c r="E350" s="264"/>
      <c r="F350" s="263"/>
      <c r="G350" s="263"/>
      <c r="H350" s="263"/>
      <c r="I350" s="263"/>
      <c r="J350" s="263"/>
      <c r="K350" s="263"/>
      <c r="L350" s="263"/>
      <c r="M350" s="263"/>
      <c r="N350" s="263"/>
      <c r="O350" s="263"/>
      <c r="P350" s="264"/>
      <c r="Q350" s="263"/>
    </row>
    <row r="351" spans="1:17">
      <c r="A351" s="263"/>
      <c r="B351" s="263"/>
      <c r="C351" s="264"/>
      <c r="D351" s="263"/>
      <c r="E351" s="264"/>
      <c r="F351" s="263"/>
      <c r="G351" s="263"/>
      <c r="H351" s="263"/>
      <c r="I351" s="263"/>
      <c r="J351" s="263"/>
      <c r="K351" s="263"/>
      <c r="L351" s="263"/>
      <c r="M351" s="263"/>
      <c r="N351" s="263"/>
      <c r="O351" s="263"/>
      <c r="P351" s="264"/>
      <c r="Q351" s="263"/>
    </row>
    <row r="352" spans="1:17">
      <c r="A352" s="263"/>
      <c r="B352" s="263"/>
      <c r="C352" s="264"/>
      <c r="D352" s="263"/>
      <c r="E352" s="264"/>
      <c r="F352" s="263"/>
      <c r="G352" s="263"/>
      <c r="H352" s="263"/>
      <c r="I352" s="263"/>
      <c r="J352" s="263"/>
      <c r="K352" s="263"/>
      <c r="L352" s="263"/>
      <c r="M352" s="263"/>
      <c r="N352" s="263"/>
      <c r="O352" s="263"/>
      <c r="P352" s="264"/>
      <c r="Q352" s="263"/>
    </row>
    <row r="353" spans="1:17">
      <c r="A353" s="263"/>
      <c r="B353" s="263"/>
      <c r="C353" s="264"/>
      <c r="D353" s="263"/>
      <c r="E353" s="264"/>
      <c r="F353" s="263"/>
      <c r="G353" s="263"/>
      <c r="H353" s="263"/>
      <c r="I353" s="263"/>
      <c r="J353" s="263"/>
      <c r="K353" s="263"/>
      <c r="L353" s="263"/>
      <c r="M353" s="263"/>
      <c r="N353" s="263"/>
      <c r="O353" s="263"/>
      <c r="P353" s="264"/>
      <c r="Q353" s="263"/>
    </row>
    <row r="354" spans="1:17">
      <c r="A354" s="263"/>
      <c r="B354" s="263"/>
      <c r="C354" s="264"/>
      <c r="D354" s="263"/>
      <c r="E354" s="264"/>
      <c r="F354" s="263"/>
      <c r="G354" s="263"/>
      <c r="H354" s="263"/>
      <c r="I354" s="263"/>
      <c r="J354" s="263"/>
      <c r="K354" s="263"/>
      <c r="L354" s="263"/>
      <c r="M354" s="263"/>
      <c r="N354" s="263"/>
      <c r="O354" s="263"/>
      <c r="P354" s="264"/>
      <c r="Q354" s="263"/>
    </row>
    <row r="355" spans="1:17">
      <c r="A355" s="263"/>
      <c r="B355" s="263"/>
      <c r="C355" s="264"/>
      <c r="D355" s="263"/>
      <c r="E355" s="264"/>
      <c r="F355" s="263"/>
      <c r="G355" s="263"/>
      <c r="H355" s="263"/>
      <c r="I355" s="263"/>
      <c r="J355" s="263"/>
      <c r="K355" s="263"/>
      <c r="L355" s="263"/>
      <c r="M355" s="263"/>
      <c r="N355" s="263"/>
      <c r="O355" s="263"/>
      <c r="P355" s="264"/>
      <c r="Q355" s="263"/>
    </row>
    <row r="356" spans="1:17">
      <c r="A356" s="263"/>
      <c r="B356" s="263"/>
      <c r="C356" s="264"/>
      <c r="D356" s="263"/>
      <c r="E356" s="264"/>
      <c r="F356" s="263"/>
      <c r="G356" s="263"/>
      <c r="H356" s="263"/>
      <c r="I356" s="263"/>
      <c r="J356" s="263"/>
      <c r="K356" s="263"/>
      <c r="L356" s="263"/>
      <c r="M356" s="263"/>
      <c r="N356" s="263"/>
      <c r="O356" s="263"/>
      <c r="P356" s="264"/>
      <c r="Q356" s="263"/>
    </row>
    <row r="357" spans="1:17">
      <c r="A357" s="263"/>
      <c r="B357" s="263"/>
      <c r="C357" s="264"/>
      <c r="D357" s="263"/>
      <c r="E357" s="264"/>
      <c r="F357" s="263"/>
      <c r="G357" s="263"/>
      <c r="H357" s="263"/>
      <c r="I357" s="263"/>
      <c r="J357" s="263"/>
      <c r="K357" s="263"/>
      <c r="L357" s="263"/>
      <c r="M357" s="263"/>
      <c r="N357" s="263"/>
      <c r="O357" s="263"/>
      <c r="P357" s="264"/>
      <c r="Q357" s="263"/>
    </row>
    <row r="358" spans="1:17">
      <c r="A358" s="263"/>
      <c r="B358" s="263"/>
      <c r="C358" s="264"/>
      <c r="D358" s="263"/>
      <c r="E358" s="264"/>
      <c r="F358" s="263"/>
      <c r="G358" s="263"/>
      <c r="H358" s="263"/>
      <c r="I358" s="263"/>
      <c r="J358" s="263"/>
      <c r="K358" s="263"/>
      <c r="L358" s="263"/>
      <c r="M358" s="263"/>
      <c r="N358" s="263"/>
      <c r="O358" s="263"/>
      <c r="P358" s="264"/>
      <c r="Q358" s="263"/>
    </row>
    <row r="359" spans="1:17">
      <c r="A359" s="263"/>
      <c r="B359" s="263"/>
      <c r="C359" s="264"/>
      <c r="D359" s="263"/>
      <c r="E359" s="264"/>
      <c r="F359" s="263"/>
      <c r="G359" s="263"/>
      <c r="H359" s="263"/>
      <c r="I359" s="263"/>
      <c r="J359" s="263"/>
      <c r="K359" s="263"/>
      <c r="L359" s="263"/>
      <c r="M359" s="263"/>
      <c r="N359" s="263"/>
      <c r="O359" s="263"/>
      <c r="P359" s="264"/>
      <c r="Q359" s="263"/>
    </row>
    <row r="360" spans="1:17">
      <c r="A360" s="263"/>
      <c r="B360" s="263"/>
      <c r="C360" s="264"/>
      <c r="D360" s="263"/>
      <c r="E360" s="264"/>
      <c r="F360" s="263"/>
      <c r="G360" s="263"/>
      <c r="H360" s="263"/>
      <c r="I360" s="263"/>
      <c r="J360" s="263"/>
      <c r="K360" s="263"/>
      <c r="L360" s="263"/>
      <c r="M360" s="263"/>
      <c r="N360" s="263"/>
      <c r="O360" s="263"/>
      <c r="P360" s="264"/>
      <c r="Q360" s="263"/>
    </row>
    <row r="361" spans="1:17">
      <c r="A361" s="263"/>
      <c r="B361" s="263"/>
      <c r="C361" s="264"/>
      <c r="D361" s="263"/>
      <c r="E361" s="264"/>
      <c r="F361" s="263"/>
      <c r="G361" s="263"/>
      <c r="H361" s="263"/>
      <c r="I361" s="263"/>
      <c r="J361" s="263"/>
      <c r="K361" s="263"/>
      <c r="L361" s="263"/>
      <c r="M361" s="263"/>
      <c r="N361" s="263"/>
      <c r="O361" s="263"/>
      <c r="P361" s="264"/>
      <c r="Q361" s="263"/>
    </row>
    <row r="362" spans="1:17">
      <c r="A362" s="263"/>
      <c r="B362" s="263"/>
      <c r="C362" s="264"/>
      <c r="D362" s="263"/>
      <c r="E362" s="264"/>
      <c r="F362" s="263"/>
      <c r="G362" s="263"/>
      <c r="H362" s="263"/>
      <c r="I362" s="263"/>
      <c r="J362" s="263"/>
      <c r="K362" s="263"/>
      <c r="L362" s="263"/>
      <c r="M362" s="263"/>
      <c r="N362" s="263"/>
      <c r="O362" s="263"/>
      <c r="P362" s="264"/>
      <c r="Q362" s="263"/>
    </row>
    <row r="363" spans="1:17">
      <c r="A363" s="263"/>
      <c r="B363" s="263"/>
      <c r="C363" s="264"/>
      <c r="D363" s="263"/>
      <c r="E363" s="264"/>
      <c r="F363" s="263"/>
      <c r="G363" s="263"/>
      <c r="H363" s="263"/>
      <c r="I363" s="263"/>
      <c r="J363" s="263"/>
      <c r="K363" s="263"/>
      <c r="L363" s="263"/>
      <c r="M363" s="263"/>
      <c r="N363" s="263"/>
      <c r="O363" s="263"/>
      <c r="P363" s="264"/>
      <c r="Q363" s="263"/>
    </row>
    <row r="364" spans="1:17">
      <c r="A364" s="263"/>
      <c r="B364" s="263"/>
      <c r="C364" s="264"/>
      <c r="D364" s="263"/>
      <c r="E364" s="264"/>
      <c r="F364" s="263"/>
      <c r="G364" s="263"/>
      <c r="H364" s="263"/>
      <c r="I364" s="263"/>
      <c r="J364" s="263"/>
      <c r="K364" s="263"/>
      <c r="L364" s="263"/>
      <c r="M364" s="263"/>
      <c r="N364" s="263"/>
      <c r="O364" s="263"/>
      <c r="P364" s="264"/>
      <c r="Q364" s="263"/>
    </row>
    <row r="365" spans="1:17">
      <c r="A365" s="263"/>
      <c r="B365" s="263"/>
      <c r="C365" s="264"/>
      <c r="D365" s="263"/>
      <c r="E365" s="264"/>
      <c r="F365" s="263"/>
      <c r="G365" s="263"/>
      <c r="H365" s="263"/>
      <c r="I365" s="263"/>
      <c r="J365" s="263"/>
      <c r="K365" s="263"/>
      <c r="L365" s="263"/>
      <c r="M365" s="263"/>
      <c r="N365" s="263"/>
      <c r="O365" s="263"/>
      <c r="P365" s="264"/>
      <c r="Q365" s="263"/>
    </row>
    <row r="366" spans="1:17">
      <c r="A366" s="263"/>
      <c r="B366" s="263"/>
      <c r="C366" s="264"/>
      <c r="D366" s="263"/>
      <c r="E366" s="264"/>
      <c r="F366" s="263"/>
      <c r="G366" s="263"/>
      <c r="H366" s="263"/>
      <c r="I366" s="263"/>
      <c r="J366" s="263"/>
      <c r="K366" s="263"/>
      <c r="L366" s="263"/>
      <c r="M366" s="263"/>
      <c r="N366" s="263"/>
      <c r="O366" s="263"/>
      <c r="P366" s="264"/>
      <c r="Q366" s="263"/>
    </row>
    <row r="367" spans="1:17">
      <c r="A367" s="263"/>
      <c r="B367" s="263"/>
      <c r="C367" s="264"/>
      <c r="D367" s="263"/>
      <c r="E367" s="264"/>
      <c r="F367" s="263"/>
      <c r="G367" s="263"/>
      <c r="H367" s="263"/>
      <c r="I367" s="263"/>
      <c r="J367" s="263"/>
      <c r="K367" s="263"/>
      <c r="L367" s="263"/>
      <c r="M367" s="263"/>
      <c r="N367" s="263"/>
      <c r="O367" s="263"/>
      <c r="P367" s="264"/>
      <c r="Q367" s="263"/>
    </row>
    <row r="368" spans="1:17">
      <c r="A368" s="263"/>
      <c r="B368" s="263"/>
      <c r="C368" s="264"/>
      <c r="D368" s="263"/>
      <c r="E368" s="264"/>
      <c r="F368" s="263"/>
      <c r="G368" s="263"/>
      <c r="H368" s="263"/>
      <c r="I368" s="263"/>
      <c r="J368" s="263"/>
      <c r="K368" s="263"/>
      <c r="L368" s="263"/>
      <c r="M368" s="263"/>
      <c r="N368" s="263"/>
      <c r="O368" s="263"/>
      <c r="P368" s="264"/>
      <c r="Q368" s="263"/>
    </row>
    <row r="369" spans="1:17">
      <c r="A369" s="263"/>
      <c r="B369" s="263"/>
      <c r="C369" s="264"/>
      <c r="D369" s="263"/>
      <c r="E369" s="264"/>
      <c r="F369" s="263"/>
      <c r="G369" s="263"/>
      <c r="H369" s="263"/>
      <c r="I369" s="263"/>
      <c r="J369" s="263"/>
      <c r="K369" s="263"/>
      <c r="L369" s="263"/>
      <c r="M369" s="263"/>
      <c r="N369" s="263"/>
      <c r="O369" s="263"/>
      <c r="P369" s="264"/>
      <c r="Q369" s="263"/>
    </row>
    <row r="370" spans="1:17">
      <c r="A370" s="263"/>
      <c r="B370" s="263"/>
      <c r="C370" s="264"/>
      <c r="D370" s="263"/>
      <c r="E370" s="264"/>
      <c r="F370" s="263"/>
      <c r="G370" s="263"/>
      <c r="H370" s="263"/>
      <c r="I370" s="263"/>
      <c r="J370" s="263"/>
      <c r="K370" s="263"/>
      <c r="L370" s="263"/>
      <c r="M370" s="263"/>
      <c r="N370" s="263"/>
      <c r="O370" s="263"/>
      <c r="P370" s="264"/>
      <c r="Q370" s="263"/>
    </row>
    <row r="371" spans="1:17">
      <c r="A371" s="263"/>
      <c r="B371" s="263"/>
      <c r="C371" s="264"/>
      <c r="D371" s="263"/>
      <c r="E371" s="264"/>
      <c r="F371" s="263"/>
      <c r="G371" s="263"/>
      <c r="H371" s="263"/>
      <c r="I371" s="263"/>
      <c r="J371" s="263"/>
      <c r="K371" s="263"/>
      <c r="L371" s="263"/>
      <c r="M371" s="263"/>
      <c r="N371" s="263"/>
      <c r="O371" s="263"/>
      <c r="P371" s="264"/>
      <c r="Q371" s="263"/>
    </row>
    <row r="372" spans="1:17">
      <c r="A372" s="263"/>
      <c r="B372" s="263"/>
      <c r="C372" s="264"/>
      <c r="D372" s="263"/>
      <c r="E372" s="264"/>
      <c r="F372" s="263"/>
      <c r="G372" s="263"/>
      <c r="H372" s="263"/>
      <c r="I372" s="263"/>
      <c r="J372" s="263"/>
      <c r="K372" s="263"/>
      <c r="L372" s="263"/>
      <c r="M372" s="263"/>
      <c r="N372" s="263"/>
      <c r="O372" s="263"/>
      <c r="P372" s="264"/>
      <c r="Q372" s="263"/>
    </row>
    <row r="373" spans="1:17">
      <c r="A373" s="263"/>
      <c r="B373" s="263"/>
      <c r="C373" s="264"/>
      <c r="D373" s="263"/>
      <c r="E373" s="264"/>
      <c r="F373" s="263"/>
      <c r="G373" s="263"/>
      <c r="H373" s="263"/>
      <c r="I373" s="263"/>
      <c r="J373" s="263"/>
      <c r="K373" s="263"/>
      <c r="L373" s="263"/>
      <c r="M373" s="263"/>
      <c r="N373" s="263"/>
      <c r="O373" s="263"/>
      <c r="P373" s="264"/>
      <c r="Q373" s="263"/>
    </row>
    <row r="374" spans="1:17">
      <c r="A374" s="263"/>
      <c r="B374" s="263"/>
      <c r="C374" s="264"/>
      <c r="D374" s="263"/>
      <c r="E374" s="264"/>
      <c r="F374" s="263"/>
      <c r="G374" s="263"/>
      <c r="H374" s="263"/>
      <c r="I374" s="263"/>
      <c r="J374" s="263"/>
      <c r="K374" s="263"/>
      <c r="L374" s="263"/>
      <c r="M374" s="263"/>
      <c r="N374" s="263"/>
      <c r="O374" s="263"/>
      <c r="P374" s="264"/>
      <c r="Q374" s="263"/>
    </row>
    <row r="375" spans="1:17">
      <c r="A375" s="263"/>
      <c r="B375" s="263"/>
      <c r="C375" s="264"/>
      <c r="D375" s="263"/>
      <c r="E375" s="264"/>
      <c r="F375" s="263"/>
      <c r="G375" s="263"/>
      <c r="H375" s="263"/>
      <c r="I375" s="263"/>
      <c r="J375" s="263"/>
      <c r="K375" s="263"/>
      <c r="L375" s="263"/>
      <c r="M375" s="263"/>
      <c r="N375" s="263"/>
      <c r="O375" s="263"/>
      <c r="P375" s="264"/>
      <c r="Q375" s="263"/>
    </row>
    <row r="376" spans="1:17">
      <c r="A376" s="263"/>
      <c r="B376" s="263"/>
      <c r="C376" s="264"/>
      <c r="D376" s="263"/>
      <c r="E376" s="264"/>
      <c r="F376" s="263"/>
      <c r="G376" s="263"/>
      <c r="H376" s="263"/>
      <c r="I376" s="263"/>
      <c r="J376" s="263"/>
      <c r="K376" s="263"/>
      <c r="L376" s="263"/>
      <c r="M376" s="263"/>
      <c r="N376" s="263"/>
      <c r="O376" s="263"/>
      <c r="P376" s="264"/>
      <c r="Q376" s="263"/>
    </row>
    <row r="377" spans="1:17">
      <c r="A377" s="263"/>
      <c r="B377" s="263"/>
      <c r="C377" s="264"/>
      <c r="D377" s="263"/>
      <c r="E377" s="264"/>
      <c r="F377" s="263"/>
      <c r="G377" s="263"/>
      <c r="H377" s="263"/>
      <c r="I377" s="263"/>
      <c r="J377" s="263"/>
      <c r="K377" s="263"/>
      <c r="L377" s="263"/>
      <c r="M377" s="263"/>
      <c r="N377" s="263"/>
      <c r="O377" s="263"/>
      <c r="P377" s="264"/>
      <c r="Q377" s="263"/>
    </row>
    <row r="378" spans="1:17">
      <c r="A378" s="263"/>
      <c r="B378" s="263"/>
      <c r="C378" s="264"/>
      <c r="D378" s="263"/>
      <c r="E378" s="264"/>
      <c r="F378" s="263"/>
      <c r="G378" s="263"/>
      <c r="H378" s="263"/>
      <c r="I378" s="263"/>
      <c r="J378" s="263"/>
      <c r="K378" s="263"/>
      <c r="L378" s="263"/>
      <c r="M378" s="263"/>
      <c r="N378" s="263"/>
      <c r="O378" s="263"/>
      <c r="P378" s="264"/>
      <c r="Q378" s="263"/>
    </row>
    <row r="379" spans="1:17">
      <c r="A379" s="263"/>
      <c r="B379" s="263"/>
      <c r="C379" s="264"/>
      <c r="D379" s="263"/>
      <c r="E379" s="264"/>
      <c r="F379" s="263"/>
      <c r="G379" s="263"/>
      <c r="H379" s="263"/>
      <c r="I379" s="263"/>
      <c r="J379" s="263"/>
      <c r="K379" s="263"/>
      <c r="L379" s="263"/>
      <c r="M379" s="263"/>
      <c r="N379" s="263"/>
      <c r="O379" s="263"/>
      <c r="P379" s="264"/>
      <c r="Q379" s="263"/>
    </row>
    <row r="380" spans="1:17">
      <c r="A380" s="263"/>
      <c r="B380" s="263"/>
      <c r="C380" s="264"/>
      <c r="D380" s="263"/>
      <c r="E380" s="264"/>
      <c r="F380" s="263"/>
      <c r="G380" s="263"/>
      <c r="H380" s="263"/>
      <c r="I380" s="263"/>
      <c r="J380" s="263"/>
      <c r="K380" s="263"/>
      <c r="L380" s="263"/>
      <c r="M380" s="263"/>
      <c r="N380" s="263"/>
      <c r="O380" s="263"/>
      <c r="P380" s="264"/>
      <c r="Q380" s="263"/>
    </row>
    <row r="381" spans="1:17">
      <c r="A381" s="263"/>
      <c r="B381" s="263"/>
      <c r="C381" s="264"/>
      <c r="D381" s="263"/>
      <c r="E381" s="264"/>
      <c r="F381" s="263"/>
      <c r="G381" s="263"/>
      <c r="H381" s="263"/>
      <c r="I381" s="263"/>
      <c r="J381" s="263"/>
      <c r="K381" s="263"/>
      <c r="L381" s="263"/>
      <c r="M381" s="263"/>
      <c r="N381" s="263"/>
      <c r="O381" s="263"/>
      <c r="P381" s="264"/>
      <c r="Q381" s="263"/>
    </row>
    <row r="382" spans="1:17">
      <c r="A382" s="263"/>
      <c r="B382" s="263"/>
      <c r="C382" s="264"/>
      <c r="D382" s="263"/>
      <c r="E382" s="264"/>
      <c r="F382" s="263"/>
      <c r="G382" s="263"/>
      <c r="H382" s="263"/>
      <c r="I382" s="263"/>
      <c r="J382" s="263"/>
      <c r="K382" s="263"/>
      <c r="L382" s="263"/>
      <c r="M382" s="263"/>
      <c r="N382" s="263"/>
      <c r="O382" s="263"/>
      <c r="P382" s="264"/>
      <c r="Q382" s="263"/>
    </row>
    <row r="383" spans="1:17">
      <c r="A383" s="263"/>
      <c r="B383" s="263"/>
      <c r="C383" s="264"/>
      <c r="D383" s="263"/>
      <c r="E383" s="264"/>
      <c r="F383" s="263"/>
      <c r="G383" s="263"/>
      <c r="H383" s="263"/>
      <c r="I383" s="263"/>
      <c r="J383" s="263"/>
      <c r="K383" s="263"/>
      <c r="L383" s="263"/>
      <c r="M383" s="263"/>
      <c r="N383" s="263"/>
      <c r="O383" s="263"/>
      <c r="P383" s="264"/>
      <c r="Q383" s="263"/>
    </row>
    <row r="384" spans="1:17">
      <c r="A384" s="263"/>
      <c r="B384" s="263"/>
      <c r="C384" s="264"/>
      <c r="D384" s="263"/>
      <c r="E384" s="264"/>
      <c r="F384" s="263"/>
      <c r="G384" s="263"/>
      <c r="H384" s="263"/>
      <c r="I384" s="263"/>
      <c r="J384" s="263"/>
      <c r="K384" s="263"/>
      <c r="L384" s="263"/>
      <c r="M384" s="263"/>
      <c r="N384" s="263"/>
      <c r="O384" s="263"/>
      <c r="P384" s="264"/>
      <c r="Q384" s="263"/>
    </row>
    <row r="385" spans="1:17">
      <c r="A385" s="263"/>
      <c r="B385" s="263"/>
      <c r="C385" s="264"/>
      <c r="D385" s="263"/>
      <c r="E385" s="264"/>
      <c r="F385" s="263"/>
      <c r="G385" s="263"/>
      <c r="H385" s="263"/>
      <c r="I385" s="263"/>
      <c r="J385" s="263"/>
      <c r="K385" s="263"/>
      <c r="L385" s="263"/>
      <c r="M385" s="263"/>
      <c r="N385" s="263"/>
      <c r="O385" s="263"/>
      <c r="P385" s="264"/>
      <c r="Q385" s="263"/>
    </row>
    <row r="386" spans="1:17">
      <c r="A386" s="263"/>
      <c r="B386" s="263"/>
      <c r="C386" s="264"/>
      <c r="D386" s="263"/>
      <c r="E386" s="264"/>
      <c r="F386" s="263"/>
      <c r="G386" s="263"/>
      <c r="H386" s="263"/>
      <c r="I386" s="263"/>
      <c r="J386" s="263"/>
      <c r="K386" s="263"/>
      <c r="L386" s="263"/>
      <c r="M386" s="263"/>
      <c r="N386" s="263"/>
      <c r="O386" s="263"/>
      <c r="P386" s="264"/>
      <c r="Q386" s="263"/>
    </row>
    <row r="387" spans="1:17">
      <c r="A387" s="263"/>
      <c r="B387" s="263"/>
      <c r="C387" s="264"/>
      <c r="D387" s="263"/>
      <c r="E387" s="264"/>
      <c r="F387" s="263"/>
      <c r="G387" s="263"/>
      <c r="H387" s="263"/>
      <c r="I387" s="263"/>
      <c r="J387" s="263"/>
      <c r="K387" s="263"/>
      <c r="L387" s="263"/>
      <c r="M387" s="263"/>
      <c r="N387" s="263"/>
      <c r="O387" s="263"/>
      <c r="P387" s="264"/>
      <c r="Q387" s="263"/>
    </row>
    <row r="388" spans="1:17">
      <c r="A388" s="263"/>
      <c r="B388" s="263"/>
      <c r="C388" s="264"/>
      <c r="D388" s="263"/>
      <c r="E388" s="264"/>
      <c r="F388" s="263"/>
      <c r="G388" s="263"/>
      <c r="H388" s="263"/>
      <c r="I388" s="263"/>
      <c r="J388" s="263"/>
      <c r="K388" s="263"/>
      <c r="L388" s="263"/>
      <c r="M388" s="263"/>
      <c r="N388" s="263"/>
      <c r="O388" s="263"/>
      <c r="P388" s="264"/>
      <c r="Q388" s="263"/>
    </row>
    <row r="389" spans="1:17">
      <c r="A389" s="263"/>
      <c r="B389" s="263"/>
      <c r="C389" s="264"/>
      <c r="D389" s="263"/>
      <c r="E389" s="264"/>
      <c r="F389" s="263"/>
      <c r="G389" s="263"/>
      <c r="H389" s="263"/>
      <c r="I389" s="263"/>
      <c r="J389" s="263"/>
      <c r="K389" s="263"/>
      <c r="L389" s="263"/>
      <c r="M389" s="263"/>
      <c r="N389" s="263"/>
      <c r="O389" s="263"/>
      <c r="P389" s="264"/>
      <c r="Q389" s="263"/>
    </row>
    <row r="390" spans="1:17">
      <c r="A390" s="263"/>
      <c r="B390" s="263"/>
      <c r="C390" s="264"/>
      <c r="D390" s="263"/>
      <c r="E390" s="264"/>
      <c r="F390" s="263"/>
      <c r="G390" s="263"/>
      <c r="H390" s="263"/>
      <c r="I390" s="263"/>
      <c r="J390" s="263"/>
      <c r="K390" s="263"/>
      <c r="L390" s="263"/>
      <c r="M390" s="263"/>
      <c r="N390" s="263"/>
      <c r="O390" s="263"/>
      <c r="P390" s="264"/>
      <c r="Q390" s="263"/>
    </row>
    <row r="391" spans="1:17">
      <c r="A391" s="263"/>
      <c r="B391" s="263"/>
      <c r="C391" s="264"/>
      <c r="D391" s="263"/>
      <c r="E391" s="264"/>
      <c r="F391" s="263"/>
      <c r="G391" s="263"/>
      <c r="H391" s="263"/>
      <c r="I391" s="263"/>
      <c r="J391" s="263"/>
      <c r="K391" s="263"/>
      <c r="L391" s="263"/>
      <c r="M391" s="263"/>
      <c r="N391" s="263"/>
      <c r="O391" s="263"/>
      <c r="P391" s="264"/>
      <c r="Q391" s="263"/>
    </row>
    <row r="392" spans="1:17">
      <c r="A392" s="263"/>
      <c r="B392" s="263"/>
      <c r="C392" s="264"/>
      <c r="D392" s="263"/>
      <c r="E392" s="264"/>
      <c r="F392" s="263"/>
      <c r="G392" s="263"/>
      <c r="H392" s="263"/>
      <c r="I392" s="263"/>
      <c r="J392" s="263"/>
      <c r="K392" s="263"/>
      <c r="L392" s="263"/>
      <c r="M392" s="263"/>
      <c r="N392" s="263"/>
      <c r="O392" s="263"/>
      <c r="P392" s="264"/>
      <c r="Q392" s="263"/>
    </row>
    <row r="393" spans="1:17">
      <c r="A393" s="263"/>
      <c r="B393" s="263"/>
      <c r="C393" s="264"/>
      <c r="D393" s="263"/>
      <c r="E393" s="264"/>
      <c r="F393" s="263"/>
      <c r="G393" s="263"/>
      <c r="H393" s="263"/>
      <c r="I393" s="263"/>
      <c r="J393" s="263"/>
      <c r="K393" s="263"/>
      <c r="L393" s="263"/>
      <c r="M393" s="263"/>
      <c r="N393" s="263"/>
      <c r="O393" s="263"/>
      <c r="P393" s="264"/>
      <c r="Q393" s="263"/>
    </row>
    <row r="394" spans="1:17">
      <c r="A394" s="263"/>
      <c r="B394" s="263"/>
      <c r="C394" s="264"/>
      <c r="D394" s="263"/>
      <c r="E394" s="264"/>
      <c r="F394" s="263"/>
      <c r="G394" s="263"/>
      <c r="H394" s="263"/>
      <c r="I394" s="263"/>
      <c r="J394" s="263"/>
      <c r="K394" s="263"/>
      <c r="L394" s="263"/>
      <c r="M394" s="263"/>
      <c r="N394" s="263"/>
      <c r="O394" s="263"/>
      <c r="P394" s="264"/>
      <c r="Q394" s="263"/>
    </row>
    <row r="395" spans="1:17">
      <c r="A395" s="263"/>
      <c r="B395" s="263"/>
      <c r="C395" s="264"/>
      <c r="D395" s="263"/>
      <c r="E395" s="264"/>
      <c r="F395" s="263"/>
      <c r="G395" s="263"/>
      <c r="H395" s="263"/>
      <c r="I395" s="263"/>
      <c r="J395" s="263"/>
      <c r="K395" s="263"/>
      <c r="L395" s="263"/>
      <c r="M395" s="263"/>
      <c r="N395" s="263"/>
      <c r="O395" s="263"/>
      <c r="P395" s="264"/>
      <c r="Q395" s="263"/>
    </row>
    <row r="396" spans="1:17">
      <c r="A396" s="263"/>
      <c r="B396" s="263"/>
      <c r="C396" s="264"/>
      <c r="D396" s="263"/>
      <c r="E396" s="264"/>
      <c r="F396" s="263"/>
      <c r="G396" s="263"/>
      <c r="H396" s="263"/>
      <c r="I396" s="263"/>
      <c r="J396" s="263"/>
      <c r="K396" s="263"/>
      <c r="L396" s="263"/>
      <c r="M396" s="263"/>
      <c r="N396" s="263"/>
      <c r="O396" s="263"/>
      <c r="P396" s="264"/>
      <c r="Q396" s="263"/>
    </row>
    <row r="397" spans="1:17">
      <c r="A397" s="263"/>
      <c r="B397" s="263"/>
      <c r="C397" s="264"/>
      <c r="D397" s="263"/>
      <c r="E397" s="264"/>
      <c r="F397" s="263"/>
      <c r="G397" s="263"/>
      <c r="H397" s="263"/>
      <c r="I397" s="263"/>
      <c r="J397" s="263"/>
      <c r="K397" s="263"/>
      <c r="L397" s="263"/>
      <c r="M397" s="263"/>
      <c r="N397" s="263"/>
      <c r="O397" s="263"/>
      <c r="P397" s="264"/>
      <c r="Q397" s="263"/>
    </row>
    <row r="398" spans="1:17">
      <c r="A398" s="263"/>
      <c r="B398" s="263"/>
      <c r="C398" s="264"/>
      <c r="D398" s="263"/>
      <c r="E398" s="264"/>
      <c r="F398" s="263"/>
      <c r="G398" s="263"/>
      <c r="H398" s="263"/>
      <c r="I398" s="263"/>
      <c r="J398" s="263"/>
      <c r="K398" s="263"/>
      <c r="L398" s="263"/>
      <c r="M398" s="263"/>
      <c r="N398" s="263"/>
      <c r="O398" s="263"/>
      <c r="P398" s="264"/>
      <c r="Q398" s="263"/>
    </row>
    <row r="399" spans="1:17">
      <c r="A399" s="263"/>
      <c r="B399" s="263"/>
      <c r="C399" s="264"/>
      <c r="D399" s="263"/>
      <c r="E399" s="264"/>
      <c r="F399" s="263"/>
      <c r="G399" s="263"/>
      <c r="H399" s="263"/>
      <c r="I399" s="263"/>
      <c r="J399" s="263"/>
      <c r="K399" s="263"/>
      <c r="L399" s="263"/>
      <c r="M399" s="263"/>
      <c r="N399" s="263"/>
      <c r="O399" s="263"/>
      <c r="P399" s="264"/>
      <c r="Q399" s="263"/>
    </row>
    <row r="400" spans="1:17">
      <c r="A400" s="263"/>
      <c r="B400" s="263"/>
      <c r="C400" s="264"/>
      <c r="D400" s="263"/>
      <c r="E400" s="264"/>
      <c r="F400" s="263"/>
      <c r="G400" s="263"/>
      <c r="H400" s="263"/>
      <c r="I400" s="263"/>
      <c r="J400" s="263"/>
      <c r="K400" s="263"/>
      <c r="L400" s="263"/>
      <c r="M400" s="263"/>
      <c r="N400" s="263"/>
      <c r="O400" s="263"/>
      <c r="P400" s="264"/>
      <c r="Q400" s="263"/>
    </row>
    <row r="401" spans="1:17">
      <c r="A401" s="263"/>
      <c r="B401" s="263"/>
      <c r="C401" s="264"/>
      <c r="D401" s="263"/>
      <c r="E401" s="264"/>
      <c r="F401" s="263"/>
      <c r="G401" s="263"/>
      <c r="H401" s="263"/>
      <c r="I401" s="263"/>
      <c r="J401" s="263"/>
      <c r="K401" s="263"/>
      <c r="L401" s="263"/>
      <c r="M401" s="263"/>
      <c r="N401" s="263"/>
      <c r="O401" s="263"/>
      <c r="P401" s="264"/>
      <c r="Q401" s="263"/>
    </row>
    <row r="402" spans="1:17">
      <c r="A402" s="263"/>
      <c r="B402" s="263"/>
      <c r="C402" s="264"/>
      <c r="D402" s="263"/>
      <c r="E402" s="264"/>
      <c r="F402" s="263"/>
      <c r="G402" s="263"/>
      <c r="H402" s="263"/>
      <c r="I402" s="263"/>
      <c r="J402" s="263"/>
      <c r="K402" s="263"/>
      <c r="L402" s="263"/>
      <c r="M402" s="263"/>
      <c r="N402" s="263"/>
      <c r="O402" s="263"/>
      <c r="P402" s="264"/>
      <c r="Q402" s="263"/>
    </row>
    <row r="403" spans="1:17">
      <c r="A403" s="263"/>
      <c r="B403" s="263"/>
      <c r="C403" s="264"/>
      <c r="D403" s="263"/>
      <c r="E403" s="264"/>
      <c r="F403" s="263"/>
      <c r="G403" s="263"/>
      <c r="H403" s="263"/>
      <c r="I403" s="263"/>
      <c r="J403" s="263"/>
      <c r="K403" s="263"/>
      <c r="L403" s="263"/>
      <c r="M403" s="263"/>
      <c r="N403" s="263"/>
      <c r="O403" s="263"/>
      <c r="P403" s="264"/>
      <c r="Q403" s="263"/>
    </row>
    <row r="404" spans="1:17">
      <c r="A404" s="263"/>
      <c r="B404" s="263"/>
      <c r="C404" s="264"/>
      <c r="D404" s="263"/>
      <c r="E404" s="264"/>
      <c r="F404" s="263"/>
      <c r="G404" s="263"/>
      <c r="H404" s="263"/>
      <c r="I404" s="263"/>
      <c r="J404" s="263"/>
      <c r="K404" s="263"/>
      <c r="L404" s="263"/>
      <c r="M404" s="263"/>
      <c r="N404" s="263"/>
      <c r="O404" s="263"/>
      <c r="P404" s="264"/>
      <c r="Q404" s="263"/>
    </row>
    <row r="405" spans="1:17">
      <c r="A405" s="263"/>
      <c r="B405" s="263"/>
      <c r="C405" s="264"/>
      <c r="D405" s="263"/>
      <c r="E405" s="264"/>
      <c r="F405" s="263"/>
      <c r="G405" s="263"/>
      <c r="H405" s="263"/>
      <c r="I405" s="263"/>
      <c r="J405" s="263"/>
      <c r="K405" s="263"/>
      <c r="L405" s="263"/>
      <c r="M405" s="263"/>
      <c r="N405" s="263"/>
      <c r="O405" s="263"/>
      <c r="P405" s="264"/>
      <c r="Q405" s="263"/>
    </row>
    <row r="406" spans="1:17">
      <c r="A406" s="263"/>
      <c r="B406" s="263"/>
      <c r="C406" s="264"/>
      <c r="D406" s="263"/>
      <c r="E406" s="264"/>
      <c r="F406" s="263"/>
      <c r="G406" s="263"/>
      <c r="H406" s="263"/>
      <c r="I406" s="263"/>
      <c r="J406" s="263"/>
      <c r="K406" s="263"/>
      <c r="L406" s="263"/>
      <c r="M406" s="263"/>
      <c r="N406" s="263"/>
      <c r="O406" s="263"/>
      <c r="P406" s="264"/>
      <c r="Q406" s="263"/>
    </row>
    <row r="407" spans="1:17">
      <c r="A407" s="263"/>
      <c r="B407" s="263"/>
      <c r="C407" s="264"/>
      <c r="D407" s="263"/>
      <c r="E407" s="264"/>
      <c r="F407" s="263"/>
      <c r="G407" s="263"/>
      <c r="H407" s="263"/>
      <c r="I407" s="263"/>
      <c r="J407" s="263"/>
      <c r="K407" s="263"/>
      <c r="L407" s="263"/>
      <c r="M407" s="263"/>
      <c r="N407" s="263"/>
      <c r="O407" s="263"/>
      <c r="P407" s="264"/>
      <c r="Q407" s="263"/>
    </row>
    <row r="408" spans="1:17">
      <c r="A408" s="263"/>
      <c r="B408" s="263"/>
      <c r="C408" s="264"/>
      <c r="D408" s="263"/>
      <c r="E408" s="264"/>
      <c r="F408" s="263"/>
      <c r="G408" s="263"/>
      <c r="H408" s="263"/>
      <c r="I408" s="263"/>
      <c r="J408" s="263"/>
      <c r="K408" s="263"/>
      <c r="L408" s="263"/>
      <c r="M408" s="263"/>
      <c r="N408" s="263"/>
      <c r="O408" s="263"/>
      <c r="P408" s="264"/>
      <c r="Q408" s="263"/>
    </row>
    <row r="409" spans="1:17">
      <c r="A409" s="263"/>
      <c r="B409" s="263"/>
      <c r="C409" s="264"/>
      <c r="D409" s="263"/>
      <c r="E409" s="264"/>
      <c r="F409" s="263"/>
      <c r="G409" s="263"/>
      <c r="H409" s="263"/>
      <c r="I409" s="263"/>
      <c r="J409" s="263"/>
      <c r="K409" s="263"/>
      <c r="L409" s="263"/>
      <c r="M409" s="263"/>
      <c r="N409" s="263"/>
      <c r="O409" s="263"/>
      <c r="P409" s="264"/>
      <c r="Q409" s="263"/>
    </row>
    <row r="410" spans="1:17">
      <c r="A410" s="263"/>
      <c r="B410" s="263"/>
      <c r="C410" s="264"/>
      <c r="D410" s="263"/>
      <c r="E410" s="264"/>
      <c r="F410" s="263"/>
      <c r="G410" s="263"/>
      <c r="H410" s="263"/>
      <c r="I410" s="263"/>
      <c r="J410" s="263"/>
      <c r="K410" s="263"/>
      <c r="L410" s="263"/>
      <c r="M410" s="263"/>
      <c r="N410" s="263"/>
      <c r="O410" s="263"/>
      <c r="P410" s="264"/>
      <c r="Q410" s="263"/>
    </row>
    <row r="411" spans="1:17">
      <c r="A411" s="263"/>
      <c r="B411" s="263"/>
      <c r="C411" s="264"/>
      <c r="D411" s="263"/>
      <c r="E411" s="264"/>
      <c r="F411" s="263"/>
      <c r="G411" s="263"/>
      <c r="H411" s="263"/>
      <c r="I411" s="263"/>
      <c r="J411" s="263"/>
      <c r="K411" s="263"/>
      <c r="L411" s="263"/>
      <c r="M411" s="263"/>
      <c r="N411" s="263"/>
      <c r="O411" s="263"/>
      <c r="P411" s="264"/>
      <c r="Q411" s="263"/>
    </row>
    <row r="412" spans="1:17">
      <c r="A412" s="263"/>
      <c r="B412" s="263"/>
      <c r="C412" s="264"/>
      <c r="D412" s="263"/>
      <c r="E412" s="264"/>
      <c r="F412" s="263"/>
      <c r="G412" s="263"/>
      <c r="H412" s="263"/>
      <c r="I412" s="263"/>
      <c r="J412" s="263"/>
      <c r="K412" s="263"/>
      <c r="L412" s="263"/>
      <c r="M412" s="263"/>
      <c r="N412" s="263"/>
      <c r="O412" s="263"/>
      <c r="P412" s="264"/>
      <c r="Q412" s="263"/>
    </row>
    <row r="413" spans="1:17">
      <c r="A413" s="263"/>
      <c r="B413" s="263"/>
      <c r="C413" s="264"/>
      <c r="D413" s="263"/>
      <c r="E413" s="264"/>
      <c r="F413" s="263"/>
      <c r="G413" s="263"/>
      <c r="H413" s="263"/>
      <c r="I413" s="263"/>
      <c r="J413" s="263"/>
      <c r="K413" s="263"/>
      <c r="L413" s="263"/>
      <c r="M413" s="263"/>
      <c r="N413" s="263"/>
      <c r="O413" s="263"/>
      <c r="P413" s="264"/>
      <c r="Q413" s="263"/>
    </row>
    <row r="414" spans="1:17">
      <c r="A414" s="263"/>
      <c r="B414" s="263"/>
      <c r="C414" s="264"/>
      <c r="D414" s="263"/>
      <c r="E414" s="264"/>
      <c r="F414" s="263"/>
      <c r="G414" s="263"/>
      <c r="H414" s="263"/>
      <c r="I414" s="263"/>
      <c r="J414" s="263"/>
      <c r="K414" s="263"/>
      <c r="L414" s="263"/>
      <c r="M414" s="263"/>
      <c r="N414" s="263"/>
      <c r="O414" s="263"/>
      <c r="P414" s="264"/>
      <c r="Q414" s="263"/>
    </row>
    <row r="415" spans="1:17">
      <c r="A415" s="263"/>
      <c r="B415" s="263"/>
      <c r="C415" s="264"/>
      <c r="D415" s="263"/>
      <c r="E415" s="264"/>
      <c r="F415" s="263"/>
      <c r="G415" s="263"/>
      <c r="H415" s="263"/>
      <c r="I415" s="263"/>
      <c r="J415" s="263"/>
      <c r="K415" s="263"/>
      <c r="L415" s="263"/>
      <c r="M415" s="263"/>
      <c r="N415" s="263"/>
      <c r="O415" s="263"/>
      <c r="P415" s="264"/>
      <c r="Q415" s="263"/>
    </row>
    <row r="416" spans="1:17">
      <c r="A416" s="263"/>
      <c r="B416" s="263"/>
      <c r="C416" s="264"/>
      <c r="D416" s="263"/>
      <c r="E416" s="264"/>
      <c r="F416" s="263"/>
      <c r="G416" s="263"/>
      <c r="H416" s="263"/>
      <c r="I416" s="263"/>
      <c r="J416" s="263"/>
      <c r="K416" s="263"/>
      <c r="L416" s="263"/>
      <c r="M416" s="263"/>
      <c r="N416" s="263"/>
      <c r="O416" s="263"/>
      <c r="P416" s="264"/>
      <c r="Q416" s="263"/>
    </row>
    <row r="417" spans="1:17">
      <c r="A417" s="263"/>
      <c r="B417" s="263"/>
      <c r="C417" s="264"/>
      <c r="D417" s="263"/>
      <c r="E417" s="264"/>
      <c r="F417" s="263"/>
      <c r="G417" s="263"/>
      <c r="H417" s="263"/>
      <c r="I417" s="263"/>
      <c r="J417" s="263"/>
      <c r="K417" s="263"/>
      <c r="L417" s="263"/>
      <c r="M417" s="263"/>
      <c r="N417" s="263"/>
      <c r="O417" s="263"/>
      <c r="P417" s="264"/>
      <c r="Q417" s="263"/>
    </row>
    <row r="418" spans="1:17">
      <c r="A418" s="263"/>
      <c r="B418" s="263"/>
      <c r="C418" s="264"/>
      <c r="D418" s="263"/>
      <c r="E418" s="264"/>
      <c r="F418" s="263"/>
      <c r="G418" s="263"/>
      <c r="H418" s="263"/>
      <c r="I418" s="263"/>
      <c r="J418" s="263"/>
      <c r="K418" s="263"/>
      <c r="L418" s="263"/>
      <c r="M418" s="263"/>
      <c r="N418" s="263"/>
      <c r="O418" s="263"/>
      <c r="P418" s="264"/>
      <c r="Q418" s="263"/>
    </row>
    <row r="419" spans="1:17">
      <c r="A419" s="263"/>
      <c r="B419" s="263"/>
      <c r="C419" s="264"/>
      <c r="D419" s="263"/>
      <c r="E419" s="264"/>
      <c r="F419" s="263"/>
      <c r="G419" s="263"/>
      <c r="H419" s="263"/>
      <c r="I419" s="263"/>
      <c r="J419" s="263"/>
      <c r="K419" s="263"/>
      <c r="L419" s="263"/>
      <c r="M419" s="263"/>
      <c r="N419" s="263"/>
      <c r="O419" s="263"/>
      <c r="P419" s="264"/>
      <c r="Q419" s="263"/>
    </row>
    <row r="420" spans="1:17">
      <c r="A420" s="263"/>
      <c r="B420" s="263"/>
      <c r="C420" s="264"/>
      <c r="D420" s="263"/>
      <c r="E420" s="264"/>
      <c r="F420" s="263"/>
      <c r="G420" s="263"/>
      <c r="H420" s="263"/>
      <c r="I420" s="263"/>
      <c r="J420" s="263"/>
      <c r="K420" s="263"/>
      <c r="L420" s="263"/>
      <c r="M420" s="263"/>
      <c r="N420" s="263"/>
      <c r="O420" s="263"/>
      <c r="P420" s="264"/>
      <c r="Q420" s="263"/>
    </row>
    <row r="421" spans="1:17">
      <c r="A421" s="263"/>
      <c r="B421" s="263"/>
      <c r="C421" s="264"/>
      <c r="D421" s="263"/>
      <c r="E421" s="264"/>
      <c r="F421" s="263"/>
      <c r="G421" s="263"/>
      <c r="H421" s="263"/>
      <c r="I421" s="263"/>
      <c r="J421" s="263"/>
      <c r="K421" s="263"/>
      <c r="L421" s="263"/>
      <c r="M421" s="263"/>
      <c r="N421" s="263"/>
      <c r="O421" s="263"/>
      <c r="P421" s="264"/>
      <c r="Q421" s="263"/>
    </row>
    <row r="422" spans="1:17">
      <c r="A422" s="263"/>
      <c r="B422" s="263"/>
      <c r="C422" s="264"/>
      <c r="D422" s="263"/>
      <c r="E422" s="264"/>
      <c r="F422" s="263"/>
      <c r="G422" s="263"/>
      <c r="H422" s="263"/>
      <c r="I422" s="263"/>
      <c r="J422" s="263"/>
      <c r="K422" s="263"/>
      <c r="L422" s="263"/>
      <c r="M422" s="263"/>
      <c r="N422" s="263"/>
      <c r="O422" s="263"/>
      <c r="P422" s="264"/>
      <c r="Q422" s="263"/>
    </row>
    <row r="423" spans="1:17">
      <c r="A423" s="263"/>
      <c r="B423" s="263"/>
      <c r="C423" s="264"/>
      <c r="D423" s="263"/>
      <c r="E423" s="264"/>
      <c r="F423" s="263"/>
      <c r="G423" s="263"/>
      <c r="H423" s="263"/>
      <c r="I423" s="263"/>
      <c r="J423" s="263"/>
      <c r="K423" s="263"/>
      <c r="L423" s="263"/>
      <c r="M423" s="263"/>
      <c r="N423" s="263"/>
      <c r="O423" s="263"/>
      <c r="P423" s="264"/>
      <c r="Q423" s="263"/>
    </row>
    <row r="424" spans="1:17">
      <c r="A424" s="263"/>
      <c r="B424" s="263"/>
      <c r="C424" s="264"/>
      <c r="D424" s="263"/>
      <c r="E424" s="264"/>
      <c r="F424" s="263"/>
      <c r="G424" s="263"/>
      <c r="H424" s="263"/>
      <c r="I424" s="263"/>
      <c r="J424" s="263"/>
      <c r="K424" s="263"/>
      <c r="L424" s="263"/>
      <c r="M424" s="263"/>
      <c r="N424" s="263"/>
      <c r="O424" s="263"/>
      <c r="P424" s="264"/>
      <c r="Q424" s="263"/>
    </row>
    <row r="425" spans="1:17">
      <c r="A425" s="263"/>
      <c r="B425" s="263"/>
      <c r="C425" s="264"/>
      <c r="D425" s="263"/>
      <c r="E425" s="264"/>
      <c r="F425" s="263"/>
      <c r="G425" s="263"/>
      <c r="H425" s="263"/>
      <c r="I425" s="263"/>
      <c r="J425" s="263"/>
      <c r="K425" s="263"/>
      <c r="L425" s="263"/>
      <c r="M425" s="263"/>
      <c r="N425" s="263"/>
      <c r="O425" s="263"/>
      <c r="P425" s="264"/>
      <c r="Q425" s="263"/>
    </row>
    <row r="426" spans="1:17">
      <c r="A426" s="263"/>
      <c r="B426" s="263"/>
      <c r="C426" s="264"/>
      <c r="D426" s="263"/>
      <c r="E426" s="264"/>
      <c r="F426" s="263"/>
      <c r="G426" s="263"/>
      <c r="H426" s="263"/>
      <c r="I426" s="263"/>
      <c r="J426" s="263"/>
      <c r="K426" s="263"/>
      <c r="L426" s="263"/>
      <c r="M426" s="263"/>
      <c r="N426" s="263"/>
      <c r="O426" s="263"/>
      <c r="P426" s="264"/>
      <c r="Q426" s="263"/>
    </row>
    <row r="427" spans="1:17">
      <c r="A427" s="263"/>
      <c r="B427" s="263"/>
      <c r="C427" s="264"/>
      <c r="D427" s="263"/>
      <c r="E427" s="264"/>
      <c r="F427" s="263"/>
      <c r="G427" s="263"/>
      <c r="H427" s="263"/>
      <c r="I427" s="263"/>
      <c r="J427" s="263"/>
      <c r="K427" s="263"/>
      <c r="L427" s="263"/>
      <c r="M427" s="263"/>
      <c r="N427" s="263"/>
      <c r="O427" s="263"/>
      <c r="P427" s="264"/>
      <c r="Q427" s="263"/>
    </row>
    <row r="428" spans="1:17">
      <c r="A428" s="263"/>
      <c r="B428" s="263"/>
      <c r="C428" s="264"/>
      <c r="D428" s="263"/>
      <c r="E428" s="264"/>
      <c r="F428" s="263"/>
      <c r="G428" s="263"/>
      <c r="H428" s="263"/>
      <c r="I428" s="263"/>
      <c r="J428" s="263"/>
      <c r="K428" s="263"/>
      <c r="L428" s="263"/>
      <c r="M428" s="263"/>
      <c r="N428" s="263"/>
      <c r="O428" s="263"/>
      <c r="P428" s="264"/>
      <c r="Q428" s="263"/>
    </row>
    <row r="429" spans="1:17">
      <c r="A429" s="263"/>
      <c r="B429" s="263"/>
      <c r="C429" s="264"/>
      <c r="D429" s="263"/>
      <c r="E429" s="264"/>
      <c r="F429" s="263"/>
      <c r="G429" s="263"/>
      <c r="H429" s="263"/>
      <c r="I429" s="263"/>
      <c r="J429" s="263"/>
      <c r="K429" s="263"/>
      <c r="L429" s="263"/>
      <c r="M429" s="263"/>
      <c r="N429" s="263"/>
      <c r="O429" s="263"/>
      <c r="P429" s="264"/>
      <c r="Q429" s="263"/>
    </row>
    <row r="430" spans="1:17">
      <c r="A430" s="263"/>
      <c r="B430" s="263"/>
      <c r="C430" s="264"/>
      <c r="D430" s="263"/>
      <c r="E430" s="264"/>
      <c r="F430" s="263"/>
      <c r="G430" s="263"/>
      <c r="H430" s="263"/>
      <c r="I430" s="263"/>
      <c r="J430" s="263"/>
      <c r="K430" s="263"/>
      <c r="L430" s="263"/>
      <c r="M430" s="263"/>
      <c r="N430" s="263"/>
      <c r="O430" s="263"/>
      <c r="P430" s="264"/>
      <c r="Q430" s="263"/>
    </row>
    <row r="431" spans="1:17">
      <c r="A431" s="263"/>
      <c r="B431" s="263"/>
      <c r="C431" s="264"/>
      <c r="D431" s="263"/>
      <c r="E431" s="264"/>
      <c r="F431" s="263"/>
      <c r="G431" s="263"/>
      <c r="H431" s="263"/>
      <c r="I431" s="263"/>
      <c r="J431" s="263"/>
      <c r="K431" s="263"/>
      <c r="L431" s="263"/>
      <c r="M431" s="263"/>
      <c r="N431" s="263"/>
      <c r="O431" s="263"/>
      <c r="P431" s="264"/>
      <c r="Q431" s="263"/>
    </row>
    <row r="432" spans="1:17">
      <c r="A432" s="263"/>
      <c r="B432" s="263"/>
      <c r="C432" s="264"/>
      <c r="D432" s="263"/>
      <c r="E432" s="264"/>
      <c r="F432" s="263"/>
      <c r="G432" s="263"/>
      <c r="H432" s="263"/>
      <c r="I432" s="263"/>
      <c r="J432" s="263"/>
      <c r="K432" s="263"/>
      <c r="L432" s="263"/>
      <c r="M432" s="263"/>
      <c r="N432" s="263"/>
      <c r="O432" s="263"/>
      <c r="P432" s="264"/>
      <c r="Q432" s="263"/>
    </row>
    <row r="433" spans="1:17">
      <c r="A433" s="263"/>
      <c r="B433" s="263"/>
      <c r="C433" s="264"/>
      <c r="D433" s="263"/>
      <c r="E433" s="264"/>
      <c r="F433" s="263"/>
      <c r="G433" s="263"/>
      <c r="H433" s="263"/>
      <c r="I433" s="263"/>
      <c r="J433" s="263"/>
      <c r="K433" s="263"/>
      <c r="L433" s="263"/>
      <c r="M433" s="263"/>
      <c r="N433" s="263"/>
      <c r="O433" s="263"/>
      <c r="P433" s="264"/>
      <c r="Q433" s="263"/>
    </row>
    <row r="434" spans="1:17">
      <c r="A434" s="263"/>
      <c r="B434" s="263"/>
      <c r="C434" s="264"/>
      <c r="D434" s="263"/>
      <c r="E434" s="264"/>
      <c r="F434" s="263"/>
      <c r="G434" s="263"/>
      <c r="H434" s="263"/>
      <c r="I434" s="263"/>
      <c r="J434" s="263"/>
      <c r="K434" s="263"/>
      <c r="L434" s="263"/>
      <c r="M434" s="263"/>
      <c r="N434" s="263"/>
      <c r="O434" s="263"/>
      <c r="P434" s="264"/>
      <c r="Q434" s="263"/>
    </row>
    <row r="435" spans="1:17">
      <c r="A435" s="263"/>
      <c r="B435" s="263"/>
      <c r="C435" s="264"/>
      <c r="D435" s="263"/>
      <c r="E435" s="264"/>
      <c r="F435" s="263"/>
      <c r="G435" s="263"/>
      <c r="H435" s="263"/>
      <c r="I435" s="263"/>
      <c r="J435" s="263"/>
      <c r="K435" s="263"/>
      <c r="L435" s="263"/>
      <c r="M435" s="263"/>
      <c r="N435" s="263"/>
      <c r="O435" s="263"/>
      <c r="P435" s="264"/>
      <c r="Q435" s="263"/>
    </row>
    <row r="436" spans="1:17">
      <c r="A436" s="263"/>
      <c r="B436" s="263"/>
      <c r="C436" s="264"/>
      <c r="D436" s="263"/>
      <c r="E436" s="264"/>
      <c r="F436" s="263"/>
      <c r="G436" s="263"/>
      <c r="H436" s="263"/>
      <c r="I436" s="263"/>
      <c r="J436" s="263"/>
      <c r="K436" s="263"/>
      <c r="L436" s="263"/>
      <c r="M436" s="263"/>
      <c r="N436" s="263"/>
      <c r="O436" s="263"/>
      <c r="P436" s="264"/>
      <c r="Q436" s="263"/>
    </row>
    <row r="437" spans="1:17">
      <c r="A437" s="263"/>
      <c r="B437" s="263"/>
      <c r="C437" s="264"/>
      <c r="D437" s="263"/>
      <c r="E437" s="264"/>
      <c r="F437" s="263"/>
      <c r="G437" s="263"/>
      <c r="H437" s="263"/>
      <c r="I437" s="263"/>
      <c r="J437" s="263"/>
      <c r="K437" s="263"/>
      <c r="L437" s="263"/>
      <c r="M437" s="263"/>
      <c r="N437" s="263"/>
      <c r="O437" s="263"/>
      <c r="P437" s="264"/>
      <c r="Q437" s="263"/>
    </row>
    <row r="438" spans="1:17">
      <c r="A438" s="263"/>
      <c r="B438" s="263"/>
      <c r="C438" s="264"/>
      <c r="D438" s="263"/>
      <c r="E438" s="264"/>
      <c r="F438" s="263"/>
      <c r="G438" s="263"/>
      <c r="H438" s="263"/>
      <c r="I438" s="263"/>
      <c r="J438" s="263"/>
      <c r="K438" s="263"/>
      <c r="L438" s="263"/>
      <c r="M438" s="263"/>
      <c r="N438" s="263"/>
      <c r="O438" s="263"/>
      <c r="P438" s="264"/>
      <c r="Q438" s="263"/>
    </row>
    <row r="439" spans="1:17">
      <c r="A439" s="263"/>
      <c r="B439" s="263"/>
      <c r="C439" s="264"/>
      <c r="D439" s="263"/>
      <c r="E439" s="264"/>
      <c r="F439" s="263"/>
      <c r="G439" s="263"/>
      <c r="H439" s="263"/>
      <c r="I439" s="263"/>
      <c r="J439" s="263"/>
      <c r="K439" s="263"/>
      <c r="L439" s="263"/>
      <c r="M439" s="263"/>
      <c r="N439" s="263"/>
      <c r="O439" s="263"/>
      <c r="P439" s="264"/>
      <c r="Q439" s="263"/>
    </row>
    <row r="440" spans="1:17">
      <c r="A440" s="263"/>
      <c r="B440" s="263"/>
      <c r="C440" s="264"/>
      <c r="D440" s="263"/>
      <c r="E440" s="264"/>
      <c r="F440" s="263"/>
      <c r="G440" s="263"/>
      <c r="H440" s="263"/>
      <c r="I440" s="263"/>
      <c r="J440" s="263"/>
      <c r="K440" s="263"/>
      <c r="L440" s="263"/>
      <c r="M440" s="263"/>
      <c r="N440" s="263"/>
      <c r="O440" s="263"/>
      <c r="P440" s="264"/>
      <c r="Q440" s="263"/>
    </row>
    <row r="441" spans="1:17">
      <c r="A441" s="263"/>
      <c r="B441" s="263"/>
      <c r="C441" s="264"/>
      <c r="D441" s="263"/>
      <c r="E441" s="264"/>
      <c r="F441" s="263"/>
      <c r="G441" s="263"/>
      <c r="H441" s="263"/>
      <c r="I441" s="263"/>
      <c r="J441" s="263"/>
      <c r="K441" s="263"/>
      <c r="L441" s="263"/>
      <c r="M441" s="263"/>
      <c r="N441" s="263"/>
      <c r="O441" s="263"/>
      <c r="P441" s="264"/>
      <c r="Q441" s="263"/>
    </row>
    <row r="442" spans="1:17">
      <c r="A442" s="263"/>
      <c r="B442" s="263"/>
      <c r="C442" s="264"/>
      <c r="D442" s="263"/>
      <c r="E442" s="264"/>
      <c r="F442" s="263"/>
      <c r="G442" s="263"/>
      <c r="H442" s="263"/>
      <c r="I442" s="263"/>
      <c r="J442" s="263"/>
      <c r="K442" s="263"/>
      <c r="L442" s="263"/>
      <c r="M442" s="263"/>
      <c r="N442" s="263"/>
      <c r="O442" s="263"/>
      <c r="P442" s="264"/>
      <c r="Q442" s="263"/>
    </row>
    <row r="443" spans="1:17">
      <c r="A443" s="263"/>
      <c r="B443" s="263"/>
      <c r="C443" s="264"/>
      <c r="D443" s="263"/>
      <c r="E443" s="264"/>
      <c r="F443" s="263"/>
      <c r="G443" s="263"/>
      <c r="H443" s="263"/>
      <c r="I443" s="263"/>
      <c r="J443" s="263"/>
      <c r="K443" s="263"/>
      <c r="L443" s="263"/>
      <c r="M443" s="263"/>
      <c r="N443" s="263"/>
      <c r="O443" s="263"/>
      <c r="P443" s="264"/>
      <c r="Q443" s="263"/>
    </row>
    <row r="444" spans="1:17">
      <c r="A444" s="263"/>
      <c r="B444" s="263"/>
      <c r="C444" s="264"/>
      <c r="D444" s="263"/>
      <c r="E444" s="264"/>
      <c r="F444" s="263"/>
      <c r="G444" s="263"/>
      <c r="H444" s="263"/>
      <c r="I444" s="263"/>
      <c r="J444" s="263"/>
      <c r="K444" s="263"/>
      <c r="L444" s="263"/>
      <c r="M444" s="263"/>
      <c r="N444" s="263"/>
      <c r="O444" s="263"/>
      <c r="P444" s="264"/>
      <c r="Q444" s="263"/>
    </row>
    <row r="445" spans="1:17">
      <c r="A445" s="263"/>
      <c r="B445" s="263"/>
      <c r="C445" s="264"/>
      <c r="D445" s="263"/>
      <c r="E445" s="264"/>
      <c r="F445" s="263"/>
      <c r="G445" s="263"/>
      <c r="H445" s="263"/>
      <c r="I445" s="263"/>
      <c r="J445" s="263"/>
      <c r="K445" s="263"/>
      <c r="L445" s="263"/>
      <c r="M445" s="263"/>
      <c r="N445" s="263"/>
      <c r="O445" s="263"/>
      <c r="P445" s="264"/>
      <c r="Q445" s="263"/>
    </row>
    <row r="446" spans="1:17">
      <c r="A446" s="263"/>
      <c r="B446" s="263"/>
      <c r="C446" s="264"/>
      <c r="D446" s="263"/>
      <c r="E446" s="264"/>
      <c r="F446" s="263"/>
      <c r="G446" s="263"/>
      <c r="H446" s="263"/>
      <c r="I446" s="263"/>
      <c r="J446" s="263"/>
      <c r="K446" s="263"/>
      <c r="L446" s="263"/>
      <c r="M446" s="263"/>
      <c r="N446" s="263"/>
      <c r="O446" s="263"/>
      <c r="P446" s="264"/>
      <c r="Q446" s="263"/>
    </row>
    <row r="447" spans="1:17">
      <c r="A447" s="263"/>
      <c r="B447" s="263"/>
      <c r="C447" s="264"/>
      <c r="D447" s="263"/>
      <c r="E447" s="264"/>
      <c r="F447" s="263"/>
      <c r="G447" s="263"/>
      <c r="H447" s="263"/>
      <c r="I447" s="263"/>
      <c r="J447" s="263"/>
      <c r="K447" s="263"/>
      <c r="L447" s="263"/>
      <c r="M447" s="263"/>
      <c r="N447" s="263"/>
      <c r="O447" s="263"/>
      <c r="P447" s="264"/>
      <c r="Q447" s="263"/>
    </row>
    <row r="448" spans="1:17">
      <c r="A448" s="263"/>
      <c r="B448" s="263"/>
      <c r="C448" s="264"/>
      <c r="D448" s="263"/>
      <c r="E448" s="264"/>
      <c r="F448" s="263"/>
      <c r="G448" s="263"/>
      <c r="H448" s="263"/>
      <c r="I448" s="263"/>
      <c r="J448" s="263"/>
      <c r="K448" s="263"/>
      <c r="L448" s="263"/>
      <c r="M448" s="263"/>
      <c r="N448" s="263"/>
      <c r="O448" s="263"/>
      <c r="P448" s="264"/>
      <c r="Q448" s="263"/>
    </row>
    <row r="449" spans="1:17">
      <c r="A449" s="263"/>
      <c r="B449" s="263"/>
      <c r="C449" s="264"/>
      <c r="D449" s="263"/>
      <c r="E449" s="264"/>
      <c r="F449" s="263"/>
      <c r="G449" s="263"/>
      <c r="H449" s="263"/>
      <c r="I449" s="263"/>
      <c r="J449" s="263"/>
      <c r="K449" s="263"/>
      <c r="L449" s="263"/>
      <c r="M449" s="263"/>
      <c r="N449" s="263"/>
      <c r="O449" s="263"/>
      <c r="P449" s="264"/>
      <c r="Q449" s="263"/>
    </row>
    <row r="450" spans="1:17">
      <c r="A450" s="263"/>
      <c r="B450" s="263"/>
      <c r="C450" s="264"/>
      <c r="D450" s="263"/>
      <c r="E450" s="264"/>
      <c r="F450" s="263"/>
      <c r="G450" s="263"/>
      <c r="H450" s="263"/>
      <c r="I450" s="263"/>
      <c r="J450" s="263"/>
      <c r="K450" s="263"/>
      <c r="L450" s="263"/>
      <c r="M450" s="263"/>
      <c r="N450" s="263"/>
      <c r="O450" s="263"/>
      <c r="P450" s="264"/>
      <c r="Q450" s="263"/>
    </row>
    <row r="451" spans="1:17">
      <c r="A451" s="263"/>
      <c r="B451" s="263"/>
      <c r="C451" s="264"/>
      <c r="D451" s="263"/>
      <c r="E451" s="264"/>
      <c r="F451" s="263"/>
      <c r="G451" s="263"/>
      <c r="H451" s="263"/>
      <c r="I451" s="263"/>
      <c r="J451" s="263"/>
      <c r="K451" s="263"/>
      <c r="L451" s="263"/>
      <c r="M451" s="263"/>
      <c r="N451" s="263"/>
      <c r="O451" s="263"/>
      <c r="P451" s="264"/>
      <c r="Q451" s="263"/>
    </row>
    <row r="452" spans="1:17">
      <c r="A452" s="263"/>
      <c r="B452" s="263"/>
      <c r="C452" s="264"/>
      <c r="D452" s="263"/>
      <c r="E452" s="264"/>
      <c r="F452" s="263"/>
      <c r="G452" s="263"/>
      <c r="H452" s="263"/>
      <c r="I452" s="263"/>
      <c r="J452" s="263"/>
      <c r="K452" s="263"/>
      <c r="L452" s="263"/>
      <c r="M452" s="263"/>
      <c r="N452" s="263"/>
      <c r="O452" s="263"/>
      <c r="P452" s="264"/>
      <c r="Q452" s="263"/>
    </row>
    <row r="453" spans="1:17">
      <c r="A453" s="263"/>
      <c r="B453" s="263"/>
      <c r="C453" s="264"/>
      <c r="D453" s="263"/>
      <c r="E453" s="264"/>
      <c r="F453" s="263"/>
      <c r="G453" s="263"/>
      <c r="H453" s="263"/>
      <c r="I453" s="263"/>
      <c r="J453" s="263"/>
      <c r="K453" s="263"/>
      <c r="L453" s="263"/>
      <c r="M453" s="263"/>
      <c r="N453" s="263"/>
      <c r="O453" s="263"/>
      <c r="P453" s="264"/>
      <c r="Q453" s="263"/>
    </row>
    <row r="454" spans="1:17">
      <c r="A454" s="263"/>
      <c r="B454" s="263"/>
      <c r="C454" s="264"/>
      <c r="D454" s="263"/>
      <c r="E454" s="264"/>
      <c r="F454" s="263"/>
      <c r="G454" s="263"/>
      <c r="H454" s="263"/>
      <c r="I454" s="263"/>
      <c r="J454" s="263"/>
      <c r="K454" s="263"/>
      <c r="L454" s="263"/>
      <c r="M454" s="263"/>
      <c r="N454" s="263"/>
      <c r="O454" s="263"/>
      <c r="P454" s="264"/>
      <c r="Q454" s="263"/>
    </row>
    <row r="455" spans="1:17">
      <c r="A455" s="263"/>
      <c r="B455" s="263"/>
      <c r="C455" s="264"/>
      <c r="D455" s="263"/>
      <c r="E455" s="264"/>
      <c r="F455" s="263"/>
      <c r="G455" s="263"/>
      <c r="H455" s="263"/>
      <c r="I455" s="263"/>
      <c r="J455" s="263"/>
      <c r="K455" s="263"/>
      <c r="L455" s="263"/>
      <c r="M455" s="263"/>
      <c r="N455" s="263"/>
      <c r="O455" s="263"/>
      <c r="P455" s="264"/>
      <c r="Q455" s="263"/>
    </row>
    <row r="456" spans="1:17">
      <c r="A456" s="263"/>
      <c r="B456" s="263"/>
      <c r="C456" s="264"/>
      <c r="D456" s="263"/>
      <c r="E456" s="264"/>
      <c r="F456" s="263"/>
      <c r="G456" s="263"/>
      <c r="H456" s="263"/>
      <c r="I456" s="263"/>
      <c r="J456" s="263"/>
      <c r="K456" s="263"/>
      <c r="L456" s="263"/>
      <c r="M456" s="263"/>
      <c r="N456" s="263"/>
      <c r="O456" s="263"/>
      <c r="P456" s="264"/>
      <c r="Q456" s="263"/>
    </row>
    <row r="457" spans="1:17">
      <c r="A457" s="263"/>
      <c r="B457" s="263"/>
      <c r="C457" s="264"/>
      <c r="D457" s="263"/>
      <c r="E457" s="264"/>
      <c r="F457" s="263"/>
      <c r="G457" s="263"/>
      <c r="H457" s="263"/>
      <c r="I457" s="263"/>
      <c r="J457" s="263"/>
      <c r="K457" s="263"/>
      <c r="L457" s="263"/>
      <c r="M457" s="263"/>
      <c r="N457" s="263"/>
      <c r="O457" s="263"/>
      <c r="P457" s="264"/>
      <c r="Q457" s="263"/>
    </row>
    <row r="458" spans="1:17">
      <c r="A458" s="263"/>
      <c r="B458" s="263"/>
      <c r="C458" s="264"/>
      <c r="D458" s="263"/>
      <c r="E458" s="264"/>
      <c r="F458" s="263"/>
      <c r="G458" s="263"/>
      <c r="H458" s="263"/>
      <c r="I458" s="263"/>
      <c r="J458" s="263"/>
      <c r="K458" s="263"/>
      <c r="L458" s="263"/>
      <c r="M458" s="263"/>
      <c r="N458" s="263"/>
      <c r="O458" s="263"/>
      <c r="P458" s="264"/>
      <c r="Q458" s="263"/>
    </row>
    <row r="459" spans="1:17">
      <c r="A459" s="263"/>
      <c r="B459" s="263"/>
      <c r="C459" s="264"/>
      <c r="D459" s="263"/>
      <c r="E459" s="264"/>
      <c r="F459" s="263"/>
      <c r="G459" s="263"/>
      <c r="H459" s="263"/>
      <c r="I459" s="263"/>
      <c r="J459" s="263"/>
      <c r="K459" s="263"/>
      <c r="L459" s="263"/>
      <c r="M459" s="263"/>
      <c r="N459" s="263"/>
      <c r="O459" s="263"/>
      <c r="P459" s="264"/>
      <c r="Q459" s="263"/>
    </row>
    <row r="460" spans="1:17">
      <c r="A460" s="263"/>
      <c r="B460" s="263"/>
      <c r="C460" s="264"/>
      <c r="D460" s="263"/>
      <c r="E460" s="264"/>
      <c r="F460" s="263"/>
      <c r="G460" s="263"/>
      <c r="H460" s="263"/>
      <c r="I460" s="263"/>
      <c r="J460" s="263"/>
      <c r="K460" s="263"/>
      <c r="L460" s="263"/>
      <c r="M460" s="263"/>
      <c r="N460" s="263"/>
      <c r="O460" s="263"/>
      <c r="P460" s="264"/>
      <c r="Q460" s="263"/>
    </row>
    <row r="461" spans="1:17">
      <c r="A461" s="263"/>
      <c r="B461" s="263"/>
      <c r="C461" s="264"/>
      <c r="D461" s="263"/>
      <c r="E461" s="264"/>
      <c r="F461" s="263"/>
      <c r="G461" s="263"/>
      <c r="H461" s="263"/>
      <c r="I461" s="263"/>
      <c r="J461" s="263"/>
      <c r="K461" s="263"/>
      <c r="L461" s="263"/>
      <c r="M461" s="263"/>
      <c r="N461" s="263"/>
      <c r="O461" s="263"/>
      <c r="P461" s="264"/>
      <c r="Q461" s="263"/>
    </row>
    <row r="462" spans="1:17">
      <c r="A462" s="263"/>
      <c r="B462" s="263"/>
      <c r="C462" s="264"/>
      <c r="D462" s="263"/>
      <c r="E462" s="264"/>
      <c r="F462" s="263"/>
      <c r="G462" s="263"/>
      <c r="H462" s="263"/>
      <c r="I462" s="263"/>
      <c r="J462" s="263"/>
      <c r="K462" s="263"/>
      <c r="L462" s="263"/>
      <c r="M462" s="263"/>
      <c r="N462" s="263"/>
      <c r="O462" s="263"/>
      <c r="P462" s="264"/>
      <c r="Q462" s="263"/>
    </row>
    <row r="463" spans="1:17">
      <c r="A463" s="263"/>
      <c r="B463" s="263"/>
      <c r="C463" s="264"/>
      <c r="D463" s="263"/>
      <c r="E463" s="264"/>
      <c r="F463" s="263"/>
      <c r="G463" s="263"/>
      <c r="H463" s="263"/>
      <c r="I463" s="263"/>
      <c r="J463" s="263"/>
      <c r="K463" s="263"/>
      <c r="L463" s="263"/>
      <c r="M463" s="263"/>
      <c r="N463" s="263"/>
      <c r="O463" s="263"/>
      <c r="P463" s="264"/>
      <c r="Q463" s="263"/>
    </row>
    <row r="464" spans="1:17">
      <c r="A464" s="263"/>
      <c r="B464" s="263"/>
      <c r="C464" s="264"/>
      <c r="D464" s="263"/>
      <c r="E464" s="264"/>
      <c r="F464" s="263"/>
      <c r="G464" s="263"/>
      <c r="H464" s="263"/>
      <c r="I464" s="263"/>
      <c r="J464" s="263"/>
      <c r="K464" s="263"/>
      <c r="L464" s="263"/>
      <c r="M464" s="263"/>
      <c r="N464" s="263"/>
      <c r="O464" s="263"/>
      <c r="P464" s="264"/>
      <c r="Q464" s="263"/>
    </row>
    <row r="465" spans="1:17">
      <c r="A465" s="263"/>
      <c r="B465" s="263"/>
      <c r="C465" s="264"/>
      <c r="D465" s="263"/>
      <c r="E465" s="264"/>
      <c r="F465" s="263"/>
      <c r="G465" s="263"/>
      <c r="H465" s="263"/>
      <c r="I465" s="263"/>
      <c r="J465" s="263"/>
      <c r="K465" s="263"/>
      <c r="L465" s="263"/>
      <c r="M465" s="263"/>
      <c r="N465" s="263"/>
      <c r="O465" s="263"/>
      <c r="P465" s="264"/>
      <c r="Q465" s="263"/>
    </row>
    <row r="466" spans="1:17">
      <c r="A466" s="263"/>
      <c r="B466" s="263"/>
      <c r="C466" s="264"/>
      <c r="D466" s="263"/>
      <c r="E466" s="264"/>
      <c r="F466" s="263"/>
      <c r="G466" s="263"/>
      <c r="H466" s="263"/>
      <c r="I466" s="263"/>
      <c r="J466" s="263"/>
      <c r="K466" s="263"/>
      <c r="L466" s="263"/>
      <c r="M466" s="263"/>
      <c r="N466" s="263"/>
      <c r="O466" s="263"/>
      <c r="P466" s="264"/>
      <c r="Q466" s="263"/>
    </row>
    <row r="467" spans="1:17">
      <c r="A467" s="263"/>
      <c r="B467" s="263"/>
      <c r="C467" s="264"/>
      <c r="D467" s="263"/>
      <c r="E467" s="264"/>
      <c r="F467" s="263"/>
      <c r="G467" s="263"/>
      <c r="H467" s="263"/>
      <c r="I467" s="263"/>
      <c r="J467" s="263"/>
      <c r="K467" s="263"/>
      <c r="L467" s="263"/>
      <c r="M467" s="263"/>
      <c r="N467" s="263"/>
      <c r="O467" s="263"/>
      <c r="P467" s="264"/>
      <c r="Q467" s="263"/>
    </row>
    <row r="468" spans="1:17">
      <c r="A468" s="263"/>
      <c r="B468" s="263"/>
      <c r="C468" s="264"/>
      <c r="D468" s="263"/>
      <c r="E468" s="264"/>
      <c r="F468" s="263"/>
      <c r="G468" s="263"/>
      <c r="H468" s="263"/>
      <c r="I468" s="263"/>
      <c r="J468" s="263"/>
      <c r="K468" s="263"/>
      <c r="L468" s="263"/>
      <c r="M468" s="263"/>
      <c r="N468" s="263"/>
      <c r="O468" s="263"/>
      <c r="P468" s="264"/>
      <c r="Q468" s="263"/>
    </row>
    <row r="469" spans="1:17">
      <c r="A469" s="263"/>
      <c r="B469" s="263"/>
      <c r="C469" s="264"/>
      <c r="D469" s="263"/>
      <c r="E469" s="264"/>
      <c r="F469" s="263"/>
      <c r="G469" s="263"/>
      <c r="H469" s="263"/>
      <c r="I469" s="263"/>
      <c r="J469" s="263"/>
      <c r="K469" s="263"/>
      <c r="L469" s="263"/>
      <c r="M469" s="263"/>
      <c r="N469" s="263"/>
      <c r="O469" s="263"/>
      <c r="P469" s="264"/>
      <c r="Q469" s="263"/>
    </row>
    <row r="470" spans="1:17">
      <c r="A470" s="263"/>
      <c r="B470" s="263"/>
      <c r="C470" s="264"/>
      <c r="D470" s="263"/>
      <c r="E470" s="264"/>
      <c r="F470" s="263"/>
      <c r="G470" s="263"/>
      <c r="H470" s="263"/>
      <c r="I470" s="263"/>
      <c r="J470" s="263"/>
      <c r="K470" s="263"/>
      <c r="L470" s="263"/>
      <c r="M470" s="263"/>
      <c r="N470" s="263"/>
      <c r="O470" s="263"/>
      <c r="P470" s="264"/>
      <c r="Q470" s="263"/>
    </row>
    <row r="471" spans="1:17">
      <c r="A471" s="263"/>
      <c r="B471" s="263"/>
      <c r="C471" s="264"/>
      <c r="D471" s="263"/>
      <c r="E471" s="264"/>
      <c r="F471" s="263"/>
      <c r="G471" s="263"/>
      <c r="H471" s="263"/>
      <c r="I471" s="263"/>
      <c r="J471" s="263"/>
      <c r="K471" s="263"/>
      <c r="L471" s="263"/>
      <c r="M471" s="263"/>
      <c r="N471" s="263"/>
      <c r="O471" s="263"/>
      <c r="P471" s="264"/>
      <c r="Q471" s="263"/>
    </row>
    <row r="472" spans="1:17">
      <c r="A472" s="263"/>
      <c r="B472" s="263"/>
      <c r="C472" s="264"/>
      <c r="D472" s="263"/>
      <c r="E472" s="264"/>
      <c r="F472" s="263"/>
      <c r="G472" s="263"/>
      <c r="H472" s="263"/>
      <c r="I472" s="263"/>
      <c r="J472" s="263"/>
      <c r="K472" s="263"/>
      <c r="L472" s="263"/>
      <c r="M472" s="263"/>
      <c r="N472" s="263"/>
      <c r="O472" s="263"/>
      <c r="P472" s="264"/>
      <c r="Q472" s="263"/>
    </row>
    <row r="473" spans="1:17">
      <c r="A473" s="263"/>
      <c r="B473" s="263"/>
      <c r="C473" s="264"/>
      <c r="D473" s="263"/>
      <c r="E473" s="264"/>
      <c r="F473" s="263"/>
      <c r="G473" s="263"/>
      <c r="H473" s="263"/>
      <c r="I473" s="263"/>
      <c r="J473" s="263"/>
      <c r="K473" s="263"/>
      <c r="L473" s="263"/>
      <c r="M473" s="263"/>
      <c r="N473" s="263"/>
      <c r="O473" s="263"/>
      <c r="P473" s="264"/>
      <c r="Q473" s="263"/>
    </row>
    <row r="474" spans="1:17">
      <c r="A474" s="263"/>
      <c r="B474" s="263"/>
      <c r="C474" s="264"/>
      <c r="D474" s="263"/>
      <c r="E474" s="264"/>
      <c r="F474" s="263"/>
      <c r="G474" s="263"/>
      <c r="H474" s="263"/>
      <c r="I474" s="263"/>
      <c r="J474" s="263"/>
      <c r="K474" s="263"/>
      <c r="L474" s="263"/>
      <c r="M474" s="263"/>
      <c r="N474" s="263"/>
      <c r="O474" s="263"/>
      <c r="P474" s="264"/>
      <c r="Q474" s="263"/>
    </row>
    <row r="475" spans="1:17">
      <c r="A475" s="263"/>
      <c r="B475" s="263"/>
      <c r="C475" s="264"/>
      <c r="D475" s="263"/>
      <c r="E475" s="264"/>
      <c r="F475" s="263"/>
      <c r="G475" s="263"/>
      <c r="H475" s="263"/>
      <c r="I475" s="263"/>
      <c r="J475" s="263"/>
      <c r="K475" s="263"/>
      <c r="L475" s="263"/>
      <c r="M475" s="263"/>
      <c r="N475" s="263"/>
      <c r="O475" s="263"/>
      <c r="P475" s="264"/>
      <c r="Q475" s="263"/>
    </row>
    <row r="476" spans="1:17">
      <c r="A476" s="263"/>
      <c r="B476" s="263"/>
      <c r="C476" s="264"/>
      <c r="D476" s="263"/>
      <c r="E476" s="264"/>
      <c r="F476" s="263"/>
      <c r="G476" s="263"/>
      <c r="H476" s="263"/>
      <c r="I476" s="263"/>
      <c r="J476" s="263"/>
      <c r="K476" s="263"/>
      <c r="L476" s="263"/>
      <c r="M476" s="263"/>
      <c r="N476" s="263"/>
      <c r="O476" s="263"/>
      <c r="P476" s="264"/>
      <c r="Q476" s="263"/>
    </row>
    <row r="477" spans="1:17">
      <c r="A477" s="263"/>
      <c r="B477" s="263"/>
      <c r="C477" s="264"/>
      <c r="D477" s="263"/>
      <c r="E477" s="264"/>
      <c r="F477" s="263"/>
      <c r="G477" s="263"/>
      <c r="H477" s="263"/>
      <c r="I477" s="263"/>
      <c r="J477" s="263"/>
      <c r="K477" s="263"/>
      <c r="L477" s="263"/>
      <c r="M477" s="263"/>
      <c r="N477" s="263"/>
      <c r="O477" s="263"/>
      <c r="P477" s="264"/>
      <c r="Q477" s="263"/>
    </row>
    <row r="478" spans="1:17">
      <c r="A478" s="263"/>
      <c r="B478" s="263"/>
      <c r="C478" s="264"/>
      <c r="D478" s="263"/>
      <c r="E478" s="264"/>
      <c r="F478" s="263"/>
      <c r="G478" s="263"/>
      <c r="H478" s="263"/>
      <c r="I478" s="263"/>
      <c r="J478" s="263"/>
      <c r="K478" s="263"/>
      <c r="L478" s="263"/>
      <c r="M478" s="263"/>
      <c r="N478" s="263"/>
      <c r="O478" s="263"/>
      <c r="P478" s="264"/>
      <c r="Q478" s="263"/>
    </row>
    <row r="479" spans="1:17">
      <c r="A479" s="263"/>
      <c r="B479" s="263"/>
      <c r="C479" s="264"/>
      <c r="D479" s="263"/>
      <c r="E479" s="264"/>
      <c r="F479" s="263"/>
      <c r="G479" s="263"/>
      <c r="H479" s="263"/>
      <c r="I479" s="263"/>
      <c r="J479" s="263"/>
      <c r="K479" s="263"/>
      <c r="L479" s="263"/>
      <c r="M479" s="263"/>
      <c r="N479" s="263"/>
      <c r="O479" s="263"/>
      <c r="P479" s="264"/>
      <c r="Q479" s="263"/>
    </row>
    <row r="480" spans="1:17">
      <c r="A480" s="263"/>
      <c r="B480" s="263"/>
      <c r="C480" s="264"/>
      <c r="D480" s="263"/>
      <c r="E480" s="264"/>
      <c r="F480" s="263"/>
      <c r="G480" s="263"/>
      <c r="H480" s="263"/>
      <c r="I480" s="263"/>
      <c r="J480" s="263"/>
      <c r="K480" s="263"/>
      <c r="L480" s="263"/>
      <c r="M480" s="263"/>
      <c r="N480" s="263"/>
      <c r="O480" s="263"/>
      <c r="P480" s="264"/>
      <c r="Q480" s="263"/>
    </row>
    <row r="481" spans="1:17">
      <c r="A481" s="263"/>
      <c r="B481" s="263"/>
      <c r="C481" s="264"/>
      <c r="D481" s="263"/>
      <c r="E481" s="264"/>
      <c r="F481" s="263"/>
      <c r="G481" s="263"/>
      <c r="H481" s="263"/>
      <c r="I481" s="263"/>
      <c r="J481" s="263"/>
      <c r="K481" s="263"/>
      <c r="L481" s="263"/>
      <c r="M481" s="263"/>
      <c r="N481" s="263"/>
      <c r="O481" s="263"/>
      <c r="P481" s="264"/>
      <c r="Q481" s="263"/>
    </row>
    <row r="482" spans="1:17">
      <c r="A482" s="263"/>
      <c r="B482" s="263"/>
      <c r="C482" s="264"/>
      <c r="D482" s="263"/>
      <c r="E482" s="264"/>
      <c r="F482" s="263"/>
      <c r="G482" s="263"/>
      <c r="H482" s="263"/>
      <c r="I482" s="263"/>
      <c r="J482" s="263"/>
      <c r="K482" s="263"/>
      <c r="L482" s="263"/>
      <c r="M482" s="263"/>
      <c r="N482" s="263"/>
      <c r="O482" s="263"/>
      <c r="P482" s="264"/>
      <c r="Q482" s="263"/>
    </row>
    <row r="483" spans="1:17">
      <c r="A483" s="263"/>
      <c r="B483" s="263"/>
      <c r="C483" s="264"/>
      <c r="D483" s="263"/>
      <c r="E483" s="264"/>
      <c r="F483" s="263"/>
      <c r="G483" s="263"/>
      <c r="H483" s="263"/>
      <c r="I483" s="263"/>
      <c r="J483" s="263"/>
      <c r="K483" s="263"/>
      <c r="L483" s="263"/>
      <c r="M483" s="263"/>
      <c r="N483" s="263"/>
      <c r="O483" s="263"/>
      <c r="P483" s="264"/>
      <c r="Q483" s="263"/>
    </row>
    <row r="484" spans="1:17">
      <c r="A484" s="263"/>
      <c r="B484" s="263"/>
      <c r="C484" s="264"/>
      <c r="D484" s="263"/>
      <c r="E484" s="264"/>
      <c r="F484" s="263"/>
      <c r="G484" s="263"/>
      <c r="H484" s="263"/>
      <c r="I484" s="263"/>
      <c r="J484" s="263"/>
      <c r="K484" s="263"/>
      <c r="L484" s="263"/>
      <c r="M484" s="263"/>
      <c r="N484" s="263"/>
      <c r="O484" s="263"/>
      <c r="P484" s="264"/>
      <c r="Q484" s="263"/>
    </row>
    <row r="485" spans="1:17">
      <c r="A485" s="263"/>
      <c r="B485" s="263"/>
      <c r="C485" s="264"/>
      <c r="D485" s="263"/>
      <c r="E485" s="264"/>
      <c r="F485" s="263"/>
      <c r="G485" s="263"/>
      <c r="H485" s="263"/>
      <c r="I485" s="263"/>
      <c r="J485" s="263"/>
      <c r="K485" s="263"/>
      <c r="L485" s="263"/>
      <c r="M485" s="263"/>
      <c r="N485" s="263"/>
      <c r="O485" s="263"/>
      <c r="P485" s="264"/>
      <c r="Q485" s="263"/>
    </row>
    <row r="486" spans="1:17">
      <c r="A486" s="263"/>
      <c r="B486" s="263"/>
      <c r="C486" s="264"/>
      <c r="D486" s="263"/>
      <c r="E486" s="264"/>
      <c r="F486" s="263"/>
      <c r="G486" s="263"/>
      <c r="H486" s="263"/>
      <c r="I486" s="263"/>
      <c r="J486" s="263"/>
      <c r="K486" s="263"/>
      <c r="L486" s="263"/>
      <c r="M486" s="263"/>
      <c r="N486" s="263"/>
      <c r="O486" s="263"/>
      <c r="P486" s="264"/>
      <c r="Q486" s="263"/>
    </row>
    <row r="487" spans="1:17">
      <c r="A487" s="263"/>
      <c r="B487" s="263"/>
      <c r="C487" s="264"/>
      <c r="D487" s="263"/>
      <c r="E487" s="264"/>
      <c r="F487" s="263"/>
      <c r="G487" s="263"/>
      <c r="H487" s="263"/>
      <c r="I487" s="263"/>
      <c r="J487" s="263"/>
      <c r="K487" s="263"/>
      <c r="L487" s="263"/>
      <c r="M487" s="263"/>
      <c r="N487" s="263"/>
      <c r="O487" s="263"/>
      <c r="P487" s="264"/>
      <c r="Q487" s="263"/>
    </row>
    <row r="488" spans="1:17">
      <c r="A488" s="263"/>
      <c r="B488" s="263"/>
      <c r="C488" s="264"/>
      <c r="D488" s="263"/>
      <c r="E488" s="264"/>
      <c r="F488" s="263"/>
      <c r="G488" s="263"/>
      <c r="H488" s="263"/>
      <c r="I488" s="263"/>
      <c r="J488" s="263"/>
      <c r="K488" s="263"/>
      <c r="L488" s="263"/>
      <c r="M488" s="263"/>
      <c r="N488" s="263"/>
      <c r="O488" s="263"/>
      <c r="P488" s="264"/>
      <c r="Q488" s="263"/>
    </row>
    <row r="489" spans="1:17">
      <c r="A489" s="263"/>
      <c r="B489" s="263"/>
      <c r="C489" s="264"/>
      <c r="D489" s="263"/>
      <c r="E489" s="264"/>
      <c r="F489" s="263"/>
      <c r="G489" s="263"/>
      <c r="H489" s="263"/>
      <c r="I489" s="263"/>
      <c r="J489" s="263"/>
      <c r="K489" s="263"/>
      <c r="L489" s="263"/>
      <c r="M489" s="263"/>
      <c r="N489" s="263"/>
      <c r="O489" s="263"/>
      <c r="P489" s="264"/>
      <c r="Q489" s="263"/>
    </row>
    <row r="490" spans="1:17">
      <c r="A490" s="263"/>
      <c r="B490" s="263"/>
      <c r="C490" s="264"/>
      <c r="D490" s="263"/>
      <c r="E490" s="264"/>
      <c r="F490" s="263"/>
      <c r="G490" s="263"/>
      <c r="H490" s="263"/>
      <c r="I490" s="263"/>
      <c r="J490" s="263"/>
      <c r="K490" s="263"/>
      <c r="L490" s="263"/>
      <c r="M490" s="263"/>
      <c r="N490" s="263"/>
      <c r="O490" s="263"/>
      <c r="P490" s="264"/>
      <c r="Q490" s="263"/>
    </row>
    <row r="491" spans="1:17">
      <c r="A491" s="263"/>
      <c r="B491" s="263"/>
      <c r="C491" s="264"/>
      <c r="D491" s="263"/>
      <c r="E491" s="264"/>
      <c r="F491" s="263"/>
      <c r="G491" s="263"/>
      <c r="H491" s="263"/>
      <c r="I491" s="263"/>
      <c r="J491" s="263"/>
      <c r="K491" s="263"/>
      <c r="L491" s="263"/>
      <c r="M491" s="263"/>
      <c r="N491" s="263"/>
      <c r="O491" s="263"/>
      <c r="P491" s="264"/>
      <c r="Q491" s="263"/>
    </row>
    <row r="492" spans="1:17">
      <c r="A492" s="263"/>
      <c r="B492" s="263"/>
      <c r="C492" s="264"/>
      <c r="D492" s="263"/>
      <c r="E492" s="264"/>
      <c r="F492" s="263"/>
      <c r="G492" s="263"/>
      <c r="H492" s="263"/>
      <c r="I492" s="263"/>
      <c r="J492" s="263"/>
      <c r="K492" s="263"/>
      <c r="L492" s="263"/>
      <c r="M492" s="263"/>
      <c r="N492" s="263"/>
      <c r="O492" s="263"/>
      <c r="P492" s="264"/>
      <c r="Q492" s="263"/>
    </row>
    <row r="493" spans="1:17">
      <c r="A493" s="263"/>
      <c r="B493" s="263"/>
      <c r="C493" s="264"/>
      <c r="D493" s="263"/>
      <c r="E493" s="264"/>
      <c r="F493" s="263"/>
      <c r="G493" s="263"/>
      <c r="H493" s="263"/>
      <c r="I493" s="263"/>
      <c r="J493" s="263"/>
      <c r="K493" s="263"/>
      <c r="L493" s="263"/>
      <c r="M493" s="263"/>
      <c r="N493" s="263"/>
      <c r="O493" s="263"/>
      <c r="P493" s="264"/>
      <c r="Q493" s="263"/>
    </row>
    <row r="494" spans="1:17">
      <c r="A494" s="263"/>
      <c r="B494" s="263"/>
      <c r="C494" s="264"/>
      <c r="D494" s="263"/>
      <c r="E494" s="264"/>
      <c r="F494" s="263"/>
      <c r="G494" s="263"/>
      <c r="H494" s="263"/>
      <c r="I494" s="263"/>
      <c r="J494" s="263"/>
      <c r="K494" s="263"/>
      <c r="L494" s="263"/>
      <c r="M494" s="263"/>
      <c r="N494" s="263"/>
      <c r="O494" s="263"/>
      <c r="P494" s="264"/>
      <c r="Q494" s="263"/>
    </row>
    <row r="495" spans="1:17">
      <c r="A495" s="263"/>
      <c r="B495" s="263"/>
      <c r="C495" s="264"/>
      <c r="D495" s="263"/>
      <c r="E495" s="264"/>
      <c r="F495" s="263"/>
      <c r="G495" s="263"/>
      <c r="H495" s="263"/>
      <c r="I495" s="263"/>
      <c r="J495" s="263"/>
      <c r="K495" s="263"/>
      <c r="L495" s="263"/>
      <c r="M495" s="263"/>
      <c r="N495" s="263"/>
      <c r="O495" s="263"/>
      <c r="P495" s="264"/>
      <c r="Q495" s="263"/>
    </row>
    <row r="496" spans="1:17">
      <c r="A496" s="263"/>
      <c r="B496" s="263"/>
      <c r="C496" s="264"/>
      <c r="D496" s="263"/>
      <c r="E496" s="264"/>
      <c r="F496" s="263"/>
      <c r="G496" s="263"/>
      <c r="H496" s="263"/>
      <c r="I496" s="263"/>
      <c r="J496" s="263"/>
      <c r="K496" s="263"/>
      <c r="L496" s="263"/>
      <c r="M496" s="263"/>
      <c r="N496" s="263"/>
      <c r="O496" s="263"/>
      <c r="P496" s="264"/>
      <c r="Q496" s="263"/>
    </row>
    <row r="497" spans="1:17">
      <c r="A497" s="263"/>
      <c r="B497" s="263"/>
      <c r="C497" s="264"/>
      <c r="D497" s="263"/>
      <c r="E497" s="264"/>
      <c r="F497" s="263"/>
      <c r="G497" s="263"/>
      <c r="H497" s="263"/>
      <c r="I497" s="263"/>
      <c r="J497" s="263"/>
      <c r="K497" s="263"/>
      <c r="L497" s="263"/>
      <c r="M497" s="263"/>
      <c r="N497" s="263"/>
      <c r="O497" s="263"/>
      <c r="P497" s="264"/>
      <c r="Q497" s="263"/>
    </row>
    <row r="498" spans="1:17">
      <c r="A498" s="263"/>
      <c r="B498" s="263"/>
      <c r="C498" s="264"/>
      <c r="D498" s="263"/>
      <c r="E498" s="264"/>
      <c r="F498" s="263"/>
      <c r="G498" s="263"/>
      <c r="H498" s="263"/>
      <c r="I498" s="263"/>
      <c r="J498" s="263"/>
      <c r="K498" s="263"/>
      <c r="L498" s="263"/>
      <c r="M498" s="263"/>
      <c r="N498" s="263"/>
      <c r="O498" s="263"/>
      <c r="P498" s="264"/>
      <c r="Q498" s="263"/>
    </row>
    <row r="499" spans="1:17">
      <c r="A499" s="263"/>
      <c r="B499" s="263"/>
      <c r="C499" s="264"/>
      <c r="D499" s="263"/>
      <c r="E499" s="264"/>
      <c r="F499" s="263"/>
      <c r="G499" s="263"/>
      <c r="H499" s="263"/>
      <c r="I499" s="263"/>
      <c r="J499" s="263"/>
      <c r="K499" s="263"/>
      <c r="L499" s="263"/>
      <c r="M499" s="263"/>
      <c r="N499" s="263"/>
      <c r="O499" s="263"/>
      <c r="P499" s="264"/>
      <c r="Q499" s="263"/>
    </row>
    <row r="500" spans="1:17">
      <c r="A500" s="263"/>
      <c r="B500" s="263"/>
      <c r="C500" s="264"/>
      <c r="D500" s="263"/>
      <c r="E500" s="264"/>
      <c r="F500" s="263"/>
      <c r="G500" s="263"/>
      <c r="H500" s="263"/>
      <c r="I500" s="263"/>
      <c r="J500" s="263"/>
      <c r="K500" s="263"/>
      <c r="L500" s="263"/>
      <c r="M500" s="263"/>
      <c r="N500" s="263"/>
      <c r="O500" s="263"/>
      <c r="P500" s="264"/>
      <c r="Q500" s="263"/>
    </row>
    <row r="501" spans="1:17">
      <c r="A501" s="263"/>
      <c r="B501" s="263"/>
      <c r="C501" s="264"/>
      <c r="D501" s="263"/>
      <c r="E501" s="264"/>
      <c r="F501" s="263"/>
      <c r="G501" s="263"/>
      <c r="H501" s="263"/>
      <c r="I501" s="263"/>
      <c r="J501" s="263"/>
      <c r="K501" s="263"/>
      <c r="L501" s="263"/>
      <c r="M501" s="263"/>
      <c r="N501" s="263"/>
      <c r="O501" s="263"/>
      <c r="P501" s="264"/>
      <c r="Q501" s="263"/>
    </row>
    <row r="502" spans="1:17">
      <c r="A502" s="263"/>
      <c r="B502" s="263"/>
      <c r="C502" s="264"/>
      <c r="D502" s="263"/>
      <c r="E502" s="264"/>
      <c r="F502" s="263"/>
      <c r="G502" s="263"/>
      <c r="H502" s="263"/>
      <c r="I502" s="263"/>
      <c r="J502" s="263"/>
      <c r="K502" s="263"/>
      <c r="L502" s="263"/>
      <c r="M502" s="263"/>
      <c r="N502" s="263"/>
      <c r="O502" s="263"/>
      <c r="P502" s="264"/>
      <c r="Q502" s="263"/>
    </row>
    <row r="503" spans="1:17">
      <c r="A503" s="263"/>
      <c r="B503" s="263"/>
      <c r="C503" s="264"/>
      <c r="D503" s="263"/>
      <c r="E503" s="264"/>
      <c r="F503" s="263"/>
      <c r="G503" s="263"/>
      <c r="H503" s="263"/>
      <c r="I503" s="263"/>
      <c r="J503" s="263"/>
      <c r="K503" s="263"/>
      <c r="L503" s="263"/>
      <c r="M503" s="263"/>
      <c r="N503" s="263"/>
      <c r="O503" s="263"/>
      <c r="P503" s="264"/>
      <c r="Q503" s="263"/>
    </row>
    <row r="504" spans="1:17">
      <c r="A504" s="263"/>
      <c r="B504" s="263"/>
      <c r="C504" s="264"/>
      <c r="D504" s="263"/>
      <c r="E504" s="264"/>
      <c r="F504" s="263"/>
      <c r="G504" s="263"/>
      <c r="H504" s="263"/>
      <c r="I504" s="263"/>
      <c r="J504" s="263"/>
      <c r="K504" s="263"/>
      <c r="L504" s="263"/>
      <c r="M504" s="263"/>
      <c r="N504" s="263"/>
      <c r="O504" s="263"/>
      <c r="P504" s="264"/>
      <c r="Q504" s="263"/>
    </row>
    <row r="505" spans="1:17">
      <c r="A505" s="263"/>
      <c r="B505" s="263"/>
      <c r="C505" s="264"/>
      <c r="D505" s="263"/>
      <c r="E505" s="264"/>
      <c r="F505" s="263"/>
      <c r="G505" s="263"/>
      <c r="H505" s="263"/>
      <c r="I505" s="263"/>
      <c r="J505" s="263"/>
      <c r="K505" s="263"/>
      <c r="L505" s="263"/>
      <c r="M505" s="263"/>
      <c r="N505" s="263"/>
      <c r="O505" s="263"/>
      <c r="P505" s="264"/>
      <c r="Q505" s="263"/>
    </row>
    <row r="506" spans="1:17">
      <c r="A506" s="263"/>
      <c r="B506" s="263"/>
      <c r="C506" s="264"/>
      <c r="D506" s="263"/>
      <c r="E506" s="264"/>
      <c r="F506" s="263"/>
      <c r="G506" s="263"/>
      <c r="H506" s="263"/>
      <c r="I506" s="263"/>
      <c r="J506" s="263"/>
      <c r="K506" s="263"/>
      <c r="L506" s="263"/>
      <c r="M506" s="263"/>
      <c r="N506" s="263"/>
      <c r="O506" s="263"/>
      <c r="P506" s="264"/>
      <c r="Q506" s="263"/>
    </row>
    <row r="507" spans="1:17">
      <c r="A507" s="263"/>
      <c r="B507" s="263"/>
      <c r="C507" s="264"/>
      <c r="D507" s="263"/>
      <c r="E507" s="264"/>
      <c r="F507" s="263"/>
      <c r="G507" s="263"/>
      <c r="H507" s="263"/>
      <c r="I507" s="263"/>
      <c r="J507" s="263"/>
      <c r="K507" s="263"/>
      <c r="L507" s="263"/>
      <c r="M507" s="263"/>
      <c r="N507" s="263"/>
      <c r="O507" s="263"/>
      <c r="P507" s="264"/>
      <c r="Q507" s="263"/>
    </row>
    <row r="508" spans="1:17">
      <c r="A508" s="263"/>
      <c r="B508" s="263"/>
      <c r="C508" s="264"/>
      <c r="D508" s="263"/>
      <c r="E508" s="264"/>
      <c r="F508" s="263"/>
      <c r="G508" s="263"/>
      <c r="H508" s="263"/>
      <c r="I508" s="263"/>
      <c r="J508" s="263"/>
      <c r="K508" s="263"/>
      <c r="L508" s="263"/>
      <c r="M508" s="263"/>
      <c r="N508" s="263"/>
      <c r="O508" s="263"/>
      <c r="P508" s="264"/>
      <c r="Q508" s="263"/>
    </row>
    <row r="509" spans="1:17">
      <c r="A509" s="263"/>
      <c r="B509" s="263"/>
      <c r="C509" s="264"/>
      <c r="D509" s="263"/>
      <c r="E509" s="264"/>
      <c r="F509" s="263"/>
      <c r="G509" s="263"/>
      <c r="H509" s="263"/>
      <c r="I509" s="263"/>
      <c r="J509" s="263"/>
      <c r="K509" s="263"/>
      <c r="L509" s="263"/>
      <c r="M509" s="263"/>
      <c r="N509" s="263"/>
      <c r="O509" s="263"/>
      <c r="P509" s="264"/>
      <c r="Q509" s="263"/>
    </row>
    <row r="510" spans="1:17">
      <c r="A510" s="263"/>
      <c r="B510" s="263"/>
      <c r="C510" s="264"/>
      <c r="D510" s="263"/>
      <c r="E510" s="264"/>
      <c r="F510" s="263"/>
      <c r="G510" s="263"/>
      <c r="H510" s="263"/>
      <c r="I510" s="263"/>
      <c r="J510" s="263"/>
      <c r="K510" s="263"/>
      <c r="L510" s="263"/>
      <c r="M510" s="263"/>
      <c r="N510" s="263"/>
      <c r="O510" s="263"/>
      <c r="P510" s="264"/>
      <c r="Q510" s="263"/>
    </row>
    <row r="511" spans="1:17">
      <c r="A511" s="263"/>
      <c r="B511" s="263"/>
      <c r="C511" s="264"/>
      <c r="D511" s="263"/>
      <c r="E511" s="264"/>
      <c r="F511" s="263"/>
      <c r="G511" s="263"/>
      <c r="H511" s="263"/>
      <c r="I511" s="263"/>
      <c r="J511" s="263"/>
      <c r="K511" s="263"/>
      <c r="L511" s="263"/>
      <c r="M511" s="263"/>
      <c r="N511" s="263"/>
      <c r="O511" s="263"/>
      <c r="P511" s="264"/>
      <c r="Q511" s="263"/>
    </row>
    <row r="512" spans="1:17">
      <c r="A512" s="263"/>
      <c r="B512" s="263"/>
      <c r="C512" s="264"/>
      <c r="D512" s="263"/>
      <c r="E512" s="264"/>
      <c r="F512" s="263"/>
      <c r="G512" s="263"/>
      <c r="H512" s="263"/>
      <c r="I512" s="263"/>
      <c r="J512" s="263"/>
      <c r="K512" s="263"/>
      <c r="L512" s="263"/>
      <c r="M512" s="263"/>
      <c r="N512" s="263"/>
      <c r="O512" s="263"/>
      <c r="P512" s="264"/>
      <c r="Q512" s="263"/>
    </row>
    <row r="513" spans="1:17">
      <c r="A513" s="263"/>
      <c r="B513" s="263"/>
      <c r="C513" s="264"/>
      <c r="D513" s="263"/>
      <c r="E513" s="264"/>
      <c r="F513" s="263"/>
      <c r="G513" s="263"/>
      <c r="H513" s="263"/>
      <c r="I513" s="263"/>
      <c r="J513" s="263"/>
      <c r="K513" s="263"/>
      <c r="L513" s="263"/>
      <c r="M513" s="263"/>
      <c r="N513" s="263"/>
      <c r="O513" s="263"/>
      <c r="P513" s="264"/>
      <c r="Q513" s="263"/>
    </row>
    <row r="514" spans="1:17">
      <c r="A514" s="263"/>
      <c r="B514" s="263"/>
      <c r="C514" s="264"/>
      <c r="D514" s="263"/>
      <c r="E514" s="264"/>
      <c r="F514" s="263"/>
      <c r="G514" s="263"/>
      <c r="H514" s="263"/>
      <c r="I514" s="263"/>
      <c r="J514" s="263"/>
      <c r="K514" s="263"/>
      <c r="L514" s="263"/>
      <c r="M514" s="263"/>
      <c r="N514" s="263"/>
      <c r="O514" s="263"/>
      <c r="P514" s="264"/>
      <c r="Q514" s="263"/>
    </row>
    <row r="515" spans="1:17">
      <c r="A515" s="263"/>
      <c r="B515" s="263"/>
      <c r="C515" s="264"/>
      <c r="D515" s="263"/>
      <c r="E515" s="264"/>
      <c r="F515" s="263"/>
      <c r="G515" s="263"/>
      <c r="H515" s="263"/>
      <c r="I515" s="263"/>
      <c r="J515" s="263"/>
      <c r="K515" s="263"/>
      <c r="L515" s="263"/>
      <c r="M515" s="263"/>
      <c r="N515" s="263"/>
      <c r="O515" s="263"/>
      <c r="P515" s="264"/>
      <c r="Q515" s="263"/>
    </row>
    <row r="516" spans="1:17">
      <c r="A516" s="263"/>
      <c r="B516" s="263"/>
      <c r="C516" s="264"/>
      <c r="D516" s="263"/>
      <c r="E516" s="264"/>
      <c r="F516" s="263"/>
      <c r="G516" s="263"/>
      <c r="H516" s="263"/>
      <c r="I516" s="263"/>
      <c r="J516" s="263"/>
      <c r="K516" s="263"/>
      <c r="L516" s="263"/>
      <c r="M516" s="263"/>
      <c r="N516" s="263"/>
      <c r="O516" s="263"/>
      <c r="P516" s="264"/>
      <c r="Q516" s="263"/>
    </row>
    <row r="517" spans="1:17">
      <c r="A517" s="263"/>
      <c r="B517" s="263"/>
      <c r="C517" s="264"/>
      <c r="D517" s="263"/>
      <c r="E517" s="264"/>
      <c r="F517" s="263"/>
      <c r="G517" s="263"/>
      <c r="H517" s="263"/>
      <c r="I517" s="263"/>
      <c r="J517" s="263"/>
      <c r="K517" s="263"/>
      <c r="L517" s="263"/>
      <c r="M517" s="263"/>
      <c r="N517" s="263"/>
      <c r="O517" s="263"/>
      <c r="P517" s="264"/>
      <c r="Q517" s="263"/>
    </row>
    <row r="518" spans="1:17">
      <c r="A518" s="263"/>
      <c r="B518" s="263"/>
      <c r="C518" s="264"/>
      <c r="D518" s="263"/>
      <c r="E518" s="264"/>
      <c r="F518" s="263"/>
      <c r="G518" s="263"/>
      <c r="H518" s="263"/>
      <c r="I518" s="263"/>
      <c r="J518" s="263"/>
      <c r="K518" s="263"/>
      <c r="L518" s="263"/>
      <c r="M518" s="263"/>
      <c r="N518" s="263"/>
      <c r="O518" s="263"/>
      <c r="P518" s="264"/>
      <c r="Q518" s="263"/>
    </row>
    <row r="519" spans="1:17">
      <c r="A519" s="263"/>
      <c r="B519" s="263"/>
      <c r="C519" s="264"/>
      <c r="D519" s="263"/>
      <c r="E519" s="264"/>
      <c r="F519" s="263"/>
      <c r="G519" s="263"/>
      <c r="H519" s="263"/>
      <c r="I519" s="263"/>
      <c r="J519" s="263"/>
      <c r="K519" s="263"/>
      <c r="L519" s="263"/>
      <c r="M519" s="263"/>
      <c r="N519" s="263"/>
      <c r="O519" s="263"/>
      <c r="P519" s="264"/>
      <c r="Q519" s="263"/>
    </row>
    <row r="520" spans="1:17">
      <c r="A520" s="263"/>
      <c r="B520" s="263"/>
      <c r="C520" s="264"/>
      <c r="D520" s="263"/>
      <c r="E520" s="264"/>
      <c r="F520" s="263"/>
      <c r="G520" s="263"/>
      <c r="H520" s="263"/>
      <c r="I520" s="263"/>
      <c r="J520" s="263"/>
      <c r="K520" s="263"/>
      <c r="L520" s="263"/>
      <c r="M520" s="263"/>
      <c r="N520" s="263"/>
      <c r="O520" s="263"/>
      <c r="P520" s="264"/>
      <c r="Q520" s="263"/>
    </row>
    <row r="521" spans="1:17">
      <c r="A521" s="263"/>
      <c r="B521" s="263"/>
      <c r="C521" s="264"/>
      <c r="D521" s="263"/>
      <c r="E521" s="264"/>
      <c r="F521" s="263"/>
      <c r="G521" s="263"/>
      <c r="H521" s="263"/>
      <c r="I521" s="263"/>
      <c r="J521" s="263"/>
      <c r="K521" s="263"/>
      <c r="L521" s="263"/>
      <c r="M521" s="263"/>
      <c r="N521" s="263"/>
      <c r="O521" s="263"/>
      <c r="P521" s="264"/>
      <c r="Q521" s="263"/>
    </row>
    <row r="522" spans="1:17">
      <c r="A522" s="263"/>
      <c r="B522" s="263"/>
      <c r="C522" s="264"/>
      <c r="D522" s="263"/>
      <c r="E522" s="264"/>
      <c r="F522" s="263"/>
      <c r="G522" s="263"/>
      <c r="H522" s="263"/>
      <c r="I522" s="263"/>
      <c r="J522" s="263"/>
      <c r="K522" s="263"/>
      <c r="L522" s="263"/>
      <c r="M522" s="263"/>
      <c r="N522" s="263"/>
      <c r="O522" s="263"/>
      <c r="P522" s="264"/>
      <c r="Q522" s="263"/>
    </row>
    <row r="523" spans="1:17">
      <c r="A523" s="263"/>
      <c r="B523" s="263"/>
      <c r="C523" s="264"/>
      <c r="D523" s="263"/>
      <c r="E523" s="264"/>
      <c r="F523" s="263"/>
      <c r="G523" s="263"/>
      <c r="H523" s="263"/>
      <c r="I523" s="263"/>
      <c r="J523" s="263"/>
      <c r="K523" s="263"/>
      <c r="L523" s="263"/>
      <c r="M523" s="263"/>
      <c r="N523" s="263"/>
      <c r="O523" s="263"/>
      <c r="P523" s="264"/>
      <c r="Q523" s="263"/>
    </row>
    <row r="524" spans="1:17">
      <c r="A524" s="263"/>
      <c r="B524" s="263"/>
      <c r="C524" s="264"/>
      <c r="D524" s="263"/>
      <c r="E524" s="264"/>
      <c r="F524" s="263"/>
      <c r="G524" s="263"/>
      <c r="H524" s="263"/>
      <c r="I524" s="263"/>
      <c r="J524" s="263"/>
      <c r="K524" s="263"/>
      <c r="L524" s="263"/>
      <c r="M524" s="263"/>
      <c r="N524" s="263"/>
      <c r="O524" s="263"/>
      <c r="P524" s="264"/>
      <c r="Q524" s="263"/>
    </row>
    <row r="525" spans="1:17">
      <c r="A525" s="263"/>
      <c r="B525" s="263"/>
      <c r="C525" s="264"/>
      <c r="D525" s="263"/>
      <c r="E525" s="264"/>
      <c r="F525" s="263"/>
      <c r="G525" s="263"/>
      <c r="H525" s="263"/>
      <c r="I525" s="263"/>
      <c r="J525" s="263"/>
      <c r="K525" s="263"/>
      <c r="L525" s="263"/>
      <c r="M525" s="263"/>
      <c r="N525" s="263"/>
      <c r="O525" s="263"/>
      <c r="P525" s="264"/>
      <c r="Q525" s="263"/>
    </row>
    <row r="526" spans="1:17">
      <c r="A526" s="263"/>
      <c r="B526" s="263"/>
      <c r="C526" s="264"/>
      <c r="D526" s="263"/>
      <c r="E526" s="264"/>
      <c r="F526" s="263"/>
      <c r="G526" s="263"/>
      <c r="H526" s="263"/>
      <c r="I526" s="263"/>
      <c r="J526" s="263"/>
      <c r="K526" s="263"/>
      <c r="L526" s="263"/>
      <c r="M526" s="263"/>
      <c r="N526" s="263"/>
      <c r="O526" s="263"/>
      <c r="P526" s="264"/>
      <c r="Q526" s="263"/>
    </row>
    <row r="527" spans="1:17">
      <c r="A527" s="263"/>
      <c r="B527" s="263"/>
      <c r="C527" s="264"/>
      <c r="D527" s="263"/>
      <c r="E527" s="264"/>
      <c r="F527" s="263"/>
      <c r="G527" s="263"/>
      <c r="H527" s="263"/>
      <c r="I527" s="263"/>
      <c r="J527" s="263"/>
      <c r="K527" s="263"/>
      <c r="L527" s="263"/>
      <c r="M527" s="263"/>
      <c r="N527" s="263"/>
      <c r="O527" s="263"/>
      <c r="P527" s="264"/>
      <c r="Q527" s="263"/>
    </row>
    <row r="528" spans="1:17">
      <c r="A528" s="263"/>
      <c r="B528" s="263"/>
      <c r="C528" s="264"/>
      <c r="D528" s="263"/>
      <c r="E528" s="264"/>
      <c r="F528" s="263"/>
      <c r="G528" s="263"/>
      <c r="H528" s="263"/>
      <c r="I528" s="263"/>
      <c r="J528" s="263"/>
      <c r="K528" s="263"/>
      <c r="L528" s="263"/>
      <c r="M528" s="263"/>
      <c r="N528" s="263"/>
      <c r="O528" s="263"/>
      <c r="P528" s="264"/>
      <c r="Q528" s="263"/>
    </row>
    <row r="529" spans="1:17">
      <c r="A529" s="263"/>
      <c r="B529" s="263"/>
      <c r="C529" s="264"/>
      <c r="D529" s="263"/>
      <c r="E529" s="264"/>
      <c r="F529" s="263"/>
      <c r="G529" s="263"/>
      <c r="H529" s="263"/>
      <c r="I529" s="263"/>
      <c r="J529" s="263"/>
      <c r="K529" s="263"/>
      <c r="L529" s="263"/>
      <c r="M529" s="263"/>
      <c r="N529" s="263"/>
      <c r="O529" s="263"/>
      <c r="P529" s="264"/>
      <c r="Q529" s="263"/>
    </row>
    <row r="530" spans="1:17">
      <c r="A530" s="263"/>
      <c r="B530" s="263"/>
      <c r="C530" s="264"/>
      <c r="D530" s="263"/>
      <c r="E530" s="264"/>
      <c r="F530" s="263"/>
      <c r="G530" s="263"/>
      <c r="H530" s="263"/>
      <c r="I530" s="263"/>
      <c r="J530" s="263"/>
      <c r="K530" s="263"/>
      <c r="L530" s="263"/>
      <c r="M530" s="263"/>
      <c r="N530" s="263"/>
      <c r="O530" s="263"/>
      <c r="P530" s="264"/>
      <c r="Q530" s="263"/>
    </row>
    <row r="531" spans="1:17">
      <c r="A531" s="263"/>
      <c r="B531" s="263"/>
      <c r="C531" s="264"/>
      <c r="D531" s="263"/>
      <c r="E531" s="264"/>
      <c r="F531" s="263"/>
      <c r="G531" s="263"/>
      <c r="H531" s="263"/>
      <c r="I531" s="263"/>
      <c r="J531" s="263"/>
      <c r="K531" s="263"/>
      <c r="L531" s="263"/>
      <c r="M531" s="263"/>
      <c r="N531" s="263"/>
      <c r="O531" s="263"/>
      <c r="P531" s="264"/>
      <c r="Q531" s="263"/>
    </row>
    <row r="532" spans="1:17">
      <c r="A532" s="263"/>
      <c r="B532" s="263"/>
      <c r="C532" s="264"/>
      <c r="D532" s="263"/>
      <c r="E532" s="264"/>
      <c r="F532" s="263"/>
      <c r="G532" s="263"/>
      <c r="H532" s="263"/>
      <c r="I532" s="263"/>
      <c r="J532" s="263"/>
      <c r="K532" s="263"/>
      <c r="L532" s="263"/>
      <c r="M532" s="263"/>
      <c r="N532" s="263"/>
      <c r="O532" s="263"/>
      <c r="P532" s="264"/>
      <c r="Q532" s="263"/>
    </row>
    <row r="533" spans="1:17">
      <c r="A533" s="263"/>
      <c r="B533" s="263"/>
      <c r="C533" s="264"/>
      <c r="D533" s="263"/>
      <c r="E533" s="264"/>
      <c r="F533" s="263"/>
      <c r="G533" s="263"/>
      <c r="H533" s="263"/>
      <c r="I533" s="263"/>
      <c r="J533" s="263"/>
      <c r="K533" s="263"/>
      <c r="L533" s="263"/>
      <c r="M533" s="263"/>
      <c r="N533" s="263"/>
      <c r="O533" s="263"/>
      <c r="P533" s="264"/>
      <c r="Q533" s="263"/>
    </row>
    <row r="534" spans="1:17">
      <c r="A534" s="263"/>
      <c r="B534" s="263"/>
      <c r="C534" s="264"/>
      <c r="D534" s="263"/>
      <c r="E534" s="264"/>
      <c r="F534" s="263"/>
      <c r="G534" s="263"/>
      <c r="H534" s="263"/>
      <c r="I534" s="263"/>
      <c r="J534" s="263"/>
      <c r="K534" s="263"/>
      <c r="L534" s="263"/>
      <c r="M534" s="263"/>
      <c r="N534" s="263"/>
      <c r="O534" s="263"/>
      <c r="P534" s="264"/>
      <c r="Q534" s="263"/>
    </row>
    <row r="535" spans="1:17">
      <c r="A535" s="263"/>
      <c r="B535" s="263"/>
      <c r="C535" s="264"/>
      <c r="D535" s="263"/>
      <c r="E535" s="264"/>
      <c r="F535" s="263"/>
      <c r="G535" s="263"/>
      <c r="H535" s="263"/>
      <c r="I535" s="263"/>
      <c r="J535" s="263"/>
      <c r="K535" s="263"/>
      <c r="L535" s="263"/>
      <c r="M535" s="263"/>
      <c r="N535" s="263"/>
      <c r="O535" s="263"/>
      <c r="P535" s="264"/>
      <c r="Q535" s="263"/>
    </row>
    <row r="536" spans="1:17">
      <c r="A536" s="263"/>
      <c r="B536" s="263"/>
      <c r="C536" s="264"/>
      <c r="D536" s="263"/>
      <c r="E536" s="264"/>
      <c r="F536" s="263"/>
      <c r="G536" s="263"/>
      <c r="H536" s="263"/>
      <c r="I536" s="263"/>
      <c r="J536" s="263"/>
      <c r="K536" s="263"/>
      <c r="L536" s="263"/>
      <c r="M536" s="263"/>
      <c r="N536" s="263"/>
      <c r="O536" s="263"/>
      <c r="P536" s="264"/>
      <c r="Q536" s="263"/>
    </row>
    <row r="537" spans="1:17">
      <c r="A537" s="263"/>
      <c r="B537" s="263"/>
      <c r="C537" s="264"/>
      <c r="D537" s="263"/>
      <c r="E537" s="264"/>
      <c r="F537" s="263"/>
      <c r="G537" s="263"/>
      <c r="H537" s="263"/>
      <c r="I537" s="263"/>
      <c r="J537" s="263"/>
      <c r="K537" s="263"/>
      <c r="L537" s="263"/>
      <c r="M537" s="263"/>
      <c r="N537" s="263"/>
      <c r="O537" s="263"/>
      <c r="P537" s="264"/>
      <c r="Q537" s="263"/>
    </row>
    <row r="538" spans="1:17">
      <c r="A538" s="263"/>
      <c r="B538" s="263"/>
      <c r="C538" s="264"/>
      <c r="D538" s="263"/>
      <c r="E538" s="264"/>
      <c r="F538" s="263"/>
      <c r="G538" s="263"/>
      <c r="H538" s="263"/>
      <c r="I538" s="263"/>
      <c r="J538" s="263"/>
      <c r="K538" s="263"/>
      <c r="L538" s="263"/>
      <c r="M538" s="263"/>
      <c r="N538" s="263"/>
      <c r="O538" s="263"/>
      <c r="P538" s="264"/>
      <c r="Q538" s="263"/>
    </row>
    <row r="539" spans="1:17">
      <c r="A539" s="263"/>
      <c r="B539" s="263"/>
      <c r="C539" s="264"/>
      <c r="D539" s="263"/>
      <c r="E539" s="264"/>
      <c r="F539" s="263"/>
      <c r="G539" s="263"/>
      <c r="H539" s="263"/>
      <c r="I539" s="263"/>
      <c r="J539" s="263"/>
      <c r="K539" s="263"/>
      <c r="L539" s="263"/>
      <c r="M539" s="263"/>
      <c r="N539" s="263"/>
      <c r="O539" s="263"/>
      <c r="P539" s="264"/>
      <c r="Q539" s="263"/>
    </row>
    <row r="540" spans="1:17">
      <c r="A540" s="263"/>
      <c r="B540" s="263"/>
      <c r="C540" s="264"/>
      <c r="D540" s="263"/>
      <c r="E540" s="264"/>
      <c r="F540" s="263"/>
      <c r="G540" s="263"/>
      <c r="H540" s="263"/>
      <c r="I540" s="263"/>
      <c r="J540" s="263"/>
      <c r="K540" s="263"/>
      <c r="L540" s="263"/>
      <c r="M540" s="263"/>
      <c r="N540" s="263"/>
      <c r="O540" s="263"/>
      <c r="P540" s="264"/>
      <c r="Q540" s="263"/>
    </row>
    <row r="541" spans="1:17">
      <c r="A541" s="263"/>
      <c r="B541" s="263"/>
      <c r="C541" s="264"/>
      <c r="D541" s="263"/>
      <c r="E541" s="264"/>
      <c r="F541" s="263"/>
      <c r="G541" s="263"/>
      <c r="H541" s="263"/>
      <c r="I541" s="263"/>
      <c r="J541" s="263"/>
      <c r="K541" s="263"/>
      <c r="L541" s="263"/>
      <c r="M541" s="263"/>
      <c r="N541" s="263"/>
      <c r="O541" s="263"/>
      <c r="P541" s="264"/>
      <c r="Q541" s="263"/>
    </row>
    <row r="542" spans="1:17">
      <c r="A542" s="263"/>
      <c r="B542" s="263"/>
      <c r="C542" s="264"/>
      <c r="D542" s="263"/>
      <c r="E542" s="264"/>
      <c r="F542" s="263"/>
      <c r="G542" s="263"/>
      <c r="H542" s="263"/>
      <c r="I542" s="263"/>
      <c r="J542" s="263"/>
      <c r="K542" s="263"/>
      <c r="L542" s="263"/>
      <c r="M542" s="263"/>
      <c r="N542" s="263"/>
      <c r="O542" s="263"/>
      <c r="P542" s="264"/>
      <c r="Q542" s="263"/>
    </row>
    <row r="543" spans="1:17">
      <c r="A543" s="263"/>
      <c r="B543" s="263"/>
      <c r="C543" s="264"/>
      <c r="D543" s="263"/>
      <c r="E543" s="264"/>
      <c r="F543" s="263"/>
      <c r="G543" s="263"/>
      <c r="H543" s="263"/>
      <c r="I543" s="263"/>
      <c r="J543" s="263"/>
      <c r="K543" s="263"/>
      <c r="L543" s="263"/>
      <c r="M543" s="263"/>
      <c r="N543" s="263"/>
      <c r="O543" s="263"/>
      <c r="P543" s="264"/>
      <c r="Q543" s="263"/>
    </row>
    <row r="544" spans="1:17">
      <c r="A544" s="263"/>
      <c r="B544" s="263"/>
      <c r="C544" s="264"/>
      <c r="D544" s="263"/>
      <c r="E544" s="264"/>
      <c r="F544" s="263"/>
      <c r="G544" s="263"/>
      <c r="H544" s="263"/>
      <c r="I544" s="263"/>
      <c r="J544" s="263"/>
      <c r="K544" s="263"/>
      <c r="L544" s="263"/>
      <c r="M544" s="263"/>
      <c r="N544" s="263"/>
      <c r="O544" s="263"/>
      <c r="P544" s="264"/>
      <c r="Q544" s="263"/>
    </row>
    <row r="545" spans="1:17">
      <c r="A545" s="263"/>
      <c r="B545" s="263"/>
      <c r="C545" s="264"/>
      <c r="D545" s="263"/>
      <c r="E545" s="264"/>
      <c r="F545" s="263"/>
      <c r="G545" s="263"/>
      <c r="H545" s="263"/>
      <c r="I545" s="263"/>
      <c r="J545" s="263"/>
      <c r="K545" s="263"/>
      <c r="L545" s="263"/>
      <c r="M545" s="263"/>
      <c r="N545" s="263"/>
      <c r="O545" s="263"/>
      <c r="P545" s="264"/>
      <c r="Q545" s="263"/>
    </row>
    <row r="546" spans="1:17">
      <c r="A546" s="263"/>
      <c r="B546" s="263"/>
      <c r="C546" s="264"/>
      <c r="D546" s="263"/>
      <c r="E546" s="264"/>
      <c r="F546" s="263"/>
      <c r="G546" s="263"/>
      <c r="H546" s="263"/>
      <c r="I546" s="263"/>
      <c r="J546" s="263"/>
      <c r="K546" s="263"/>
      <c r="L546" s="263"/>
      <c r="M546" s="263"/>
      <c r="N546" s="263"/>
      <c r="O546" s="263"/>
      <c r="P546" s="264"/>
      <c r="Q546" s="263"/>
    </row>
    <row r="547" spans="1:17">
      <c r="A547" s="263"/>
      <c r="B547" s="263"/>
      <c r="C547" s="264"/>
      <c r="D547" s="263"/>
      <c r="E547" s="264"/>
      <c r="F547" s="263"/>
      <c r="G547" s="263"/>
      <c r="H547" s="263"/>
      <c r="I547" s="263"/>
      <c r="J547" s="263"/>
      <c r="K547" s="263"/>
      <c r="L547" s="263"/>
      <c r="M547" s="263"/>
      <c r="N547" s="263"/>
      <c r="O547" s="263"/>
      <c r="P547" s="264"/>
      <c r="Q547" s="263"/>
    </row>
    <row r="548" spans="1:17">
      <c r="A548" s="263"/>
      <c r="B548" s="263"/>
      <c r="C548" s="264"/>
      <c r="D548" s="263"/>
      <c r="E548" s="264"/>
      <c r="F548" s="263"/>
      <c r="G548" s="263"/>
      <c r="H548" s="263"/>
      <c r="I548" s="263"/>
      <c r="J548" s="263"/>
      <c r="K548" s="263"/>
      <c r="L548" s="263"/>
      <c r="M548" s="263"/>
      <c r="N548" s="263"/>
      <c r="O548" s="263"/>
      <c r="P548" s="264"/>
      <c r="Q548" s="263"/>
    </row>
    <row r="549" spans="1:17">
      <c r="A549" s="263"/>
      <c r="B549" s="263"/>
      <c r="C549" s="264"/>
      <c r="D549" s="263"/>
      <c r="E549" s="264"/>
      <c r="F549" s="263"/>
      <c r="G549" s="263"/>
      <c r="H549" s="263"/>
      <c r="I549" s="263"/>
      <c r="J549" s="263"/>
      <c r="K549" s="263"/>
      <c r="L549" s="263"/>
      <c r="M549" s="263"/>
      <c r="N549" s="263"/>
      <c r="O549" s="263"/>
      <c r="P549" s="264"/>
      <c r="Q549" s="263"/>
    </row>
    <row r="550" spans="1:17">
      <c r="A550" s="263"/>
      <c r="B550" s="263"/>
      <c r="C550" s="264"/>
      <c r="D550" s="263"/>
      <c r="E550" s="264"/>
      <c r="F550" s="263"/>
      <c r="G550" s="263"/>
      <c r="H550" s="263"/>
      <c r="I550" s="263"/>
      <c r="J550" s="263"/>
      <c r="K550" s="263"/>
      <c r="L550" s="263"/>
      <c r="M550" s="263"/>
      <c r="N550" s="263"/>
      <c r="O550" s="263"/>
      <c r="P550" s="264"/>
      <c r="Q550" s="263"/>
    </row>
    <row r="551" spans="1:17">
      <c r="A551" s="263"/>
      <c r="B551" s="263"/>
      <c r="C551" s="264"/>
      <c r="D551" s="263"/>
      <c r="E551" s="264"/>
      <c r="F551" s="263"/>
      <c r="G551" s="263"/>
      <c r="H551" s="263"/>
      <c r="I551" s="263"/>
      <c r="J551" s="263"/>
      <c r="K551" s="263"/>
      <c r="L551" s="263"/>
      <c r="M551" s="263"/>
      <c r="N551" s="263"/>
      <c r="O551" s="263"/>
      <c r="P551" s="264"/>
      <c r="Q551" s="263"/>
    </row>
    <row r="552" spans="1:17">
      <c r="A552" s="263"/>
      <c r="B552" s="263"/>
      <c r="C552" s="264"/>
      <c r="D552" s="263"/>
      <c r="E552" s="264"/>
      <c r="F552" s="263"/>
      <c r="G552" s="263"/>
      <c r="H552" s="263"/>
      <c r="I552" s="263"/>
      <c r="J552" s="263"/>
      <c r="K552" s="263"/>
      <c r="L552" s="263"/>
      <c r="M552" s="263"/>
      <c r="N552" s="263"/>
      <c r="O552" s="263"/>
      <c r="P552" s="264"/>
      <c r="Q552" s="263"/>
    </row>
    <row r="553" spans="1:17">
      <c r="A553" s="263"/>
      <c r="B553" s="263"/>
      <c r="C553" s="264"/>
      <c r="D553" s="263"/>
      <c r="E553" s="264"/>
      <c r="F553" s="263"/>
      <c r="G553" s="263"/>
      <c r="H553" s="263"/>
      <c r="I553" s="263"/>
      <c r="J553" s="263"/>
      <c r="K553" s="263"/>
      <c r="L553" s="263"/>
      <c r="M553" s="263"/>
      <c r="N553" s="263"/>
      <c r="O553" s="263"/>
      <c r="P553" s="264"/>
      <c r="Q553" s="263"/>
    </row>
    <row r="554" spans="1:17">
      <c r="A554" s="263"/>
      <c r="B554" s="263"/>
      <c r="C554" s="264"/>
      <c r="D554" s="263"/>
      <c r="E554" s="264"/>
      <c r="F554" s="263"/>
      <c r="G554" s="263"/>
      <c r="H554" s="263"/>
      <c r="I554" s="263"/>
      <c r="J554" s="263"/>
      <c r="K554" s="263"/>
      <c r="L554" s="263"/>
      <c r="M554" s="263"/>
      <c r="N554" s="263"/>
      <c r="O554" s="263"/>
      <c r="P554" s="264"/>
      <c r="Q554" s="263"/>
    </row>
    <row r="555" spans="1:17">
      <c r="A555" s="263"/>
      <c r="B555" s="263"/>
      <c r="C555" s="264"/>
      <c r="D555" s="263"/>
      <c r="E555" s="264"/>
      <c r="F555" s="263"/>
      <c r="G555" s="263"/>
      <c r="H555" s="263"/>
      <c r="I555" s="263"/>
      <c r="J555" s="263"/>
      <c r="K555" s="263"/>
      <c r="L555" s="263"/>
      <c r="M555" s="263"/>
      <c r="N555" s="263"/>
      <c r="O555" s="263"/>
      <c r="P555" s="264"/>
      <c r="Q555" s="263"/>
    </row>
    <row r="556" spans="1:17">
      <c r="A556" s="263"/>
      <c r="B556" s="263"/>
      <c r="C556" s="264"/>
      <c r="D556" s="263"/>
      <c r="E556" s="264"/>
      <c r="F556" s="263"/>
      <c r="G556" s="263"/>
      <c r="H556" s="263"/>
      <c r="I556" s="263"/>
      <c r="J556" s="263"/>
      <c r="K556" s="263"/>
      <c r="L556" s="263"/>
      <c r="M556" s="263"/>
      <c r="N556" s="263"/>
      <c r="O556" s="263"/>
      <c r="P556" s="264"/>
      <c r="Q556" s="263"/>
    </row>
    <row r="557" spans="1:17">
      <c r="A557" s="263"/>
      <c r="B557" s="263"/>
      <c r="C557" s="264"/>
      <c r="D557" s="263"/>
      <c r="E557" s="264"/>
      <c r="F557" s="263"/>
      <c r="G557" s="263"/>
      <c r="H557" s="263"/>
      <c r="I557" s="263"/>
      <c r="J557" s="263"/>
      <c r="K557" s="263"/>
      <c r="L557" s="263"/>
      <c r="M557" s="263"/>
      <c r="N557" s="263"/>
      <c r="O557" s="263"/>
      <c r="P557" s="264"/>
      <c r="Q557" s="263"/>
    </row>
    <row r="558" spans="1:17">
      <c r="A558" s="263"/>
      <c r="B558" s="263"/>
      <c r="C558" s="264"/>
      <c r="D558" s="263"/>
      <c r="E558" s="264"/>
      <c r="F558" s="263"/>
      <c r="G558" s="263"/>
      <c r="H558" s="263"/>
      <c r="I558" s="263"/>
      <c r="J558" s="263"/>
      <c r="K558" s="263"/>
      <c r="L558" s="263"/>
      <c r="M558" s="263"/>
      <c r="N558" s="263"/>
      <c r="O558" s="263"/>
      <c r="P558" s="264"/>
      <c r="Q558" s="263"/>
    </row>
    <row r="559" spans="1:17">
      <c r="A559" s="263"/>
      <c r="B559" s="263"/>
      <c r="C559" s="264"/>
      <c r="D559" s="263"/>
      <c r="E559" s="264"/>
      <c r="F559" s="263"/>
      <c r="G559" s="263"/>
      <c r="H559" s="263"/>
      <c r="I559" s="263"/>
      <c r="J559" s="263"/>
      <c r="K559" s="263"/>
      <c r="L559" s="263"/>
      <c r="M559" s="263"/>
      <c r="N559" s="263"/>
      <c r="O559" s="263"/>
      <c r="P559" s="264"/>
      <c r="Q559" s="263"/>
    </row>
    <row r="560" spans="1:17">
      <c r="A560" s="263"/>
      <c r="B560" s="263"/>
      <c r="C560" s="264"/>
      <c r="D560" s="263"/>
      <c r="E560" s="264"/>
      <c r="F560" s="263"/>
      <c r="G560" s="263"/>
      <c r="H560" s="263"/>
      <c r="I560" s="263"/>
      <c r="J560" s="263"/>
      <c r="K560" s="263"/>
      <c r="L560" s="263"/>
      <c r="M560" s="263"/>
      <c r="N560" s="263"/>
      <c r="O560" s="263"/>
      <c r="P560" s="264"/>
      <c r="Q560" s="263"/>
    </row>
    <row r="561" spans="1:17">
      <c r="A561" s="263"/>
      <c r="B561" s="263"/>
      <c r="C561" s="264"/>
      <c r="D561" s="263"/>
      <c r="E561" s="264"/>
      <c r="F561" s="263"/>
      <c r="G561" s="263"/>
      <c r="H561" s="263"/>
      <c r="I561" s="263"/>
      <c r="J561" s="263"/>
      <c r="K561" s="263"/>
      <c r="L561" s="263"/>
      <c r="M561" s="263"/>
      <c r="N561" s="263"/>
      <c r="O561" s="263"/>
      <c r="P561" s="264"/>
      <c r="Q561" s="263"/>
    </row>
    <row r="562" spans="1:17">
      <c r="A562" s="263"/>
      <c r="B562" s="263"/>
      <c r="C562" s="264"/>
      <c r="D562" s="263"/>
      <c r="E562" s="264"/>
      <c r="F562" s="263"/>
      <c r="G562" s="263"/>
      <c r="H562" s="263"/>
      <c r="I562" s="263"/>
      <c r="J562" s="263"/>
      <c r="K562" s="263"/>
      <c r="L562" s="263"/>
      <c r="M562" s="263"/>
      <c r="N562" s="263"/>
      <c r="O562" s="263"/>
      <c r="P562" s="264"/>
      <c r="Q562" s="263"/>
    </row>
    <row r="563" spans="1:17">
      <c r="A563" s="263"/>
      <c r="B563" s="263"/>
      <c r="C563" s="264"/>
      <c r="D563" s="263"/>
      <c r="E563" s="264"/>
      <c r="F563" s="263"/>
      <c r="G563" s="263"/>
      <c r="H563" s="263"/>
      <c r="I563" s="263"/>
      <c r="J563" s="263"/>
      <c r="K563" s="263"/>
      <c r="L563" s="263"/>
      <c r="M563" s="263"/>
      <c r="N563" s="263"/>
      <c r="O563" s="263"/>
      <c r="P563" s="264"/>
      <c r="Q563" s="263"/>
    </row>
    <row r="564" spans="1:17">
      <c r="A564" s="263"/>
      <c r="B564" s="263"/>
      <c r="C564" s="264"/>
      <c r="D564" s="263"/>
      <c r="E564" s="264"/>
      <c r="F564" s="263"/>
      <c r="G564" s="263"/>
      <c r="H564" s="263"/>
      <c r="I564" s="263"/>
      <c r="J564" s="263"/>
      <c r="K564" s="263"/>
      <c r="L564" s="263"/>
      <c r="M564" s="263"/>
      <c r="N564" s="263"/>
      <c r="O564" s="263"/>
      <c r="P564" s="264"/>
      <c r="Q564" s="263"/>
    </row>
    <row r="565" spans="1:17">
      <c r="A565" s="263"/>
      <c r="B565" s="263"/>
      <c r="C565" s="264"/>
      <c r="D565" s="263"/>
      <c r="E565" s="264"/>
      <c r="F565" s="263"/>
      <c r="G565" s="263"/>
      <c r="H565" s="263"/>
      <c r="I565" s="263"/>
      <c r="J565" s="263"/>
      <c r="K565" s="263"/>
      <c r="L565" s="263"/>
      <c r="M565" s="263"/>
      <c r="N565" s="263"/>
      <c r="O565" s="263"/>
      <c r="P565" s="264"/>
      <c r="Q565" s="263"/>
    </row>
    <row r="566" spans="1:17">
      <c r="A566" s="263"/>
      <c r="B566" s="263"/>
      <c r="C566" s="264"/>
      <c r="D566" s="263"/>
      <c r="E566" s="264"/>
      <c r="F566" s="263"/>
      <c r="G566" s="263"/>
      <c r="H566" s="263"/>
      <c r="I566" s="263"/>
      <c r="J566" s="263"/>
      <c r="K566" s="263"/>
      <c r="L566" s="263"/>
      <c r="M566" s="263"/>
      <c r="N566" s="263"/>
      <c r="O566" s="263"/>
      <c r="P566" s="264"/>
      <c r="Q566" s="263"/>
    </row>
    <row r="567" spans="1:17">
      <c r="A567" s="263"/>
      <c r="B567" s="263"/>
      <c r="C567" s="264"/>
      <c r="D567" s="263"/>
      <c r="E567" s="264"/>
      <c r="F567" s="263"/>
      <c r="G567" s="263"/>
      <c r="H567" s="263"/>
      <c r="I567" s="263"/>
      <c r="J567" s="263"/>
      <c r="K567" s="263"/>
      <c r="L567" s="263"/>
      <c r="M567" s="263"/>
      <c r="N567" s="263"/>
      <c r="O567" s="263"/>
      <c r="P567" s="264"/>
      <c r="Q567" s="263"/>
    </row>
    <row r="568" spans="1:17">
      <c r="A568" s="263"/>
      <c r="B568" s="263"/>
      <c r="C568" s="264"/>
      <c r="D568" s="263"/>
      <c r="E568" s="264"/>
      <c r="F568" s="263"/>
      <c r="G568" s="263"/>
      <c r="H568" s="263"/>
      <c r="I568" s="263"/>
      <c r="J568" s="263"/>
      <c r="K568" s="263"/>
      <c r="L568" s="263"/>
      <c r="M568" s="263"/>
      <c r="N568" s="263"/>
      <c r="O568" s="263"/>
      <c r="P568" s="264"/>
      <c r="Q568" s="263"/>
    </row>
    <row r="569" spans="1:17">
      <c r="A569" s="263"/>
      <c r="B569" s="263"/>
      <c r="C569" s="264"/>
      <c r="D569" s="263"/>
      <c r="E569" s="264"/>
      <c r="F569" s="263"/>
      <c r="G569" s="263"/>
      <c r="H569" s="263"/>
      <c r="I569" s="263"/>
      <c r="J569" s="263"/>
      <c r="K569" s="263"/>
      <c r="L569" s="263"/>
      <c r="M569" s="263"/>
      <c r="N569" s="263"/>
      <c r="O569" s="263"/>
      <c r="P569" s="264"/>
      <c r="Q569" s="263"/>
    </row>
    <row r="570" spans="1:17">
      <c r="A570" s="263"/>
      <c r="B570" s="263"/>
      <c r="C570" s="264"/>
      <c r="D570" s="263"/>
      <c r="E570" s="264"/>
      <c r="F570" s="263"/>
      <c r="G570" s="263"/>
      <c r="H570" s="263"/>
      <c r="I570" s="263"/>
      <c r="J570" s="263"/>
      <c r="K570" s="263"/>
      <c r="L570" s="263"/>
      <c r="M570" s="263"/>
      <c r="N570" s="263"/>
      <c r="O570" s="263"/>
      <c r="P570" s="264"/>
      <c r="Q570" s="263"/>
    </row>
    <row r="571" spans="1:17">
      <c r="A571" s="263"/>
      <c r="B571" s="263"/>
      <c r="C571" s="264"/>
      <c r="D571" s="263"/>
      <c r="E571" s="264"/>
      <c r="F571" s="263"/>
      <c r="G571" s="263"/>
      <c r="H571" s="263"/>
      <c r="I571" s="263"/>
      <c r="J571" s="263"/>
      <c r="K571" s="263"/>
      <c r="L571" s="263"/>
      <c r="M571" s="263"/>
      <c r="N571" s="263"/>
      <c r="O571" s="263"/>
      <c r="P571" s="264"/>
      <c r="Q571" s="263"/>
    </row>
    <row r="572" spans="1:17">
      <c r="A572" s="263"/>
      <c r="B572" s="263"/>
      <c r="C572" s="264"/>
      <c r="D572" s="263"/>
      <c r="E572" s="264"/>
      <c r="F572" s="263"/>
      <c r="G572" s="263"/>
      <c r="H572" s="263"/>
      <c r="I572" s="263"/>
      <c r="J572" s="263"/>
      <c r="K572" s="263"/>
      <c r="L572" s="263"/>
      <c r="M572" s="263"/>
      <c r="N572" s="263"/>
      <c r="O572" s="263"/>
      <c r="P572" s="264"/>
      <c r="Q572" s="263"/>
    </row>
    <row r="573" spans="1:17">
      <c r="A573" s="263"/>
      <c r="B573" s="263"/>
      <c r="C573" s="264"/>
      <c r="D573" s="263"/>
      <c r="E573" s="264"/>
      <c r="F573" s="263"/>
      <c r="G573" s="263"/>
      <c r="H573" s="263"/>
      <c r="I573" s="263"/>
      <c r="J573" s="263"/>
      <c r="K573" s="263"/>
      <c r="L573" s="263"/>
      <c r="M573" s="263"/>
      <c r="N573" s="263"/>
      <c r="O573" s="263"/>
      <c r="P573" s="264"/>
      <c r="Q573" s="263"/>
    </row>
    <row r="574" spans="1:17">
      <c r="A574" s="263"/>
      <c r="B574" s="263"/>
      <c r="C574" s="264"/>
      <c r="D574" s="263"/>
      <c r="E574" s="264"/>
      <c r="F574" s="263"/>
      <c r="G574" s="263"/>
      <c r="H574" s="263"/>
      <c r="I574" s="263"/>
      <c r="J574" s="263"/>
      <c r="K574" s="263"/>
      <c r="L574" s="263"/>
      <c r="M574" s="263"/>
      <c r="N574" s="263"/>
      <c r="O574" s="263"/>
      <c r="P574" s="264"/>
      <c r="Q574" s="263"/>
    </row>
    <row r="575" spans="1:17">
      <c r="A575" s="263"/>
      <c r="B575" s="263"/>
      <c r="C575" s="264"/>
      <c r="D575" s="263"/>
      <c r="E575" s="264"/>
      <c r="F575" s="263"/>
      <c r="G575" s="263"/>
      <c r="H575" s="263"/>
      <c r="I575" s="263"/>
      <c r="J575" s="263"/>
      <c r="K575" s="263"/>
      <c r="L575" s="263"/>
      <c r="M575" s="263"/>
      <c r="N575" s="263"/>
      <c r="O575" s="263"/>
      <c r="P575" s="264"/>
      <c r="Q575" s="263"/>
    </row>
    <row r="576" spans="1:17">
      <c r="A576" s="263"/>
      <c r="B576" s="263"/>
      <c r="C576" s="264"/>
      <c r="D576" s="263"/>
      <c r="E576" s="264"/>
      <c r="F576" s="263"/>
      <c r="G576" s="263"/>
      <c r="H576" s="263"/>
      <c r="I576" s="263"/>
      <c r="J576" s="263"/>
      <c r="K576" s="263"/>
      <c r="L576" s="263"/>
      <c r="M576" s="263"/>
      <c r="N576" s="263"/>
      <c r="O576" s="263"/>
      <c r="P576" s="264"/>
      <c r="Q576" s="263"/>
    </row>
    <row r="577" spans="1:17">
      <c r="A577" s="263"/>
      <c r="B577" s="263"/>
      <c r="C577" s="264"/>
      <c r="D577" s="263"/>
      <c r="E577" s="264"/>
      <c r="F577" s="263"/>
      <c r="G577" s="263"/>
      <c r="H577" s="263"/>
      <c r="I577" s="263"/>
      <c r="J577" s="263"/>
      <c r="K577" s="263"/>
      <c r="L577" s="263"/>
      <c r="M577" s="263"/>
      <c r="N577" s="263"/>
      <c r="O577" s="263"/>
      <c r="P577" s="264"/>
      <c r="Q577" s="263"/>
    </row>
    <row r="578" spans="1:17">
      <c r="A578" s="263"/>
      <c r="B578" s="263"/>
      <c r="C578" s="264"/>
      <c r="D578" s="263"/>
      <c r="E578" s="264"/>
      <c r="F578" s="263"/>
      <c r="G578" s="263"/>
      <c r="H578" s="263"/>
      <c r="I578" s="263"/>
      <c r="J578" s="263"/>
      <c r="K578" s="263"/>
      <c r="L578" s="263"/>
      <c r="M578" s="263"/>
      <c r="N578" s="263"/>
      <c r="O578" s="263"/>
      <c r="P578" s="264"/>
      <c r="Q578" s="263"/>
    </row>
    <row r="579" spans="1:17">
      <c r="A579" s="263"/>
      <c r="B579" s="263"/>
      <c r="C579" s="264"/>
      <c r="D579" s="263"/>
      <c r="E579" s="264"/>
      <c r="F579" s="263"/>
      <c r="G579" s="263"/>
      <c r="H579" s="263"/>
      <c r="I579" s="263"/>
      <c r="J579" s="263"/>
      <c r="K579" s="263"/>
      <c r="L579" s="263"/>
      <c r="M579" s="263"/>
      <c r="N579" s="263"/>
      <c r="O579" s="263"/>
      <c r="P579" s="264"/>
      <c r="Q579" s="263"/>
    </row>
    <row r="580" spans="1:17">
      <c r="A580" s="263"/>
      <c r="B580" s="263"/>
      <c r="C580" s="264"/>
      <c r="D580" s="263"/>
      <c r="E580" s="264"/>
      <c r="F580" s="263"/>
      <c r="G580" s="263"/>
      <c r="H580" s="263"/>
      <c r="I580" s="263"/>
      <c r="J580" s="263"/>
      <c r="K580" s="263"/>
      <c r="L580" s="263"/>
      <c r="M580" s="263"/>
      <c r="N580" s="263"/>
      <c r="O580" s="263"/>
      <c r="P580" s="264"/>
      <c r="Q580" s="263"/>
    </row>
    <row r="581" spans="1:17">
      <c r="A581" s="263"/>
      <c r="B581" s="263"/>
      <c r="C581" s="264"/>
      <c r="D581" s="263"/>
      <c r="E581" s="264"/>
      <c r="F581" s="263"/>
      <c r="G581" s="263"/>
      <c r="H581" s="263"/>
      <c r="I581" s="263"/>
      <c r="J581" s="263"/>
      <c r="K581" s="263"/>
      <c r="L581" s="263"/>
      <c r="M581" s="263"/>
      <c r="N581" s="263"/>
      <c r="O581" s="263"/>
      <c r="P581" s="264"/>
      <c r="Q581" s="263"/>
    </row>
    <row r="582" spans="1:17">
      <c r="A582" s="263"/>
      <c r="B582" s="263"/>
      <c r="C582" s="264"/>
      <c r="D582" s="263"/>
      <c r="E582" s="264"/>
      <c r="F582" s="263"/>
      <c r="G582" s="263"/>
      <c r="H582" s="263"/>
      <c r="I582" s="263"/>
      <c r="J582" s="263"/>
      <c r="K582" s="263"/>
      <c r="L582" s="263"/>
      <c r="M582" s="263"/>
      <c r="N582" s="263"/>
      <c r="O582" s="263"/>
      <c r="P582" s="264"/>
      <c r="Q582" s="263"/>
    </row>
    <row r="583" spans="1:17">
      <c r="A583" s="263"/>
      <c r="B583" s="263"/>
      <c r="C583" s="264"/>
      <c r="D583" s="263"/>
      <c r="E583" s="264"/>
      <c r="F583" s="263"/>
      <c r="G583" s="263"/>
      <c r="H583" s="263"/>
      <c r="I583" s="263"/>
      <c r="J583" s="263"/>
      <c r="K583" s="263"/>
      <c r="L583" s="263"/>
      <c r="M583" s="263"/>
      <c r="N583" s="263"/>
      <c r="O583" s="263"/>
      <c r="P583" s="264"/>
      <c r="Q583" s="263"/>
    </row>
    <row r="584" spans="1:17">
      <c r="A584" s="263"/>
      <c r="B584" s="263"/>
      <c r="C584" s="264"/>
      <c r="D584" s="263"/>
      <c r="E584" s="264"/>
      <c r="F584" s="263"/>
      <c r="G584" s="263"/>
      <c r="H584" s="263"/>
      <c r="I584" s="263"/>
      <c r="J584" s="263"/>
      <c r="K584" s="263"/>
      <c r="L584" s="263"/>
      <c r="M584" s="263"/>
      <c r="N584" s="263"/>
      <c r="O584" s="263"/>
      <c r="P584" s="264"/>
      <c r="Q584" s="263"/>
    </row>
    <row r="585" spans="1:17">
      <c r="A585" s="263"/>
      <c r="B585" s="263"/>
      <c r="C585" s="264"/>
      <c r="D585" s="263"/>
      <c r="E585" s="264"/>
      <c r="F585" s="263"/>
      <c r="G585" s="263"/>
      <c r="H585" s="263"/>
      <c r="I585" s="263"/>
      <c r="J585" s="263"/>
      <c r="K585" s="263"/>
      <c r="L585" s="263"/>
      <c r="M585" s="263"/>
      <c r="N585" s="263"/>
      <c r="O585" s="263"/>
      <c r="P585" s="264"/>
      <c r="Q585" s="263"/>
    </row>
    <row r="586" spans="1:17">
      <c r="A586" s="263"/>
      <c r="B586" s="263"/>
      <c r="C586" s="264"/>
      <c r="D586" s="263"/>
      <c r="E586" s="264"/>
      <c r="F586" s="263"/>
      <c r="G586" s="263"/>
      <c r="H586" s="263"/>
      <c r="I586" s="263"/>
      <c r="J586" s="263"/>
      <c r="K586" s="263"/>
      <c r="L586" s="263"/>
      <c r="M586" s="263"/>
      <c r="N586" s="263"/>
      <c r="O586" s="263"/>
      <c r="P586" s="264"/>
      <c r="Q586" s="263"/>
    </row>
    <row r="587" spans="1:17">
      <c r="A587" s="263"/>
      <c r="B587" s="263"/>
      <c r="C587" s="264"/>
      <c r="D587" s="263"/>
      <c r="E587" s="264"/>
      <c r="F587" s="263"/>
      <c r="G587" s="263"/>
      <c r="H587" s="263"/>
      <c r="I587" s="263"/>
      <c r="J587" s="263"/>
      <c r="K587" s="263"/>
      <c r="L587" s="263"/>
      <c r="M587" s="263"/>
      <c r="N587" s="263"/>
      <c r="O587" s="263"/>
      <c r="P587" s="264"/>
      <c r="Q587" s="263"/>
    </row>
    <row r="588" spans="1:17">
      <c r="A588" s="263"/>
      <c r="B588" s="263"/>
      <c r="C588" s="264"/>
      <c r="D588" s="263"/>
      <c r="E588" s="264"/>
      <c r="F588" s="263"/>
      <c r="G588" s="263"/>
      <c r="H588" s="263"/>
      <c r="I588" s="263"/>
      <c r="J588" s="263"/>
      <c r="K588" s="263"/>
      <c r="L588" s="263"/>
      <c r="M588" s="263"/>
      <c r="N588" s="263"/>
      <c r="O588" s="263"/>
      <c r="P588" s="264"/>
      <c r="Q588" s="263"/>
    </row>
    <row r="589" spans="1:17">
      <c r="A589" s="263"/>
      <c r="B589" s="263"/>
      <c r="C589" s="264"/>
      <c r="D589" s="263"/>
      <c r="E589" s="264"/>
      <c r="F589" s="263"/>
      <c r="G589" s="263"/>
      <c r="H589" s="263"/>
      <c r="I589" s="263"/>
      <c r="J589" s="263"/>
      <c r="K589" s="263"/>
      <c r="L589" s="263"/>
      <c r="M589" s="263"/>
      <c r="N589" s="263"/>
      <c r="O589" s="263"/>
      <c r="P589" s="264"/>
      <c r="Q589" s="263"/>
    </row>
    <row r="590" spans="1:17">
      <c r="A590" s="263"/>
      <c r="B590" s="263"/>
      <c r="C590" s="264"/>
      <c r="D590" s="263"/>
      <c r="E590" s="264"/>
      <c r="F590" s="263"/>
      <c r="G590" s="263"/>
      <c r="H590" s="263"/>
      <c r="I590" s="263"/>
      <c r="J590" s="263"/>
      <c r="K590" s="263"/>
      <c r="L590" s="263"/>
      <c r="M590" s="263"/>
      <c r="N590" s="263"/>
      <c r="O590" s="263"/>
      <c r="P590" s="264"/>
      <c r="Q590" s="263"/>
    </row>
    <row r="591" spans="1:17">
      <c r="A591" s="263"/>
      <c r="B591" s="263"/>
      <c r="C591" s="264"/>
      <c r="D591" s="263"/>
      <c r="E591" s="264"/>
      <c r="F591" s="263"/>
      <c r="G591" s="263"/>
      <c r="H591" s="263"/>
      <c r="I591" s="263"/>
      <c r="J591" s="263"/>
      <c r="K591" s="263"/>
      <c r="L591" s="263"/>
      <c r="M591" s="263"/>
      <c r="N591" s="263"/>
      <c r="O591" s="263"/>
      <c r="P591" s="264"/>
      <c r="Q591" s="263"/>
    </row>
    <row r="592" spans="1:17">
      <c r="A592" s="263"/>
      <c r="B592" s="263"/>
      <c r="C592" s="264"/>
      <c r="D592" s="263"/>
      <c r="E592" s="264"/>
      <c r="F592" s="263"/>
      <c r="G592" s="263"/>
      <c r="H592" s="263"/>
      <c r="I592" s="263"/>
      <c r="J592" s="263"/>
      <c r="K592" s="263"/>
      <c r="L592" s="263"/>
      <c r="M592" s="263"/>
      <c r="N592" s="263"/>
      <c r="O592" s="263"/>
      <c r="P592" s="264"/>
      <c r="Q592" s="263"/>
    </row>
    <row r="593" spans="1:17">
      <c r="A593" s="263"/>
      <c r="B593" s="263"/>
      <c r="C593" s="264"/>
      <c r="D593" s="263"/>
      <c r="E593" s="264"/>
      <c r="F593" s="263"/>
      <c r="G593" s="263"/>
      <c r="H593" s="263"/>
      <c r="I593" s="263"/>
      <c r="J593" s="263"/>
      <c r="K593" s="263"/>
      <c r="L593" s="263"/>
      <c r="M593" s="263"/>
      <c r="N593" s="263"/>
      <c r="O593" s="263"/>
      <c r="P593" s="264"/>
      <c r="Q593" s="263"/>
    </row>
    <row r="594" spans="1:17">
      <c r="A594" s="263"/>
      <c r="B594" s="263"/>
      <c r="C594" s="264"/>
      <c r="D594" s="263"/>
      <c r="E594" s="264"/>
      <c r="F594" s="263"/>
      <c r="G594" s="263"/>
      <c r="H594" s="263"/>
      <c r="I594" s="263"/>
      <c r="J594" s="263"/>
      <c r="K594" s="263"/>
      <c r="L594" s="263"/>
      <c r="M594" s="263"/>
      <c r="N594" s="263"/>
      <c r="O594" s="263"/>
      <c r="P594" s="264"/>
      <c r="Q594" s="263"/>
    </row>
    <row r="595" spans="1:17">
      <c r="A595" s="263"/>
      <c r="B595" s="263"/>
      <c r="C595" s="264"/>
      <c r="D595" s="263"/>
      <c r="E595" s="264"/>
      <c r="F595" s="263"/>
      <c r="G595" s="263"/>
      <c r="H595" s="263"/>
      <c r="I595" s="263"/>
      <c r="J595" s="263"/>
      <c r="K595" s="263"/>
      <c r="L595" s="263"/>
      <c r="M595" s="263"/>
      <c r="N595" s="263"/>
      <c r="O595" s="263"/>
      <c r="P595" s="264"/>
      <c r="Q595" s="263"/>
    </row>
    <row r="596" spans="1:17">
      <c r="A596" s="263"/>
      <c r="B596" s="263"/>
      <c r="C596" s="264"/>
      <c r="D596" s="263"/>
      <c r="E596" s="264"/>
      <c r="F596" s="263"/>
      <c r="G596" s="263"/>
      <c r="H596" s="263"/>
      <c r="I596" s="263"/>
      <c r="J596" s="263"/>
      <c r="K596" s="263"/>
      <c r="L596" s="263"/>
      <c r="M596" s="263"/>
      <c r="N596" s="263"/>
      <c r="O596" s="263"/>
      <c r="P596" s="264"/>
      <c r="Q596" s="263"/>
    </row>
    <row r="597" spans="1:17">
      <c r="A597" s="263"/>
      <c r="B597" s="263"/>
      <c r="C597" s="264"/>
      <c r="D597" s="263"/>
      <c r="E597" s="264"/>
      <c r="F597" s="263"/>
      <c r="G597" s="263"/>
      <c r="H597" s="263"/>
      <c r="I597" s="263"/>
      <c r="J597" s="263"/>
      <c r="K597" s="263"/>
      <c r="L597" s="263"/>
      <c r="M597" s="263"/>
      <c r="N597" s="263"/>
      <c r="O597" s="263"/>
      <c r="P597" s="264"/>
      <c r="Q597" s="263"/>
    </row>
    <row r="598" spans="1:17">
      <c r="A598" s="263"/>
      <c r="B598" s="263"/>
      <c r="C598" s="264"/>
      <c r="D598" s="263"/>
      <c r="E598" s="264"/>
      <c r="F598" s="263"/>
      <c r="G598" s="263"/>
      <c r="H598" s="263"/>
      <c r="I598" s="263"/>
      <c r="J598" s="263"/>
      <c r="K598" s="263"/>
      <c r="L598" s="263"/>
      <c r="M598" s="263"/>
      <c r="N598" s="263"/>
      <c r="O598" s="263"/>
      <c r="P598" s="264"/>
      <c r="Q598" s="263"/>
    </row>
    <row r="599" spans="1:17">
      <c r="A599" s="263"/>
      <c r="B599" s="263"/>
      <c r="C599" s="264"/>
      <c r="D599" s="263"/>
      <c r="E599" s="264"/>
      <c r="F599" s="263"/>
      <c r="G599" s="263"/>
      <c r="H599" s="263"/>
      <c r="I599" s="263"/>
      <c r="J599" s="263"/>
      <c r="K599" s="263"/>
      <c r="L599" s="263"/>
      <c r="M599" s="263"/>
      <c r="N599" s="263"/>
      <c r="O599" s="263"/>
      <c r="P599" s="264"/>
      <c r="Q599" s="263"/>
    </row>
    <row r="600" spans="1:17">
      <c r="A600" s="263"/>
      <c r="B600" s="263"/>
      <c r="C600" s="264"/>
      <c r="D600" s="263"/>
      <c r="E600" s="264"/>
      <c r="F600" s="263"/>
      <c r="G600" s="263"/>
      <c r="H600" s="263"/>
      <c r="I600" s="263"/>
      <c r="J600" s="263"/>
      <c r="K600" s="263"/>
      <c r="L600" s="263"/>
      <c r="M600" s="263"/>
      <c r="N600" s="263"/>
      <c r="O600" s="263"/>
      <c r="P600" s="264"/>
      <c r="Q600" s="263"/>
    </row>
    <row r="601" spans="1:17">
      <c r="A601" s="263"/>
      <c r="B601" s="263"/>
      <c r="C601" s="264"/>
      <c r="D601" s="263"/>
      <c r="E601" s="264"/>
      <c r="F601" s="263"/>
      <c r="G601" s="263"/>
      <c r="H601" s="263"/>
      <c r="I601" s="263"/>
      <c r="J601" s="263"/>
      <c r="K601" s="263"/>
      <c r="L601" s="263"/>
      <c r="M601" s="263"/>
      <c r="N601" s="263"/>
      <c r="O601" s="263"/>
      <c r="P601" s="264"/>
      <c r="Q601" s="263"/>
    </row>
    <row r="602" spans="1:17">
      <c r="A602" s="263"/>
      <c r="B602" s="263"/>
      <c r="C602" s="264"/>
      <c r="D602" s="263"/>
      <c r="E602" s="264"/>
      <c r="F602" s="263"/>
      <c r="G602" s="263"/>
      <c r="H602" s="263"/>
      <c r="I602" s="263"/>
      <c r="J602" s="263"/>
      <c r="K602" s="263"/>
      <c r="L602" s="263"/>
      <c r="M602" s="263"/>
      <c r="N602" s="263"/>
      <c r="O602" s="263"/>
      <c r="P602" s="264"/>
      <c r="Q602" s="263"/>
    </row>
    <row r="603" spans="1:17">
      <c r="A603" s="263"/>
      <c r="B603" s="263"/>
      <c r="C603" s="264"/>
      <c r="D603" s="263"/>
      <c r="E603" s="264"/>
      <c r="F603" s="263"/>
      <c r="G603" s="263"/>
      <c r="H603" s="263"/>
      <c r="I603" s="263"/>
      <c r="J603" s="263"/>
      <c r="K603" s="263"/>
      <c r="L603" s="263"/>
      <c r="M603" s="263"/>
      <c r="N603" s="263"/>
      <c r="O603" s="263"/>
      <c r="P603" s="264"/>
      <c r="Q603" s="263"/>
    </row>
    <row r="604" spans="1:17">
      <c r="A604" s="263"/>
      <c r="B604" s="263"/>
      <c r="C604" s="264"/>
      <c r="D604" s="263"/>
      <c r="E604" s="264"/>
      <c r="F604" s="263"/>
      <c r="G604" s="263"/>
      <c r="H604" s="263"/>
      <c r="I604" s="263"/>
      <c r="J604" s="263"/>
      <c r="K604" s="263"/>
      <c r="L604" s="263"/>
      <c r="M604" s="263"/>
      <c r="N604" s="263"/>
      <c r="O604" s="263"/>
      <c r="P604" s="264"/>
      <c r="Q604" s="263"/>
    </row>
    <row r="605" spans="1:17">
      <c r="A605" s="263"/>
      <c r="B605" s="263"/>
      <c r="C605" s="264"/>
      <c r="D605" s="263"/>
      <c r="E605" s="264"/>
      <c r="F605" s="263"/>
      <c r="G605" s="263"/>
      <c r="H605" s="263"/>
      <c r="I605" s="263"/>
      <c r="J605" s="263"/>
      <c r="K605" s="263"/>
      <c r="L605" s="263"/>
      <c r="M605" s="263"/>
      <c r="N605" s="263"/>
      <c r="O605" s="263"/>
      <c r="P605" s="264"/>
      <c r="Q605" s="263"/>
    </row>
    <row r="606" spans="1:17">
      <c r="A606" s="263"/>
      <c r="B606" s="263"/>
      <c r="C606" s="264"/>
      <c r="D606" s="263"/>
      <c r="E606" s="264"/>
      <c r="F606" s="263"/>
      <c r="G606" s="263"/>
      <c r="H606" s="263"/>
      <c r="I606" s="263"/>
      <c r="J606" s="263"/>
      <c r="K606" s="263"/>
      <c r="L606" s="263"/>
      <c r="M606" s="263"/>
      <c r="N606" s="263"/>
      <c r="O606" s="263"/>
      <c r="P606" s="264"/>
      <c r="Q606" s="263"/>
    </row>
    <row r="607" spans="1:17">
      <c r="A607" s="263"/>
      <c r="B607" s="263"/>
      <c r="C607" s="264"/>
      <c r="D607" s="263"/>
      <c r="E607" s="264"/>
      <c r="F607" s="263"/>
      <c r="G607" s="263"/>
      <c r="H607" s="263"/>
      <c r="I607" s="263"/>
      <c r="J607" s="263"/>
      <c r="K607" s="263"/>
      <c r="L607" s="263"/>
      <c r="M607" s="263"/>
      <c r="N607" s="263"/>
      <c r="O607" s="263"/>
      <c r="P607" s="264"/>
      <c r="Q607" s="263"/>
    </row>
    <row r="608" spans="1:17">
      <c r="A608" s="263"/>
      <c r="B608" s="263"/>
      <c r="C608" s="264"/>
      <c r="D608" s="263"/>
      <c r="E608" s="264"/>
      <c r="F608" s="263"/>
      <c r="G608" s="263"/>
      <c r="H608" s="263"/>
      <c r="I608" s="263"/>
      <c r="J608" s="263"/>
      <c r="K608" s="263"/>
      <c r="L608" s="263"/>
      <c r="M608" s="263"/>
      <c r="N608" s="263"/>
      <c r="O608" s="263"/>
      <c r="P608" s="264"/>
      <c r="Q608" s="263"/>
    </row>
    <row r="609" spans="1:17">
      <c r="A609" s="263"/>
      <c r="B609" s="263"/>
      <c r="C609" s="264"/>
      <c r="D609" s="263"/>
      <c r="E609" s="264"/>
      <c r="F609" s="263"/>
      <c r="G609" s="263"/>
      <c r="H609" s="263"/>
      <c r="I609" s="263"/>
      <c r="J609" s="263"/>
      <c r="K609" s="263"/>
      <c r="L609" s="263"/>
      <c r="M609" s="263"/>
      <c r="N609" s="263"/>
      <c r="O609" s="263"/>
      <c r="P609" s="264"/>
      <c r="Q609" s="263"/>
    </row>
    <row r="610" spans="1:17">
      <c r="A610" s="263"/>
      <c r="B610" s="263"/>
      <c r="C610" s="264"/>
      <c r="D610" s="263"/>
      <c r="E610" s="264"/>
      <c r="F610" s="263"/>
      <c r="G610" s="263"/>
      <c r="H610" s="263"/>
      <c r="I610" s="263"/>
      <c r="J610" s="263"/>
      <c r="K610" s="263"/>
      <c r="L610" s="263"/>
      <c r="M610" s="263"/>
      <c r="N610" s="263"/>
      <c r="O610" s="263"/>
      <c r="P610" s="264"/>
      <c r="Q610" s="263"/>
    </row>
    <row r="611" spans="1:17">
      <c r="A611" s="263"/>
      <c r="B611" s="263"/>
      <c r="C611" s="264"/>
      <c r="D611" s="263"/>
      <c r="E611" s="264"/>
      <c r="F611" s="263"/>
      <c r="G611" s="263"/>
      <c r="H611" s="263"/>
      <c r="I611" s="263"/>
      <c r="J611" s="263"/>
      <c r="K611" s="263"/>
      <c r="L611" s="263"/>
      <c r="M611" s="263"/>
      <c r="N611" s="263"/>
      <c r="O611" s="263"/>
      <c r="P611" s="264"/>
      <c r="Q611" s="263"/>
    </row>
    <row r="612" spans="1:17">
      <c r="A612" s="263"/>
      <c r="B612" s="263"/>
      <c r="C612" s="264"/>
      <c r="D612" s="263"/>
      <c r="E612" s="264"/>
      <c r="F612" s="263"/>
      <c r="G612" s="263"/>
      <c r="H612" s="263"/>
      <c r="I612" s="263"/>
      <c r="J612" s="263"/>
      <c r="K612" s="263"/>
      <c r="L612" s="263"/>
      <c r="M612" s="263"/>
      <c r="N612" s="263"/>
      <c r="O612" s="263"/>
      <c r="P612" s="264"/>
      <c r="Q612" s="263"/>
    </row>
    <row r="613" spans="1:17">
      <c r="A613" s="263"/>
      <c r="B613" s="263"/>
      <c r="C613" s="264"/>
      <c r="D613" s="263"/>
      <c r="E613" s="264"/>
      <c r="F613" s="263"/>
      <c r="G613" s="263"/>
      <c r="H613" s="263"/>
      <c r="I613" s="263"/>
      <c r="J613" s="263"/>
      <c r="K613" s="263"/>
      <c r="L613" s="263"/>
      <c r="M613" s="263"/>
      <c r="N613" s="263"/>
      <c r="O613" s="263"/>
      <c r="P613" s="264"/>
      <c r="Q613" s="263"/>
    </row>
    <row r="614" spans="1:17">
      <c r="A614" s="263"/>
      <c r="B614" s="263"/>
      <c r="C614" s="264"/>
      <c r="D614" s="263"/>
      <c r="E614" s="264"/>
      <c r="F614" s="263"/>
      <c r="G614" s="263"/>
      <c r="H614" s="263"/>
      <c r="I614" s="263"/>
      <c r="J614" s="263"/>
      <c r="K614" s="263"/>
      <c r="L614" s="263"/>
      <c r="M614" s="263"/>
      <c r="N614" s="263"/>
      <c r="O614" s="263"/>
      <c r="P614" s="264"/>
      <c r="Q614" s="263"/>
    </row>
    <row r="615" spans="1:17">
      <c r="A615" s="263"/>
      <c r="B615" s="263"/>
      <c r="C615" s="264"/>
      <c r="D615" s="263"/>
      <c r="E615" s="264"/>
      <c r="F615" s="263"/>
      <c r="G615" s="263"/>
      <c r="H615" s="263"/>
      <c r="I615" s="263"/>
      <c r="J615" s="263"/>
      <c r="K615" s="263"/>
      <c r="L615" s="263"/>
      <c r="M615" s="263"/>
      <c r="N615" s="263"/>
      <c r="O615" s="263"/>
      <c r="P615" s="264"/>
      <c r="Q615" s="263"/>
    </row>
    <row r="616" spans="1:17">
      <c r="A616" s="263"/>
      <c r="B616" s="263"/>
      <c r="C616" s="264"/>
      <c r="D616" s="263"/>
      <c r="E616" s="264"/>
      <c r="F616" s="263"/>
      <c r="G616" s="263"/>
      <c r="H616" s="263"/>
      <c r="I616" s="263"/>
      <c r="J616" s="263"/>
      <c r="K616" s="263"/>
      <c r="L616" s="263"/>
      <c r="M616" s="263"/>
      <c r="N616" s="263"/>
      <c r="O616" s="263"/>
      <c r="P616" s="264"/>
      <c r="Q616" s="263"/>
    </row>
    <row r="617" spans="1:17">
      <c r="A617" s="263"/>
      <c r="B617" s="263"/>
      <c r="C617" s="264"/>
      <c r="D617" s="263"/>
      <c r="E617" s="264"/>
      <c r="F617" s="263"/>
      <c r="G617" s="263"/>
      <c r="H617" s="263"/>
      <c r="I617" s="263"/>
      <c r="J617" s="263"/>
      <c r="K617" s="263"/>
      <c r="L617" s="263"/>
      <c r="M617" s="263"/>
      <c r="N617" s="263"/>
      <c r="O617" s="263"/>
      <c r="P617" s="264"/>
      <c r="Q617" s="263"/>
    </row>
    <row r="618" spans="1:17">
      <c r="A618" s="263"/>
      <c r="B618" s="263"/>
      <c r="C618" s="264"/>
      <c r="D618" s="263"/>
      <c r="E618" s="264"/>
      <c r="F618" s="263"/>
      <c r="G618" s="263"/>
      <c r="H618" s="263"/>
      <c r="I618" s="263"/>
      <c r="J618" s="263"/>
      <c r="K618" s="263"/>
      <c r="L618" s="263"/>
      <c r="M618" s="263"/>
      <c r="N618" s="263"/>
      <c r="O618" s="263"/>
      <c r="P618" s="264"/>
      <c r="Q618" s="263"/>
    </row>
    <row r="619" spans="1:17">
      <c r="A619" s="263"/>
      <c r="B619" s="263"/>
      <c r="C619" s="264"/>
      <c r="D619" s="263"/>
      <c r="E619" s="264"/>
      <c r="F619" s="263"/>
      <c r="G619" s="263"/>
      <c r="H619" s="263"/>
      <c r="I619" s="263"/>
      <c r="J619" s="263"/>
      <c r="K619" s="263"/>
      <c r="L619" s="263"/>
      <c r="M619" s="263"/>
      <c r="N619" s="263"/>
      <c r="O619" s="263"/>
      <c r="P619" s="264"/>
      <c r="Q619" s="263"/>
    </row>
    <row r="620" spans="1:17">
      <c r="A620" s="263"/>
      <c r="B620" s="263"/>
      <c r="C620" s="264"/>
      <c r="D620" s="263"/>
      <c r="E620" s="264"/>
      <c r="F620" s="263"/>
      <c r="G620" s="263"/>
      <c r="H620" s="263"/>
      <c r="I620" s="263"/>
      <c r="J620" s="263"/>
      <c r="K620" s="263"/>
      <c r="L620" s="263"/>
      <c r="M620" s="263"/>
      <c r="N620" s="263"/>
      <c r="O620" s="263"/>
      <c r="P620" s="264"/>
      <c r="Q620" s="263"/>
    </row>
    <row r="621" spans="1:17">
      <c r="A621" s="263"/>
      <c r="B621" s="263"/>
      <c r="C621" s="264"/>
      <c r="D621" s="263"/>
      <c r="E621" s="264"/>
      <c r="F621" s="263"/>
      <c r="G621" s="263"/>
      <c r="H621" s="263"/>
      <c r="I621" s="263"/>
      <c r="J621" s="263"/>
      <c r="K621" s="263"/>
      <c r="L621" s="263"/>
      <c r="M621" s="263"/>
      <c r="N621" s="263"/>
      <c r="O621" s="263"/>
      <c r="P621" s="264"/>
      <c r="Q621" s="263"/>
    </row>
    <row r="622" spans="1:17">
      <c r="A622" s="263"/>
      <c r="B622" s="263"/>
      <c r="C622" s="264"/>
      <c r="D622" s="263"/>
      <c r="E622" s="264"/>
      <c r="F622" s="263"/>
      <c r="G622" s="263"/>
      <c r="H622" s="263"/>
      <c r="I622" s="263"/>
      <c r="J622" s="263"/>
      <c r="K622" s="263"/>
      <c r="L622" s="263"/>
      <c r="M622" s="263"/>
      <c r="N622" s="263"/>
      <c r="O622" s="263"/>
      <c r="P622" s="264"/>
      <c r="Q622" s="263"/>
    </row>
    <row r="623" spans="1:17">
      <c r="A623" s="263"/>
      <c r="B623" s="263"/>
      <c r="C623" s="264"/>
      <c r="D623" s="263"/>
      <c r="E623" s="264"/>
      <c r="F623" s="263"/>
      <c r="G623" s="263"/>
      <c r="H623" s="263"/>
      <c r="I623" s="263"/>
      <c r="J623" s="263"/>
      <c r="K623" s="263"/>
      <c r="L623" s="263"/>
      <c r="M623" s="263"/>
      <c r="N623" s="263"/>
      <c r="O623" s="263"/>
      <c r="P623" s="264"/>
      <c r="Q623" s="263"/>
    </row>
    <row r="624" spans="1:17">
      <c r="A624" s="263"/>
      <c r="B624" s="263"/>
      <c r="C624" s="264"/>
      <c r="D624" s="263"/>
      <c r="E624" s="264"/>
      <c r="F624" s="263"/>
      <c r="G624" s="263"/>
      <c r="H624" s="263"/>
      <c r="I624" s="263"/>
      <c r="J624" s="263"/>
      <c r="K624" s="263"/>
      <c r="L624" s="263"/>
      <c r="M624" s="263"/>
      <c r="N624" s="263"/>
      <c r="O624" s="263"/>
      <c r="P624" s="264"/>
      <c r="Q624" s="263"/>
    </row>
    <row r="625" spans="1:17">
      <c r="A625" s="263"/>
      <c r="B625" s="263"/>
      <c r="C625" s="264"/>
      <c r="D625" s="263"/>
      <c r="E625" s="264"/>
      <c r="F625" s="263"/>
      <c r="G625" s="263"/>
      <c r="H625" s="263"/>
      <c r="I625" s="263"/>
      <c r="J625" s="263"/>
      <c r="K625" s="263"/>
      <c r="L625" s="263"/>
      <c r="M625" s="263"/>
      <c r="N625" s="263"/>
      <c r="O625" s="263"/>
      <c r="P625" s="264"/>
      <c r="Q625" s="263"/>
    </row>
    <row r="626" spans="1:17">
      <c r="A626" s="263"/>
      <c r="B626" s="263"/>
      <c r="C626" s="264"/>
      <c r="D626" s="263"/>
      <c r="E626" s="264"/>
      <c r="F626" s="263"/>
      <c r="G626" s="263"/>
      <c r="H626" s="263"/>
      <c r="I626" s="263"/>
      <c r="J626" s="263"/>
      <c r="K626" s="263"/>
      <c r="L626" s="263"/>
      <c r="M626" s="263"/>
      <c r="N626" s="263"/>
      <c r="O626" s="263"/>
      <c r="P626" s="264"/>
      <c r="Q626" s="263"/>
    </row>
    <row r="627" spans="1:17">
      <c r="A627" s="263"/>
      <c r="B627" s="263"/>
      <c r="C627" s="264"/>
      <c r="D627" s="263"/>
      <c r="E627" s="264"/>
      <c r="F627" s="263"/>
      <c r="G627" s="263"/>
      <c r="H627" s="263"/>
      <c r="I627" s="263"/>
      <c r="J627" s="263"/>
      <c r="K627" s="263"/>
      <c r="L627" s="263"/>
      <c r="M627" s="263"/>
      <c r="N627" s="263"/>
      <c r="O627" s="263"/>
      <c r="P627" s="264"/>
      <c r="Q627" s="263"/>
    </row>
    <row r="628" spans="1:17">
      <c r="A628" s="263"/>
      <c r="B628" s="263"/>
      <c r="C628" s="264"/>
      <c r="D628" s="263"/>
      <c r="E628" s="264"/>
      <c r="F628" s="263"/>
      <c r="G628" s="263"/>
      <c r="H628" s="263"/>
      <c r="I628" s="263"/>
      <c r="J628" s="263"/>
      <c r="K628" s="263"/>
      <c r="L628" s="263"/>
      <c r="M628" s="263"/>
      <c r="N628" s="263"/>
      <c r="O628" s="263"/>
      <c r="P628" s="264"/>
      <c r="Q628" s="263"/>
    </row>
    <row r="629" spans="1:17">
      <c r="A629" s="263"/>
      <c r="B629" s="263"/>
      <c r="C629" s="264"/>
      <c r="D629" s="263"/>
      <c r="E629" s="264"/>
      <c r="F629" s="263"/>
      <c r="G629" s="263"/>
      <c r="H629" s="263"/>
      <c r="I629" s="263"/>
      <c r="J629" s="263"/>
      <c r="K629" s="263"/>
      <c r="L629" s="263"/>
      <c r="M629" s="263"/>
      <c r="N629" s="263"/>
      <c r="O629" s="263"/>
      <c r="P629" s="264"/>
      <c r="Q629" s="263"/>
    </row>
    <row r="630" spans="1:17">
      <c r="A630" s="263"/>
      <c r="B630" s="263"/>
      <c r="C630" s="264"/>
      <c r="D630" s="263"/>
      <c r="E630" s="264"/>
      <c r="F630" s="263"/>
      <c r="G630" s="263"/>
      <c r="H630" s="263"/>
      <c r="I630" s="263"/>
      <c r="J630" s="263"/>
      <c r="K630" s="263"/>
      <c r="L630" s="263"/>
      <c r="M630" s="263"/>
      <c r="N630" s="263"/>
      <c r="O630" s="263"/>
      <c r="P630" s="264"/>
      <c r="Q630" s="263"/>
    </row>
    <row r="631" spans="1:17">
      <c r="A631" s="263"/>
      <c r="B631" s="263"/>
      <c r="C631" s="264"/>
      <c r="D631" s="263"/>
      <c r="E631" s="264"/>
      <c r="F631" s="263"/>
      <c r="G631" s="263"/>
      <c r="H631" s="263"/>
      <c r="I631" s="263"/>
      <c r="J631" s="263"/>
      <c r="K631" s="263"/>
      <c r="L631" s="263"/>
      <c r="M631" s="263"/>
      <c r="N631" s="263"/>
      <c r="O631" s="263"/>
      <c r="P631" s="264"/>
      <c r="Q631" s="263"/>
    </row>
    <row r="632" spans="1:17">
      <c r="A632" s="263"/>
      <c r="B632" s="263"/>
      <c r="C632" s="264"/>
      <c r="D632" s="263"/>
      <c r="E632" s="264"/>
      <c r="F632" s="263"/>
      <c r="G632" s="263"/>
      <c r="H632" s="263"/>
      <c r="I632" s="263"/>
      <c r="J632" s="263"/>
      <c r="K632" s="263"/>
      <c r="L632" s="263"/>
      <c r="M632" s="263"/>
      <c r="N632" s="263"/>
      <c r="O632" s="263"/>
      <c r="P632" s="264"/>
      <c r="Q632" s="263"/>
    </row>
    <row r="633" spans="1:17">
      <c r="A633" s="263"/>
      <c r="B633" s="263"/>
      <c r="C633" s="264"/>
      <c r="D633" s="263"/>
      <c r="E633" s="264"/>
      <c r="F633" s="263"/>
      <c r="G633" s="263"/>
      <c r="H633" s="263"/>
      <c r="I633" s="263"/>
      <c r="J633" s="263"/>
      <c r="K633" s="263"/>
      <c r="L633" s="263"/>
      <c r="M633" s="263"/>
      <c r="N633" s="263"/>
      <c r="O633" s="263"/>
      <c r="P633" s="264"/>
      <c r="Q633" s="263"/>
    </row>
    <row r="634" spans="1:17">
      <c r="A634" s="263"/>
      <c r="B634" s="263"/>
      <c r="C634" s="264"/>
      <c r="D634" s="263"/>
      <c r="E634" s="264"/>
      <c r="F634" s="263"/>
      <c r="G634" s="263"/>
      <c r="H634" s="263"/>
      <c r="I634" s="263"/>
      <c r="J634" s="263"/>
      <c r="K634" s="263"/>
      <c r="L634" s="263"/>
      <c r="M634" s="263"/>
      <c r="N634" s="263"/>
      <c r="O634" s="263"/>
      <c r="P634" s="264"/>
      <c r="Q634" s="263"/>
    </row>
    <row r="635" spans="1:17">
      <c r="A635" s="263"/>
      <c r="B635" s="263"/>
      <c r="C635" s="264"/>
      <c r="D635" s="263"/>
      <c r="E635" s="264"/>
      <c r="F635" s="263"/>
      <c r="G635" s="263"/>
      <c r="H635" s="263"/>
      <c r="I635" s="263"/>
      <c r="J635" s="263"/>
      <c r="K635" s="263"/>
      <c r="L635" s="263"/>
      <c r="M635" s="263"/>
      <c r="N635" s="263"/>
      <c r="O635" s="263"/>
      <c r="P635" s="264"/>
      <c r="Q635" s="263"/>
    </row>
    <row r="636" spans="1:17">
      <c r="A636" s="263"/>
      <c r="B636" s="263"/>
      <c r="C636" s="264"/>
      <c r="D636" s="263"/>
      <c r="E636" s="264"/>
      <c r="F636" s="263"/>
      <c r="G636" s="263"/>
      <c r="H636" s="263"/>
      <c r="I636" s="263"/>
      <c r="J636" s="263"/>
      <c r="K636" s="263"/>
      <c r="L636" s="263"/>
      <c r="M636" s="263"/>
      <c r="N636" s="263"/>
      <c r="O636" s="263"/>
      <c r="P636" s="264"/>
      <c r="Q636" s="263"/>
    </row>
    <row r="637" spans="1:17">
      <c r="A637" s="263"/>
      <c r="B637" s="263"/>
      <c r="C637" s="264"/>
      <c r="D637" s="263"/>
      <c r="E637" s="264"/>
      <c r="F637" s="263"/>
      <c r="G637" s="263"/>
      <c r="H637" s="263"/>
      <c r="I637" s="263"/>
      <c r="J637" s="263"/>
      <c r="K637" s="263"/>
      <c r="L637" s="263"/>
      <c r="M637" s="263"/>
      <c r="N637" s="263"/>
      <c r="O637" s="263"/>
      <c r="P637" s="264"/>
      <c r="Q637" s="263"/>
    </row>
    <row r="638" spans="1:17">
      <c r="A638" s="263"/>
      <c r="B638" s="263"/>
      <c r="C638" s="264"/>
      <c r="D638" s="263"/>
      <c r="E638" s="264"/>
      <c r="F638" s="263"/>
      <c r="G638" s="263"/>
      <c r="H638" s="263"/>
      <c r="I638" s="263"/>
      <c r="J638" s="263"/>
      <c r="K638" s="263"/>
      <c r="L638" s="263"/>
      <c r="M638" s="263"/>
      <c r="N638" s="263"/>
      <c r="O638" s="263"/>
      <c r="P638" s="264"/>
      <c r="Q638" s="263"/>
    </row>
    <row r="639" spans="1:17">
      <c r="A639" s="263"/>
      <c r="B639" s="263"/>
      <c r="C639" s="264"/>
      <c r="D639" s="263"/>
      <c r="E639" s="264"/>
      <c r="F639" s="263"/>
      <c r="G639" s="263"/>
      <c r="H639" s="263"/>
      <c r="I639" s="263"/>
      <c r="J639" s="263"/>
      <c r="K639" s="263"/>
      <c r="L639" s="263"/>
      <c r="M639" s="263"/>
      <c r="N639" s="263"/>
      <c r="O639" s="263"/>
      <c r="P639" s="264"/>
      <c r="Q639" s="263"/>
    </row>
    <row r="640" spans="1:17">
      <c r="A640" s="263"/>
      <c r="B640" s="263"/>
      <c r="C640" s="264"/>
      <c r="D640" s="263"/>
      <c r="E640" s="264"/>
      <c r="F640" s="263"/>
      <c r="G640" s="263"/>
      <c r="H640" s="263"/>
      <c r="I640" s="263"/>
      <c r="J640" s="263"/>
      <c r="K640" s="263"/>
      <c r="L640" s="263"/>
      <c r="M640" s="263"/>
      <c r="N640" s="263"/>
      <c r="O640" s="263"/>
      <c r="P640" s="264"/>
      <c r="Q640" s="263"/>
    </row>
    <row r="641" spans="1:17">
      <c r="A641" s="263"/>
      <c r="B641" s="263"/>
      <c r="C641" s="264"/>
      <c r="D641" s="263"/>
      <c r="E641" s="264"/>
      <c r="F641" s="263"/>
      <c r="G641" s="263"/>
      <c r="H641" s="263"/>
      <c r="I641" s="263"/>
      <c r="J641" s="263"/>
      <c r="K641" s="263"/>
      <c r="L641" s="263"/>
      <c r="M641" s="263"/>
      <c r="N641" s="263"/>
      <c r="O641" s="263"/>
      <c r="P641" s="264"/>
      <c r="Q641" s="263"/>
    </row>
    <row r="642" spans="1:17">
      <c r="A642" s="263"/>
      <c r="B642" s="263"/>
      <c r="C642" s="264"/>
      <c r="D642" s="263"/>
      <c r="E642" s="264"/>
      <c r="F642" s="263"/>
      <c r="G642" s="263"/>
      <c r="H642" s="263"/>
      <c r="I642" s="263"/>
      <c r="J642" s="263"/>
      <c r="K642" s="263"/>
      <c r="L642" s="263"/>
      <c r="M642" s="263"/>
      <c r="N642" s="263"/>
      <c r="O642" s="263"/>
      <c r="P642" s="264"/>
      <c r="Q642" s="263"/>
    </row>
    <row r="643" spans="1:17">
      <c r="A643" s="263"/>
      <c r="B643" s="263"/>
      <c r="C643" s="264"/>
      <c r="D643" s="263"/>
      <c r="E643" s="264"/>
      <c r="F643" s="263"/>
      <c r="G643" s="263"/>
      <c r="H643" s="263"/>
      <c r="I643" s="263"/>
      <c r="J643" s="263"/>
      <c r="K643" s="263"/>
      <c r="L643" s="263"/>
      <c r="M643" s="263"/>
      <c r="N643" s="263"/>
      <c r="O643" s="263"/>
      <c r="P643" s="264"/>
      <c r="Q643" s="263"/>
    </row>
    <row r="644" spans="1:17">
      <c r="A644" s="263"/>
      <c r="B644" s="263"/>
      <c r="C644" s="264"/>
      <c r="D644" s="263"/>
      <c r="E644" s="264"/>
      <c r="F644" s="263"/>
      <c r="G644" s="263"/>
      <c r="H644" s="263"/>
      <c r="I644" s="263"/>
      <c r="J644" s="263"/>
      <c r="K644" s="263"/>
      <c r="L644" s="263"/>
      <c r="M644" s="263"/>
      <c r="N644" s="263"/>
      <c r="O644" s="263"/>
      <c r="P644" s="264"/>
      <c r="Q644" s="263"/>
    </row>
    <row r="645" spans="1:17">
      <c r="A645" s="263"/>
      <c r="B645" s="263"/>
      <c r="C645" s="264"/>
      <c r="D645" s="263"/>
      <c r="E645" s="264"/>
      <c r="F645" s="263"/>
      <c r="G645" s="263"/>
      <c r="H645" s="263"/>
      <c r="I645" s="263"/>
      <c r="J645" s="263"/>
      <c r="K645" s="263"/>
      <c r="L645" s="263"/>
      <c r="M645" s="263"/>
      <c r="N645" s="263"/>
      <c r="O645" s="263"/>
      <c r="P645" s="264"/>
      <c r="Q645" s="263"/>
    </row>
    <row r="646" spans="1:17">
      <c r="A646" s="263"/>
      <c r="B646" s="263"/>
      <c r="C646" s="264"/>
      <c r="D646" s="263"/>
      <c r="E646" s="264"/>
      <c r="F646" s="263"/>
      <c r="G646" s="263"/>
      <c r="H646" s="263"/>
      <c r="I646" s="263"/>
      <c r="J646" s="263"/>
      <c r="K646" s="263"/>
      <c r="L646" s="263"/>
      <c r="M646" s="263"/>
      <c r="N646" s="263"/>
      <c r="O646" s="263"/>
      <c r="P646" s="264"/>
      <c r="Q646" s="263"/>
    </row>
    <row r="647" spans="1:17">
      <c r="A647" s="263"/>
      <c r="B647" s="263"/>
      <c r="C647" s="264"/>
      <c r="D647" s="263"/>
      <c r="E647" s="264"/>
      <c r="F647" s="263"/>
      <c r="G647" s="263"/>
      <c r="H647" s="263"/>
      <c r="I647" s="263"/>
      <c r="J647" s="263"/>
      <c r="K647" s="263"/>
      <c r="L647" s="263"/>
      <c r="M647" s="263"/>
      <c r="N647" s="263"/>
      <c r="O647" s="263"/>
      <c r="P647" s="264"/>
      <c r="Q647" s="263"/>
    </row>
    <row r="648" spans="1:17">
      <c r="A648" s="263"/>
      <c r="B648" s="263"/>
      <c r="C648" s="264"/>
      <c r="D648" s="263"/>
      <c r="E648" s="264"/>
      <c r="F648" s="263"/>
      <c r="G648" s="263"/>
      <c r="H648" s="263"/>
      <c r="I648" s="263"/>
      <c r="J648" s="263"/>
      <c r="K648" s="263"/>
      <c r="L648" s="263"/>
      <c r="M648" s="263"/>
      <c r="N648" s="263"/>
      <c r="O648" s="263"/>
      <c r="P648" s="264"/>
      <c r="Q648" s="263"/>
    </row>
    <row r="649" spans="1:17">
      <c r="A649" s="263"/>
      <c r="B649" s="263"/>
      <c r="C649" s="264"/>
      <c r="D649" s="263"/>
      <c r="E649" s="264"/>
      <c r="F649" s="263"/>
      <c r="G649" s="263"/>
      <c r="H649" s="263"/>
      <c r="I649" s="263"/>
      <c r="J649" s="263"/>
      <c r="K649" s="263"/>
      <c r="L649" s="263"/>
      <c r="M649" s="263"/>
      <c r="N649" s="263"/>
      <c r="O649" s="263"/>
      <c r="P649" s="264"/>
      <c r="Q649" s="263"/>
    </row>
    <row r="650" spans="1:17">
      <c r="A650" s="263"/>
      <c r="B650" s="263"/>
      <c r="C650" s="264"/>
      <c r="D650" s="263"/>
      <c r="E650" s="264"/>
      <c r="F650" s="263"/>
      <c r="G650" s="263"/>
      <c r="H650" s="263"/>
      <c r="I650" s="263"/>
      <c r="J650" s="263"/>
      <c r="K650" s="263"/>
      <c r="L650" s="263"/>
      <c r="M650" s="263"/>
      <c r="N650" s="263"/>
      <c r="O650" s="263"/>
      <c r="P650" s="264"/>
      <c r="Q650" s="263"/>
    </row>
    <row r="651" spans="1:17">
      <c r="A651" s="263"/>
      <c r="B651" s="263"/>
      <c r="C651" s="264"/>
      <c r="D651" s="263"/>
      <c r="E651" s="264"/>
      <c r="F651" s="263"/>
      <c r="G651" s="263"/>
      <c r="H651" s="263"/>
      <c r="I651" s="263"/>
      <c r="J651" s="263"/>
      <c r="K651" s="263"/>
      <c r="L651" s="263"/>
      <c r="M651" s="263"/>
      <c r="N651" s="263"/>
      <c r="O651" s="263"/>
      <c r="P651" s="264"/>
      <c r="Q651" s="263"/>
    </row>
    <row r="652" spans="1:17">
      <c r="A652" s="263"/>
      <c r="B652" s="263"/>
      <c r="C652" s="264"/>
      <c r="D652" s="263"/>
      <c r="E652" s="264"/>
      <c r="F652" s="263"/>
      <c r="G652" s="263"/>
      <c r="H652" s="263"/>
      <c r="I652" s="263"/>
      <c r="J652" s="263"/>
      <c r="K652" s="263"/>
      <c r="L652" s="263"/>
      <c r="M652" s="263"/>
      <c r="N652" s="263"/>
      <c r="O652" s="263"/>
      <c r="P652" s="264"/>
      <c r="Q652" s="263"/>
    </row>
    <row r="653" spans="1:17">
      <c r="A653" s="263"/>
      <c r="B653" s="263"/>
      <c r="C653" s="264"/>
      <c r="D653" s="263"/>
      <c r="E653" s="264"/>
      <c r="F653" s="263"/>
      <c r="G653" s="263"/>
      <c r="H653" s="263"/>
      <c r="I653" s="263"/>
      <c r="J653" s="263"/>
      <c r="K653" s="263"/>
      <c r="L653" s="263"/>
      <c r="M653" s="263"/>
      <c r="N653" s="263"/>
      <c r="O653" s="263"/>
      <c r="P653" s="264"/>
      <c r="Q653" s="263"/>
    </row>
    <row r="654" spans="1:17">
      <c r="A654" s="263"/>
      <c r="B654" s="263"/>
      <c r="C654" s="264"/>
      <c r="D654" s="263"/>
      <c r="E654" s="264"/>
      <c r="F654" s="263"/>
      <c r="G654" s="263"/>
      <c r="H654" s="263"/>
      <c r="I654" s="263"/>
      <c r="J654" s="263"/>
      <c r="K654" s="263"/>
      <c r="L654" s="263"/>
      <c r="M654" s="263"/>
      <c r="N654" s="263"/>
      <c r="O654" s="263"/>
      <c r="P654" s="264"/>
      <c r="Q654" s="263"/>
    </row>
    <row r="655" spans="1:17">
      <c r="A655" s="263"/>
      <c r="B655" s="263"/>
      <c r="C655" s="264"/>
      <c r="D655" s="263"/>
      <c r="E655" s="264"/>
      <c r="F655" s="263"/>
      <c r="G655" s="263"/>
      <c r="H655" s="263"/>
      <c r="I655" s="263"/>
      <c r="J655" s="263"/>
      <c r="K655" s="263"/>
      <c r="L655" s="263"/>
      <c r="M655" s="263"/>
      <c r="N655" s="263"/>
      <c r="O655" s="263"/>
      <c r="P655" s="264"/>
      <c r="Q655" s="263"/>
    </row>
    <row r="656" spans="1:17">
      <c r="A656" s="263"/>
      <c r="B656" s="263"/>
      <c r="C656" s="264"/>
      <c r="D656" s="263"/>
      <c r="E656" s="264"/>
      <c r="F656" s="263"/>
      <c r="G656" s="263"/>
      <c r="H656" s="263"/>
      <c r="I656" s="263"/>
      <c r="J656" s="263"/>
      <c r="K656" s="263"/>
      <c r="L656" s="263"/>
      <c r="M656" s="263"/>
      <c r="N656" s="263"/>
      <c r="O656" s="263"/>
      <c r="P656" s="264"/>
      <c r="Q656" s="263"/>
    </row>
    <row r="657" spans="1:17">
      <c r="A657" s="263"/>
      <c r="B657" s="263"/>
      <c r="C657" s="264"/>
      <c r="D657" s="263"/>
      <c r="E657" s="264"/>
      <c r="F657" s="263"/>
      <c r="G657" s="263"/>
      <c r="H657" s="263"/>
      <c r="I657" s="263"/>
      <c r="J657" s="263"/>
      <c r="K657" s="263"/>
      <c r="L657" s="263"/>
      <c r="M657" s="263"/>
      <c r="N657" s="263"/>
      <c r="O657" s="263"/>
      <c r="P657" s="264"/>
      <c r="Q657" s="263"/>
    </row>
    <row r="658" spans="1:17">
      <c r="A658" s="263"/>
      <c r="B658" s="263"/>
      <c r="C658" s="264"/>
      <c r="D658" s="263"/>
      <c r="E658" s="264"/>
      <c r="F658" s="263"/>
      <c r="G658" s="263"/>
      <c r="H658" s="263"/>
      <c r="I658" s="263"/>
      <c r="J658" s="263"/>
      <c r="K658" s="263"/>
      <c r="L658" s="263"/>
      <c r="M658" s="263"/>
      <c r="N658" s="263"/>
      <c r="O658" s="263"/>
      <c r="P658" s="264"/>
      <c r="Q658" s="263"/>
    </row>
    <row r="659" spans="1:17">
      <c r="A659" s="263"/>
      <c r="B659" s="263"/>
      <c r="C659" s="264"/>
      <c r="D659" s="263"/>
      <c r="E659" s="264"/>
      <c r="F659" s="263"/>
      <c r="G659" s="263"/>
      <c r="H659" s="263"/>
      <c r="I659" s="263"/>
      <c r="J659" s="263"/>
      <c r="K659" s="263"/>
      <c r="L659" s="263"/>
      <c r="M659" s="263"/>
      <c r="N659" s="263"/>
      <c r="O659" s="263"/>
      <c r="P659" s="264"/>
      <c r="Q659" s="263"/>
    </row>
    <row r="660" spans="1:17">
      <c r="A660" s="263"/>
      <c r="B660" s="263"/>
      <c r="C660" s="264"/>
      <c r="D660" s="263"/>
      <c r="E660" s="264"/>
      <c r="F660" s="263"/>
      <c r="G660" s="263"/>
      <c r="H660" s="263"/>
      <c r="I660" s="263"/>
      <c r="J660" s="263"/>
      <c r="K660" s="263"/>
      <c r="L660" s="263"/>
      <c r="M660" s="263"/>
      <c r="N660" s="263"/>
      <c r="O660" s="263"/>
      <c r="P660" s="264"/>
      <c r="Q660" s="263"/>
    </row>
    <row r="661" spans="1:17">
      <c r="A661" s="263"/>
      <c r="B661" s="263"/>
      <c r="C661" s="264"/>
      <c r="D661" s="263"/>
      <c r="E661" s="264"/>
      <c r="F661" s="263"/>
      <c r="G661" s="263"/>
      <c r="H661" s="263"/>
      <c r="I661" s="263"/>
      <c r="J661" s="263"/>
      <c r="K661" s="263"/>
      <c r="L661" s="263"/>
      <c r="M661" s="263"/>
      <c r="N661" s="263"/>
      <c r="O661" s="263"/>
      <c r="P661" s="264"/>
      <c r="Q661" s="263"/>
    </row>
    <row r="662" spans="1:17">
      <c r="A662" s="263"/>
      <c r="B662" s="263"/>
      <c r="C662" s="264"/>
      <c r="D662" s="263"/>
      <c r="E662" s="264"/>
      <c r="F662" s="263"/>
      <c r="G662" s="263"/>
      <c r="H662" s="263"/>
      <c r="I662" s="263"/>
      <c r="J662" s="263"/>
      <c r="K662" s="263"/>
      <c r="L662" s="263"/>
      <c r="M662" s="263"/>
      <c r="N662" s="263"/>
      <c r="O662" s="263"/>
      <c r="P662" s="264"/>
      <c r="Q662" s="263"/>
    </row>
    <row r="663" spans="1:17">
      <c r="A663" s="263"/>
      <c r="B663" s="263"/>
      <c r="C663" s="264"/>
      <c r="D663" s="263"/>
      <c r="E663" s="264"/>
      <c r="F663" s="263"/>
      <c r="G663" s="263"/>
      <c r="H663" s="263"/>
      <c r="I663" s="263"/>
      <c r="J663" s="263"/>
      <c r="K663" s="263"/>
      <c r="L663" s="263"/>
      <c r="M663" s="263"/>
      <c r="N663" s="263"/>
      <c r="O663" s="263"/>
      <c r="P663" s="264"/>
      <c r="Q663" s="263"/>
    </row>
    <row r="664" spans="1:17">
      <c r="A664" s="263"/>
      <c r="B664" s="263"/>
      <c r="C664" s="264"/>
      <c r="D664" s="263"/>
      <c r="E664" s="264"/>
      <c r="F664" s="263"/>
      <c r="G664" s="263"/>
      <c r="H664" s="263"/>
      <c r="I664" s="263"/>
      <c r="J664" s="263"/>
      <c r="K664" s="263"/>
      <c r="L664" s="263"/>
      <c r="M664" s="263"/>
      <c r="N664" s="263"/>
      <c r="O664" s="263"/>
      <c r="P664" s="264"/>
      <c r="Q664" s="263"/>
    </row>
    <row r="665" spans="1:17">
      <c r="A665" s="263"/>
      <c r="B665" s="263"/>
      <c r="C665" s="264"/>
      <c r="D665" s="263"/>
      <c r="E665" s="264"/>
      <c r="F665" s="263"/>
      <c r="G665" s="263"/>
      <c r="H665" s="263"/>
      <c r="I665" s="263"/>
      <c r="J665" s="263"/>
      <c r="K665" s="263"/>
      <c r="L665" s="263"/>
      <c r="M665" s="263"/>
      <c r="N665" s="263"/>
      <c r="O665" s="263"/>
      <c r="P665" s="264"/>
      <c r="Q665" s="263"/>
    </row>
    <row r="666" spans="1:17">
      <c r="A666" s="263"/>
      <c r="B666" s="263"/>
      <c r="C666" s="264"/>
      <c r="D666" s="263"/>
      <c r="E666" s="264"/>
      <c r="F666" s="263"/>
      <c r="G666" s="263"/>
      <c r="H666" s="263"/>
      <c r="I666" s="263"/>
      <c r="J666" s="263"/>
      <c r="K666" s="263"/>
      <c r="L666" s="263"/>
      <c r="M666" s="263"/>
      <c r="N666" s="263"/>
      <c r="O666" s="263"/>
      <c r="P666" s="264"/>
      <c r="Q666" s="263"/>
    </row>
    <row r="667" spans="1:17">
      <c r="A667" s="263"/>
      <c r="B667" s="263"/>
      <c r="C667" s="264"/>
      <c r="D667" s="263"/>
      <c r="E667" s="264"/>
      <c r="F667" s="263"/>
      <c r="G667" s="263"/>
      <c r="H667" s="263"/>
      <c r="I667" s="263"/>
      <c r="J667" s="263"/>
      <c r="K667" s="263"/>
      <c r="L667" s="263"/>
      <c r="M667" s="263"/>
      <c r="N667" s="263"/>
      <c r="O667" s="263"/>
      <c r="P667" s="264"/>
      <c r="Q667" s="263"/>
    </row>
    <row r="668" spans="1:17">
      <c r="A668" s="263"/>
      <c r="B668" s="263"/>
      <c r="C668" s="264"/>
      <c r="D668" s="263"/>
      <c r="E668" s="264"/>
      <c r="F668" s="263"/>
      <c r="G668" s="263"/>
      <c r="H668" s="263"/>
      <c r="I668" s="263"/>
      <c r="J668" s="263"/>
      <c r="K668" s="263"/>
      <c r="L668" s="263"/>
      <c r="M668" s="263"/>
      <c r="N668" s="263"/>
      <c r="O668" s="263"/>
      <c r="P668" s="264"/>
      <c r="Q668" s="263"/>
    </row>
    <row r="669" spans="1:17">
      <c r="A669" s="263"/>
      <c r="B669" s="263"/>
      <c r="C669" s="264"/>
      <c r="D669" s="263"/>
      <c r="E669" s="264"/>
      <c r="F669" s="263"/>
      <c r="G669" s="263"/>
      <c r="H669" s="263"/>
      <c r="I669" s="263"/>
      <c r="J669" s="263"/>
      <c r="K669" s="263"/>
      <c r="L669" s="263"/>
      <c r="M669" s="263"/>
      <c r="N669" s="263"/>
      <c r="O669" s="263"/>
      <c r="P669" s="264"/>
      <c r="Q669" s="263"/>
    </row>
    <row r="670" spans="1:17">
      <c r="A670" s="263"/>
      <c r="B670" s="263"/>
      <c r="C670" s="264"/>
      <c r="D670" s="263"/>
      <c r="E670" s="264"/>
      <c r="F670" s="263"/>
      <c r="G670" s="263"/>
      <c r="H670" s="263"/>
      <c r="I670" s="263"/>
      <c r="J670" s="263"/>
      <c r="K670" s="263"/>
      <c r="L670" s="263"/>
      <c r="M670" s="263"/>
      <c r="N670" s="263"/>
      <c r="O670" s="263"/>
      <c r="P670" s="264"/>
      <c r="Q670" s="263"/>
    </row>
    <row r="671" spans="1:17">
      <c r="A671" s="263"/>
      <c r="B671" s="263"/>
      <c r="C671" s="264"/>
      <c r="D671" s="263"/>
      <c r="E671" s="264"/>
      <c r="F671" s="263"/>
      <c r="G671" s="263"/>
      <c r="H671" s="263"/>
      <c r="I671" s="263"/>
      <c r="J671" s="263"/>
      <c r="K671" s="263"/>
      <c r="L671" s="263"/>
      <c r="M671" s="263"/>
      <c r="N671" s="263"/>
      <c r="O671" s="263"/>
      <c r="P671" s="264"/>
      <c r="Q671" s="263"/>
    </row>
    <row r="672" spans="1:17">
      <c r="A672" s="263"/>
      <c r="B672" s="263"/>
      <c r="C672" s="264"/>
      <c r="D672" s="263"/>
      <c r="E672" s="264"/>
      <c r="F672" s="263"/>
      <c r="G672" s="263"/>
      <c r="H672" s="263"/>
      <c r="I672" s="263"/>
      <c r="J672" s="263"/>
      <c r="K672" s="263"/>
      <c r="L672" s="263"/>
      <c r="M672" s="263"/>
      <c r="N672" s="263"/>
      <c r="O672" s="263"/>
      <c r="P672" s="264"/>
      <c r="Q672" s="263"/>
    </row>
    <row r="673" spans="1:17">
      <c r="A673" s="263"/>
      <c r="B673" s="263"/>
      <c r="C673" s="264"/>
      <c r="D673" s="263"/>
      <c r="E673" s="264"/>
      <c r="F673" s="263"/>
      <c r="G673" s="263"/>
      <c r="H673" s="263"/>
      <c r="I673" s="263"/>
      <c r="J673" s="263"/>
      <c r="K673" s="263"/>
      <c r="L673" s="263"/>
      <c r="M673" s="263"/>
      <c r="N673" s="263"/>
      <c r="O673" s="263"/>
      <c r="P673" s="264"/>
      <c r="Q673" s="263"/>
    </row>
    <row r="674" spans="1:17">
      <c r="A674" s="263"/>
      <c r="B674" s="263"/>
      <c r="C674" s="264"/>
      <c r="D674" s="263"/>
      <c r="E674" s="264"/>
      <c r="F674" s="263"/>
      <c r="G674" s="263"/>
      <c r="H674" s="263"/>
      <c r="I674" s="263"/>
      <c r="J674" s="263"/>
      <c r="K674" s="263"/>
      <c r="L674" s="263"/>
      <c r="M674" s="263"/>
      <c r="N674" s="263"/>
      <c r="O674" s="263"/>
      <c r="P674" s="264"/>
      <c r="Q674" s="263"/>
    </row>
    <row r="675" spans="1:17">
      <c r="A675" s="263"/>
      <c r="B675" s="263"/>
      <c r="C675" s="264"/>
      <c r="D675" s="263"/>
      <c r="E675" s="264"/>
      <c r="F675" s="263"/>
      <c r="G675" s="263"/>
      <c r="H675" s="263"/>
      <c r="I675" s="263"/>
      <c r="J675" s="263"/>
      <c r="K675" s="263"/>
      <c r="L675" s="263"/>
      <c r="M675" s="263"/>
      <c r="N675" s="263"/>
      <c r="O675" s="263"/>
      <c r="P675" s="264"/>
      <c r="Q675" s="263"/>
    </row>
    <row r="676" spans="1:17">
      <c r="A676" s="263"/>
      <c r="B676" s="263"/>
      <c r="C676" s="264"/>
      <c r="D676" s="263"/>
      <c r="E676" s="264"/>
      <c r="F676" s="263"/>
      <c r="G676" s="263"/>
      <c r="H676" s="263"/>
      <c r="I676" s="263"/>
      <c r="J676" s="263"/>
      <c r="K676" s="263"/>
      <c r="L676" s="263"/>
      <c r="M676" s="263"/>
      <c r="N676" s="263"/>
      <c r="O676" s="263"/>
      <c r="P676" s="264"/>
      <c r="Q676" s="263"/>
    </row>
    <row r="677" spans="1:17">
      <c r="A677" s="263"/>
      <c r="B677" s="263"/>
      <c r="C677" s="264"/>
      <c r="D677" s="263"/>
      <c r="E677" s="264"/>
      <c r="F677" s="263"/>
      <c r="G677" s="263"/>
      <c r="H677" s="263"/>
      <c r="I677" s="263"/>
      <c r="J677" s="263"/>
      <c r="K677" s="263"/>
      <c r="L677" s="263"/>
      <c r="M677" s="263"/>
      <c r="N677" s="263"/>
      <c r="O677" s="263"/>
      <c r="P677" s="264"/>
      <c r="Q677" s="263"/>
    </row>
    <row r="678" spans="1:17">
      <c r="A678" s="263"/>
      <c r="B678" s="263"/>
      <c r="C678" s="264"/>
      <c r="D678" s="263"/>
      <c r="E678" s="264"/>
      <c r="F678" s="263"/>
      <c r="G678" s="263"/>
      <c r="H678" s="263"/>
      <c r="I678" s="263"/>
      <c r="J678" s="263"/>
      <c r="K678" s="263"/>
      <c r="L678" s="263"/>
      <c r="M678" s="263"/>
      <c r="N678" s="263"/>
      <c r="O678" s="263"/>
      <c r="P678" s="264"/>
      <c r="Q678" s="263"/>
    </row>
    <row r="679" spans="1:17">
      <c r="A679" s="263"/>
      <c r="B679" s="263"/>
      <c r="C679" s="264"/>
      <c r="D679" s="263"/>
      <c r="E679" s="264"/>
      <c r="F679" s="263"/>
      <c r="G679" s="263"/>
      <c r="H679" s="263"/>
      <c r="I679" s="263"/>
      <c r="J679" s="263"/>
      <c r="K679" s="263"/>
      <c r="L679" s="263"/>
      <c r="M679" s="263"/>
      <c r="N679" s="263"/>
      <c r="O679" s="263"/>
      <c r="P679" s="264"/>
      <c r="Q679" s="263"/>
    </row>
    <row r="680" spans="1:17">
      <c r="A680" s="263"/>
      <c r="B680" s="263"/>
      <c r="C680" s="264"/>
      <c r="D680" s="263"/>
      <c r="E680" s="264"/>
      <c r="F680" s="263"/>
      <c r="G680" s="263"/>
      <c r="H680" s="263"/>
      <c r="I680" s="263"/>
      <c r="J680" s="263"/>
      <c r="K680" s="263"/>
      <c r="L680" s="263"/>
      <c r="M680" s="263"/>
      <c r="N680" s="263"/>
      <c r="O680" s="263"/>
      <c r="P680" s="264"/>
      <c r="Q680" s="263"/>
    </row>
    <row r="681" spans="1:17">
      <c r="A681" s="263"/>
      <c r="B681" s="263"/>
      <c r="C681" s="264"/>
      <c r="D681" s="263"/>
      <c r="E681" s="264"/>
      <c r="F681" s="263"/>
      <c r="G681" s="263"/>
      <c r="H681" s="263"/>
      <c r="I681" s="263"/>
      <c r="J681" s="263"/>
      <c r="K681" s="263"/>
      <c r="L681" s="263"/>
      <c r="M681" s="263"/>
      <c r="N681" s="263"/>
      <c r="O681" s="263"/>
      <c r="P681" s="264"/>
      <c r="Q681" s="263"/>
    </row>
    <row r="682" spans="1:17">
      <c r="A682" s="263"/>
      <c r="B682" s="263"/>
      <c r="C682" s="264"/>
      <c r="D682" s="263"/>
      <c r="E682" s="264"/>
      <c r="F682" s="263"/>
      <c r="G682" s="263"/>
      <c r="H682" s="263"/>
      <c r="I682" s="263"/>
      <c r="J682" s="263"/>
      <c r="K682" s="263"/>
      <c r="L682" s="263"/>
      <c r="M682" s="263"/>
      <c r="N682" s="263"/>
      <c r="O682" s="263"/>
      <c r="P682" s="264"/>
      <c r="Q682" s="263"/>
    </row>
    <row r="683" spans="1:17">
      <c r="A683" s="263"/>
      <c r="B683" s="263"/>
      <c r="C683" s="264"/>
      <c r="D683" s="263"/>
      <c r="E683" s="264"/>
      <c r="F683" s="263"/>
      <c r="G683" s="263"/>
      <c r="H683" s="263"/>
      <c r="I683" s="263"/>
      <c r="J683" s="263"/>
      <c r="K683" s="263"/>
      <c r="L683" s="263"/>
      <c r="M683" s="263"/>
      <c r="N683" s="263"/>
      <c r="O683" s="263"/>
      <c r="P683" s="264"/>
      <c r="Q683" s="263"/>
    </row>
    <row r="684" spans="1:17">
      <c r="A684" s="263"/>
      <c r="B684" s="263"/>
      <c r="C684" s="264"/>
      <c r="D684" s="263"/>
      <c r="E684" s="264"/>
      <c r="F684" s="263"/>
      <c r="G684" s="263"/>
      <c r="H684" s="263"/>
      <c r="I684" s="263"/>
      <c r="J684" s="263"/>
      <c r="K684" s="263"/>
      <c r="L684" s="263"/>
      <c r="M684" s="263"/>
      <c r="N684" s="263"/>
      <c r="O684" s="263"/>
      <c r="P684" s="264"/>
      <c r="Q684" s="263"/>
    </row>
    <row r="685" spans="1:17">
      <c r="A685" s="263"/>
      <c r="B685" s="263"/>
      <c r="C685" s="264"/>
      <c r="D685" s="263"/>
      <c r="E685" s="264"/>
      <c r="F685" s="263"/>
      <c r="G685" s="263"/>
      <c r="H685" s="263"/>
      <c r="I685" s="263"/>
      <c r="J685" s="263"/>
      <c r="K685" s="263"/>
      <c r="L685" s="263"/>
      <c r="M685" s="263"/>
      <c r="N685" s="263"/>
      <c r="O685" s="263"/>
      <c r="P685" s="264"/>
      <c r="Q685" s="263"/>
    </row>
    <row r="686" spans="1:17">
      <c r="A686" s="263"/>
      <c r="B686" s="263"/>
      <c r="C686" s="264"/>
      <c r="D686" s="263"/>
      <c r="E686" s="264"/>
      <c r="F686" s="263"/>
      <c r="G686" s="263"/>
      <c r="H686" s="263"/>
      <c r="I686" s="263"/>
      <c r="J686" s="263"/>
      <c r="K686" s="263"/>
      <c r="L686" s="263"/>
      <c r="M686" s="263"/>
      <c r="N686" s="263"/>
      <c r="O686" s="263"/>
      <c r="P686" s="264"/>
      <c r="Q686" s="263"/>
    </row>
    <row r="687" spans="1:17">
      <c r="A687" s="263"/>
      <c r="B687" s="263"/>
      <c r="C687" s="264"/>
      <c r="D687" s="263"/>
      <c r="E687" s="264"/>
      <c r="F687" s="263"/>
      <c r="G687" s="263"/>
      <c r="H687" s="263"/>
      <c r="I687" s="263"/>
      <c r="J687" s="263"/>
      <c r="K687" s="263"/>
      <c r="L687" s="263"/>
      <c r="M687" s="263"/>
      <c r="N687" s="263"/>
      <c r="O687" s="263"/>
      <c r="P687" s="264"/>
      <c r="Q687" s="263"/>
    </row>
    <row r="688" spans="1:17">
      <c r="A688" s="263"/>
      <c r="B688" s="263"/>
      <c r="C688" s="264"/>
      <c r="D688" s="263"/>
      <c r="E688" s="264"/>
      <c r="F688" s="263"/>
      <c r="G688" s="263"/>
      <c r="H688" s="263"/>
      <c r="I688" s="263"/>
      <c r="J688" s="263"/>
      <c r="K688" s="263"/>
      <c r="L688" s="263"/>
      <c r="M688" s="263"/>
      <c r="N688" s="263"/>
      <c r="O688" s="263"/>
      <c r="P688" s="264"/>
      <c r="Q688" s="263"/>
    </row>
    <row r="689" spans="1:17">
      <c r="A689" s="263"/>
      <c r="B689" s="263"/>
      <c r="C689" s="264"/>
      <c r="D689" s="263"/>
      <c r="E689" s="264"/>
      <c r="F689" s="263"/>
      <c r="G689" s="263"/>
      <c r="H689" s="263"/>
      <c r="I689" s="263"/>
      <c r="J689" s="263"/>
      <c r="K689" s="263"/>
      <c r="L689" s="263"/>
      <c r="M689" s="263"/>
      <c r="N689" s="263"/>
      <c r="O689" s="263"/>
      <c r="P689" s="264"/>
      <c r="Q689" s="263"/>
    </row>
    <row r="690" spans="1:17">
      <c r="A690" s="263"/>
      <c r="B690" s="263"/>
      <c r="C690" s="264"/>
      <c r="D690" s="263"/>
      <c r="E690" s="264"/>
      <c r="F690" s="263"/>
      <c r="G690" s="263"/>
      <c r="H690" s="263"/>
      <c r="I690" s="263"/>
      <c r="J690" s="263"/>
      <c r="K690" s="263"/>
      <c r="L690" s="263"/>
      <c r="M690" s="263"/>
      <c r="N690" s="263"/>
      <c r="O690" s="263"/>
      <c r="P690" s="264"/>
      <c r="Q690" s="263"/>
    </row>
    <row r="691" spans="1:17">
      <c r="A691" s="263"/>
      <c r="B691" s="263"/>
      <c r="C691" s="264"/>
      <c r="D691" s="263"/>
      <c r="E691" s="264"/>
      <c r="F691" s="263"/>
      <c r="G691" s="263"/>
      <c r="H691" s="263"/>
      <c r="I691" s="263"/>
      <c r="J691" s="263"/>
      <c r="K691" s="263"/>
      <c r="L691" s="263"/>
      <c r="M691" s="263"/>
      <c r="N691" s="263"/>
      <c r="O691" s="263"/>
      <c r="P691" s="264"/>
      <c r="Q691" s="263"/>
    </row>
    <row r="692" spans="1:17">
      <c r="A692" s="263"/>
      <c r="B692" s="263"/>
      <c r="C692" s="264"/>
      <c r="D692" s="263"/>
      <c r="E692" s="264"/>
      <c r="F692" s="263"/>
      <c r="G692" s="263"/>
      <c r="H692" s="263"/>
      <c r="I692" s="263"/>
      <c r="J692" s="263"/>
      <c r="K692" s="263"/>
      <c r="L692" s="263"/>
      <c r="M692" s="263"/>
      <c r="N692" s="263"/>
      <c r="O692" s="263"/>
      <c r="P692" s="264"/>
      <c r="Q692" s="263"/>
    </row>
    <row r="693" spans="1:17">
      <c r="A693" s="263"/>
      <c r="B693" s="263"/>
      <c r="C693" s="264"/>
      <c r="D693" s="263"/>
      <c r="E693" s="264"/>
      <c r="F693" s="263"/>
      <c r="G693" s="263"/>
      <c r="H693" s="263"/>
      <c r="I693" s="263"/>
      <c r="J693" s="263"/>
      <c r="K693" s="263"/>
      <c r="L693" s="263"/>
      <c r="M693" s="263"/>
      <c r="N693" s="263"/>
      <c r="O693" s="263"/>
      <c r="P693" s="264"/>
      <c r="Q693" s="263"/>
    </row>
    <row r="694" spans="1:17">
      <c r="A694" s="263"/>
      <c r="B694" s="263"/>
      <c r="C694" s="264"/>
      <c r="D694" s="263"/>
      <c r="E694" s="264"/>
      <c r="F694" s="263"/>
      <c r="G694" s="263"/>
      <c r="H694" s="263"/>
      <c r="I694" s="263"/>
      <c r="J694" s="263"/>
      <c r="K694" s="263"/>
      <c r="L694" s="263"/>
      <c r="M694" s="263"/>
      <c r="N694" s="263"/>
      <c r="O694" s="263"/>
      <c r="P694" s="264"/>
      <c r="Q694" s="263"/>
    </row>
    <row r="695" spans="1:17">
      <c r="A695" s="263"/>
      <c r="B695" s="263"/>
      <c r="C695" s="264"/>
      <c r="D695" s="263"/>
      <c r="E695" s="264"/>
      <c r="F695" s="263"/>
      <c r="G695" s="263"/>
      <c r="H695" s="263"/>
      <c r="I695" s="263"/>
      <c r="J695" s="263"/>
      <c r="K695" s="263"/>
      <c r="L695" s="263"/>
      <c r="M695" s="263"/>
      <c r="N695" s="263"/>
      <c r="O695" s="263"/>
      <c r="P695" s="264"/>
      <c r="Q695" s="263"/>
    </row>
    <row r="696" spans="1:17">
      <c r="A696" s="263"/>
      <c r="B696" s="263"/>
      <c r="C696" s="264"/>
      <c r="D696" s="263"/>
      <c r="E696" s="264"/>
      <c r="F696" s="263"/>
      <c r="G696" s="263"/>
      <c r="H696" s="263"/>
      <c r="I696" s="263"/>
      <c r="J696" s="263"/>
      <c r="K696" s="263"/>
      <c r="L696" s="263"/>
      <c r="M696" s="263"/>
      <c r="N696" s="263"/>
      <c r="O696" s="263"/>
      <c r="P696" s="264"/>
      <c r="Q696" s="263"/>
    </row>
    <row r="697" spans="1:17">
      <c r="A697" s="263"/>
      <c r="B697" s="263"/>
      <c r="C697" s="264"/>
      <c r="D697" s="263"/>
      <c r="E697" s="264"/>
      <c r="F697" s="263"/>
      <c r="G697" s="263"/>
      <c r="H697" s="263"/>
      <c r="I697" s="263"/>
      <c r="J697" s="263"/>
      <c r="K697" s="263"/>
      <c r="L697" s="263"/>
      <c r="M697" s="263"/>
      <c r="N697" s="263"/>
      <c r="O697" s="263"/>
      <c r="P697" s="264"/>
      <c r="Q697" s="263"/>
    </row>
    <row r="698" spans="1:17">
      <c r="A698" s="263"/>
      <c r="B698" s="263"/>
      <c r="C698" s="264"/>
      <c r="D698" s="263"/>
      <c r="E698" s="264"/>
      <c r="F698" s="263"/>
      <c r="G698" s="263"/>
      <c r="H698" s="263"/>
      <c r="I698" s="263"/>
      <c r="J698" s="263"/>
      <c r="K698" s="263"/>
      <c r="L698" s="263"/>
      <c r="M698" s="263"/>
      <c r="N698" s="263"/>
      <c r="O698" s="263"/>
      <c r="P698" s="264"/>
      <c r="Q698" s="263"/>
    </row>
    <row r="699" spans="1:17">
      <c r="A699" s="263"/>
      <c r="B699" s="263"/>
      <c r="C699" s="264"/>
      <c r="D699" s="263"/>
      <c r="E699" s="264"/>
      <c r="F699" s="263"/>
      <c r="G699" s="263"/>
      <c r="H699" s="263"/>
      <c r="I699" s="263"/>
      <c r="J699" s="263"/>
      <c r="K699" s="263"/>
      <c r="L699" s="263"/>
      <c r="M699" s="263"/>
      <c r="N699" s="263"/>
      <c r="O699" s="263"/>
      <c r="P699" s="264"/>
      <c r="Q699" s="263"/>
    </row>
    <row r="700" spans="1:17">
      <c r="A700" s="263"/>
      <c r="B700" s="263"/>
      <c r="C700" s="264"/>
      <c r="D700" s="263"/>
      <c r="E700" s="264"/>
      <c r="F700" s="263"/>
      <c r="G700" s="263"/>
      <c r="H700" s="263"/>
      <c r="I700" s="263"/>
      <c r="J700" s="263"/>
      <c r="K700" s="263"/>
      <c r="L700" s="263"/>
      <c r="M700" s="263"/>
      <c r="N700" s="263"/>
      <c r="O700" s="263"/>
      <c r="P700" s="264"/>
      <c r="Q700" s="263"/>
    </row>
    <row r="701" spans="1:17">
      <c r="A701" s="263"/>
      <c r="B701" s="263"/>
      <c r="C701" s="264"/>
      <c r="D701" s="263"/>
      <c r="E701" s="264"/>
      <c r="F701" s="263"/>
      <c r="G701" s="263"/>
      <c r="H701" s="263"/>
      <c r="I701" s="263"/>
      <c r="J701" s="263"/>
      <c r="K701" s="263"/>
      <c r="L701" s="263"/>
      <c r="M701" s="263"/>
      <c r="N701" s="263"/>
      <c r="O701" s="263"/>
      <c r="P701" s="264"/>
      <c r="Q701" s="263"/>
    </row>
    <row r="702" spans="1:17">
      <c r="A702" s="263"/>
      <c r="B702" s="263"/>
      <c r="C702" s="264"/>
      <c r="D702" s="263"/>
      <c r="E702" s="264"/>
      <c r="F702" s="263"/>
      <c r="G702" s="263"/>
      <c r="H702" s="263"/>
      <c r="I702" s="263"/>
      <c r="J702" s="263"/>
      <c r="K702" s="263"/>
      <c r="L702" s="263"/>
      <c r="M702" s="263"/>
      <c r="N702" s="263"/>
      <c r="O702" s="263"/>
      <c r="P702" s="264"/>
      <c r="Q702" s="263"/>
    </row>
    <row r="703" spans="1:17">
      <c r="A703" s="263"/>
      <c r="B703" s="263"/>
      <c r="C703" s="264"/>
      <c r="D703" s="263"/>
      <c r="E703" s="264"/>
      <c r="F703" s="263"/>
      <c r="G703" s="263"/>
      <c r="H703" s="263"/>
      <c r="I703" s="263"/>
      <c r="J703" s="263"/>
      <c r="K703" s="263"/>
      <c r="L703" s="263"/>
      <c r="M703" s="263"/>
      <c r="N703" s="263"/>
      <c r="O703" s="263"/>
      <c r="P703" s="264"/>
      <c r="Q703" s="263"/>
    </row>
    <row r="704" spans="1:17">
      <c r="A704" s="263"/>
      <c r="B704" s="263"/>
      <c r="C704" s="264"/>
      <c r="D704" s="263"/>
      <c r="E704" s="264"/>
      <c r="F704" s="263"/>
      <c r="G704" s="263"/>
      <c r="H704" s="263"/>
      <c r="I704" s="263"/>
      <c r="J704" s="263"/>
      <c r="K704" s="263"/>
      <c r="L704" s="263"/>
      <c r="M704" s="263"/>
      <c r="N704" s="263"/>
      <c r="O704" s="263"/>
      <c r="P704" s="264"/>
      <c r="Q704" s="263"/>
    </row>
    <row r="705" spans="1:17">
      <c r="A705" s="263"/>
      <c r="B705" s="263"/>
      <c r="C705" s="264"/>
      <c r="D705" s="263"/>
      <c r="E705" s="264"/>
      <c r="F705" s="263"/>
      <c r="G705" s="263"/>
      <c r="H705" s="263"/>
      <c r="I705" s="263"/>
      <c r="J705" s="263"/>
      <c r="K705" s="263"/>
      <c r="L705" s="263"/>
      <c r="M705" s="263"/>
      <c r="N705" s="263"/>
      <c r="O705" s="263"/>
      <c r="P705" s="264"/>
      <c r="Q705" s="263"/>
    </row>
    <row r="706" spans="1:17">
      <c r="A706" s="263"/>
      <c r="B706" s="263"/>
      <c r="C706" s="264"/>
      <c r="D706" s="263"/>
      <c r="E706" s="264"/>
      <c r="F706" s="263"/>
      <c r="G706" s="263"/>
      <c r="H706" s="263"/>
      <c r="I706" s="263"/>
      <c r="J706" s="263"/>
      <c r="K706" s="263"/>
      <c r="L706" s="263"/>
      <c r="M706" s="263"/>
      <c r="N706" s="263"/>
      <c r="O706" s="263"/>
      <c r="P706" s="264"/>
      <c r="Q706" s="263"/>
    </row>
    <row r="707" spans="1:17">
      <c r="A707" s="263"/>
      <c r="B707" s="263"/>
      <c r="C707" s="264"/>
      <c r="D707" s="263"/>
      <c r="E707" s="264"/>
      <c r="F707" s="263"/>
      <c r="G707" s="263"/>
      <c r="H707" s="263"/>
      <c r="I707" s="263"/>
      <c r="J707" s="263"/>
      <c r="K707" s="263"/>
      <c r="L707" s="263"/>
      <c r="M707" s="263"/>
      <c r="N707" s="263"/>
      <c r="O707" s="263"/>
      <c r="P707" s="264"/>
      <c r="Q707" s="263"/>
    </row>
    <row r="708" spans="1:17">
      <c r="A708" s="263"/>
      <c r="B708" s="263"/>
      <c r="C708" s="264"/>
      <c r="D708" s="263"/>
      <c r="E708" s="264"/>
      <c r="F708" s="263"/>
      <c r="G708" s="263"/>
      <c r="H708" s="263"/>
      <c r="I708" s="263"/>
      <c r="J708" s="263"/>
      <c r="K708" s="263"/>
      <c r="L708" s="263"/>
      <c r="M708" s="263"/>
      <c r="N708" s="263"/>
      <c r="O708" s="263"/>
      <c r="P708" s="264"/>
      <c r="Q708" s="263"/>
    </row>
    <row r="709" spans="1:17">
      <c r="A709" s="263"/>
      <c r="B709" s="263"/>
      <c r="C709" s="264"/>
      <c r="D709" s="263"/>
      <c r="E709" s="264"/>
      <c r="F709" s="263"/>
      <c r="G709" s="263"/>
      <c r="H709" s="263"/>
      <c r="I709" s="263"/>
      <c r="J709" s="263"/>
      <c r="K709" s="263"/>
      <c r="L709" s="263"/>
      <c r="M709" s="263"/>
      <c r="N709" s="263"/>
      <c r="O709" s="263"/>
      <c r="P709" s="264"/>
      <c r="Q709" s="263"/>
    </row>
    <row r="710" spans="1:17">
      <c r="A710" s="263"/>
      <c r="B710" s="263"/>
      <c r="C710" s="264"/>
      <c r="D710" s="263"/>
      <c r="E710" s="264"/>
      <c r="F710" s="263"/>
      <c r="G710" s="263"/>
      <c r="H710" s="263"/>
      <c r="I710" s="263"/>
      <c r="J710" s="263"/>
      <c r="K710" s="263"/>
      <c r="L710" s="263"/>
      <c r="M710" s="263"/>
      <c r="N710" s="263"/>
      <c r="O710" s="263"/>
      <c r="P710" s="264"/>
      <c r="Q710" s="263"/>
    </row>
    <row r="711" spans="1:17">
      <c r="A711" s="263"/>
      <c r="B711" s="263"/>
      <c r="C711" s="264"/>
      <c r="D711" s="263"/>
      <c r="E711" s="264"/>
      <c r="F711" s="263"/>
      <c r="G711" s="263"/>
      <c r="H711" s="263"/>
      <c r="I711" s="263"/>
      <c r="J711" s="263"/>
      <c r="K711" s="263"/>
      <c r="L711" s="263"/>
      <c r="M711" s="263"/>
      <c r="N711" s="263"/>
      <c r="O711" s="263"/>
      <c r="P711" s="264"/>
      <c r="Q711" s="263"/>
    </row>
    <row r="712" spans="1:17">
      <c r="A712" s="263"/>
      <c r="B712" s="263"/>
      <c r="C712" s="264"/>
      <c r="D712" s="263"/>
      <c r="E712" s="264"/>
      <c r="F712" s="263"/>
      <c r="G712" s="263"/>
      <c r="H712" s="263"/>
      <c r="I712" s="263"/>
      <c r="J712" s="263"/>
      <c r="K712" s="263"/>
      <c r="L712" s="263"/>
      <c r="M712" s="263"/>
      <c r="N712" s="263"/>
      <c r="O712" s="263"/>
      <c r="P712" s="264"/>
      <c r="Q712" s="263"/>
    </row>
    <row r="713" spans="1:17">
      <c r="A713" s="263"/>
      <c r="B713" s="263"/>
      <c r="C713" s="264"/>
      <c r="D713" s="263"/>
      <c r="E713" s="264"/>
      <c r="F713" s="263"/>
      <c r="G713" s="263"/>
      <c r="H713" s="263"/>
      <c r="I713" s="263"/>
      <c r="J713" s="263"/>
      <c r="K713" s="263"/>
      <c r="L713" s="263"/>
      <c r="M713" s="263"/>
      <c r="N713" s="263"/>
      <c r="O713" s="263"/>
      <c r="P713" s="264"/>
      <c r="Q713" s="263"/>
    </row>
    <row r="714" spans="1:17">
      <c r="A714" s="263"/>
      <c r="B714" s="263"/>
      <c r="C714" s="264"/>
      <c r="D714" s="263"/>
      <c r="E714" s="264"/>
      <c r="F714" s="263"/>
      <c r="G714" s="263"/>
      <c r="H714" s="263"/>
      <c r="I714" s="263"/>
      <c r="J714" s="263"/>
      <c r="K714" s="263"/>
      <c r="L714" s="263"/>
      <c r="M714" s="263"/>
      <c r="N714" s="263"/>
      <c r="O714" s="263"/>
      <c r="P714" s="264"/>
      <c r="Q714" s="263"/>
    </row>
    <row r="715" spans="1:17">
      <c r="A715" s="263"/>
      <c r="B715" s="263"/>
      <c r="C715" s="264"/>
      <c r="D715" s="263"/>
      <c r="E715" s="264"/>
      <c r="F715" s="263"/>
      <c r="G715" s="263"/>
      <c r="H715" s="263"/>
      <c r="I715" s="263"/>
      <c r="J715" s="263"/>
      <c r="K715" s="263"/>
      <c r="L715" s="263"/>
      <c r="M715" s="263"/>
      <c r="N715" s="263"/>
      <c r="O715" s="263"/>
      <c r="P715" s="264"/>
      <c r="Q715" s="263"/>
    </row>
    <row r="716" spans="1:17">
      <c r="A716" s="263"/>
      <c r="B716" s="263"/>
      <c r="C716" s="264"/>
      <c r="D716" s="263"/>
      <c r="E716" s="264"/>
      <c r="F716" s="263"/>
      <c r="G716" s="263"/>
      <c r="H716" s="263"/>
      <c r="I716" s="263"/>
      <c r="J716" s="263"/>
      <c r="K716" s="263"/>
      <c r="L716" s="263"/>
      <c r="M716" s="263"/>
      <c r="N716" s="263"/>
      <c r="O716" s="263"/>
      <c r="P716" s="264"/>
      <c r="Q716" s="263"/>
    </row>
    <row r="717" spans="1:17">
      <c r="A717" s="263"/>
      <c r="B717" s="263"/>
      <c r="C717" s="264"/>
      <c r="D717" s="263"/>
      <c r="E717" s="264"/>
      <c r="F717" s="263"/>
      <c r="G717" s="263"/>
      <c r="H717" s="263"/>
      <c r="I717" s="263"/>
      <c r="J717" s="263"/>
      <c r="K717" s="263"/>
      <c r="L717" s="263"/>
      <c r="M717" s="263"/>
      <c r="N717" s="263"/>
      <c r="O717" s="263"/>
      <c r="P717" s="264"/>
      <c r="Q717" s="263"/>
    </row>
    <row r="718" spans="1:17">
      <c r="A718" s="263"/>
      <c r="B718" s="263"/>
      <c r="C718" s="264"/>
      <c r="D718" s="263"/>
      <c r="E718" s="264"/>
      <c r="F718" s="263"/>
      <c r="G718" s="263"/>
      <c r="H718" s="263"/>
      <c r="I718" s="263"/>
      <c r="J718" s="263"/>
      <c r="K718" s="263"/>
      <c r="L718" s="263"/>
      <c r="M718" s="263"/>
      <c r="N718" s="263"/>
      <c r="O718" s="263"/>
      <c r="P718" s="264"/>
      <c r="Q718" s="263"/>
    </row>
    <row r="719" spans="1:17">
      <c r="A719" s="263"/>
      <c r="B719" s="263"/>
      <c r="C719" s="264"/>
      <c r="D719" s="263"/>
      <c r="E719" s="264"/>
      <c r="F719" s="263"/>
      <c r="G719" s="263"/>
      <c r="H719" s="263"/>
      <c r="I719" s="263"/>
      <c r="J719" s="263"/>
      <c r="K719" s="263"/>
      <c r="L719" s="263"/>
      <c r="M719" s="263"/>
      <c r="N719" s="263"/>
      <c r="O719" s="263"/>
      <c r="P719" s="264"/>
      <c r="Q719" s="263"/>
    </row>
    <row r="720" spans="1:17">
      <c r="A720" s="263"/>
      <c r="B720" s="263"/>
      <c r="C720" s="264"/>
      <c r="D720" s="263"/>
      <c r="E720" s="264"/>
      <c r="F720" s="263"/>
      <c r="G720" s="263"/>
      <c r="H720" s="263"/>
      <c r="I720" s="263"/>
      <c r="J720" s="263"/>
      <c r="K720" s="263"/>
      <c r="L720" s="263"/>
      <c r="M720" s="263"/>
      <c r="N720" s="263"/>
      <c r="O720" s="263"/>
      <c r="P720" s="264"/>
      <c r="Q720" s="263"/>
    </row>
    <row r="721" spans="1:17">
      <c r="A721" s="263"/>
      <c r="B721" s="263"/>
      <c r="C721" s="264"/>
      <c r="D721" s="263"/>
      <c r="E721" s="264"/>
      <c r="F721" s="263"/>
      <c r="G721" s="263"/>
      <c r="H721" s="263"/>
      <c r="I721" s="263"/>
      <c r="J721" s="263"/>
      <c r="K721" s="263"/>
      <c r="L721" s="263"/>
      <c r="M721" s="263"/>
      <c r="N721" s="263"/>
      <c r="O721" s="263"/>
      <c r="P721" s="264"/>
      <c r="Q721" s="263"/>
    </row>
    <row r="722" spans="1:17">
      <c r="A722" s="263"/>
      <c r="B722" s="263"/>
      <c r="C722" s="264"/>
      <c r="D722" s="263"/>
      <c r="E722" s="264"/>
      <c r="F722" s="263"/>
      <c r="G722" s="263"/>
      <c r="H722" s="263"/>
      <c r="I722" s="263"/>
      <c r="J722" s="263"/>
      <c r="K722" s="263"/>
      <c r="L722" s="263"/>
      <c r="M722" s="263"/>
      <c r="N722" s="263"/>
      <c r="O722" s="263"/>
      <c r="P722" s="264"/>
      <c r="Q722" s="263"/>
    </row>
    <row r="723" spans="1:17">
      <c r="A723" s="263"/>
      <c r="B723" s="263"/>
      <c r="C723" s="264"/>
      <c r="D723" s="263"/>
      <c r="E723" s="264"/>
      <c r="F723" s="263"/>
      <c r="G723" s="263"/>
      <c r="H723" s="263"/>
      <c r="I723" s="263"/>
      <c r="J723" s="263"/>
      <c r="K723" s="263"/>
      <c r="L723" s="263"/>
      <c r="M723" s="263"/>
      <c r="N723" s="263"/>
      <c r="O723" s="263"/>
      <c r="P723" s="264"/>
      <c r="Q723" s="263"/>
    </row>
    <row r="724" spans="1:17">
      <c r="A724" s="263"/>
      <c r="B724" s="263"/>
      <c r="C724" s="264"/>
      <c r="D724" s="263"/>
      <c r="E724" s="264"/>
      <c r="F724" s="263"/>
      <c r="G724" s="263"/>
      <c r="H724" s="263"/>
      <c r="I724" s="263"/>
      <c r="J724" s="263"/>
      <c r="K724" s="263"/>
      <c r="L724" s="263"/>
      <c r="M724" s="263"/>
      <c r="N724" s="263"/>
      <c r="O724" s="263"/>
      <c r="P724" s="264"/>
      <c r="Q724" s="263"/>
    </row>
    <row r="725" spans="1:17">
      <c r="A725" s="263"/>
      <c r="B725" s="263"/>
      <c r="C725" s="264"/>
      <c r="D725" s="263"/>
      <c r="E725" s="264"/>
      <c r="F725" s="263"/>
      <c r="G725" s="263"/>
      <c r="H725" s="263"/>
      <c r="I725" s="263"/>
      <c r="J725" s="263"/>
      <c r="K725" s="263"/>
      <c r="L725" s="263"/>
      <c r="M725" s="263"/>
      <c r="N725" s="263"/>
      <c r="O725" s="263"/>
      <c r="P725" s="264"/>
      <c r="Q725" s="263"/>
    </row>
    <row r="726" spans="1:17">
      <c r="A726" s="263"/>
      <c r="B726" s="263"/>
      <c r="C726" s="264"/>
      <c r="D726" s="263"/>
      <c r="E726" s="264"/>
      <c r="F726" s="263"/>
      <c r="G726" s="263"/>
      <c r="H726" s="263"/>
      <c r="I726" s="263"/>
      <c r="J726" s="263"/>
      <c r="K726" s="263"/>
      <c r="L726" s="263"/>
      <c r="M726" s="263"/>
      <c r="N726" s="263"/>
      <c r="O726" s="263"/>
      <c r="P726" s="264"/>
      <c r="Q726" s="263"/>
    </row>
    <row r="727" spans="1:17">
      <c r="A727" s="263"/>
      <c r="B727" s="263"/>
      <c r="C727" s="264"/>
      <c r="D727" s="263"/>
      <c r="E727" s="264"/>
      <c r="F727" s="263"/>
      <c r="G727" s="263"/>
      <c r="H727" s="263"/>
      <c r="I727" s="263"/>
      <c r="J727" s="263"/>
      <c r="K727" s="263"/>
      <c r="L727" s="263"/>
      <c r="M727" s="263"/>
      <c r="N727" s="263"/>
      <c r="O727" s="263"/>
      <c r="P727" s="264"/>
      <c r="Q727" s="263"/>
    </row>
    <row r="728" spans="1:17">
      <c r="A728" s="263"/>
      <c r="B728" s="263"/>
      <c r="C728" s="264"/>
      <c r="D728" s="263"/>
      <c r="E728" s="264"/>
      <c r="F728" s="263"/>
      <c r="G728" s="263"/>
      <c r="H728" s="263"/>
      <c r="I728" s="263"/>
      <c r="J728" s="263"/>
      <c r="K728" s="263"/>
      <c r="L728" s="263"/>
      <c r="M728" s="263"/>
      <c r="N728" s="263"/>
      <c r="O728" s="263"/>
      <c r="P728" s="264"/>
      <c r="Q728" s="263"/>
    </row>
    <row r="729" spans="1:17">
      <c r="A729" s="263"/>
      <c r="B729" s="263"/>
      <c r="C729" s="264"/>
      <c r="D729" s="263"/>
      <c r="E729" s="264"/>
      <c r="F729" s="263"/>
      <c r="G729" s="263"/>
      <c r="H729" s="263"/>
      <c r="I729" s="263"/>
      <c r="J729" s="263"/>
      <c r="K729" s="263"/>
      <c r="L729" s="263"/>
      <c r="M729" s="263"/>
      <c r="N729" s="263"/>
      <c r="O729" s="263"/>
      <c r="P729" s="264"/>
      <c r="Q729" s="263"/>
    </row>
    <row r="730" spans="1:17">
      <c r="A730" s="263"/>
      <c r="B730" s="263"/>
      <c r="C730" s="264"/>
      <c r="D730" s="263"/>
      <c r="E730" s="264"/>
      <c r="F730" s="263"/>
      <c r="G730" s="263"/>
      <c r="H730" s="263"/>
      <c r="I730" s="263"/>
      <c r="J730" s="263"/>
      <c r="K730" s="263"/>
      <c r="L730" s="263"/>
      <c r="M730" s="263"/>
      <c r="N730" s="263"/>
      <c r="O730" s="263"/>
      <c r="P730" s="264"/>
      <c r="Q730" s="263"/>
    </row>
    <row r="731" spans="1:17">
      <c r="A731" s="263"/>
      <c r="B731" s="263"/>
      <c r="C731" s="264"/>
      <c r="D731" s="263"/>
      <c r="E731" s="264"/>
      <c r="F731" s="263"/>
      <c r="G731" s="263"/>
      <c r="H731" s="263"/>
      <c r="I731" s="263"/>
      <c r="J731" s="263"/>
      <c r="K731" s="263"/>
      <c r="L731" s="263"/>
      <c r="M731" s="263"/>
      <c r="N731" s="263"/>
      <c r="O731" s="263"/>
      <c r="P731" s="264"/>
      <c r="Q731" s="263"/>
    </row>
    <row r="732" spans="1:17">
      <c r="A732" s="263"/>
      <c r="B732" s="263"/>
      <c r="C732" s="264"/>
      <c r="D732" s="263"/>
      <c r="E732" s="264"/>
      <c r="F732" s="263"/>
      <c r="G732" s="263"/>
      <c r="H732" s="263"/>
      <c r="I732" s="263"/>
      <c r="J732" s="263"/>
      <c r="K732" s="263"/>
      <c r="L732" s="263"/>
      <c r="M732" s="263"/>
      <c r="N732" s="263"/>
      <c r="O732" s="263"/>
      <c r="P732" s="264"/>
      <c r="Q732" s="263"/>
    </row>
    <row r="733" spans="1:17">
      <c r="A733" s="263"/>
      <c r="B733" s="263"/>
      <c r="C733" s="264"/>
      <c r="D733" s="263"/>
      <c r="E733" s="264"/>
      <c r="F733" s="263"/>
      <c r="G733" s="263"/>
      <c r="H733" s="263"/>
      <c r="I733" s="263"/>
      <c r="J733" s="263"/>
      <c r="K733" s="263"/>
      <c r="L733" s="263"/>
      <c r="M733" s="263"/>
      <c r="N733" s="263"/>
      <c r="O733" s="263"/>
      <c r="P733" s="264"/>
      <c r="Q733" s="263"/>
    </row>
    <row r="734" spans="1:17">
      <c r="A734" s="263"/>
      <c r="B734" s="263"/>
      <c r="C734" s="264"/>
      <c r="D734" s="263"/>
      <c r="E734" s="264"/>
      <c r="F734" s="263"/>
      <c r="G734" s="263"/>
      <c r="H734" s="263"/>
      <c r="I734" s="263"/>
      <c r="J734" s="263"/>
      <c r="K734" s="263"/>
      <c r="L734" s="263"/>
      <c r="M734" s="263"/>
      <c r="N734" s="263"/>
      <c r="O734" s="263"/>
      <c r="P734" s="264"/>
      <c r="Q734" s="263"/>
    </row>
    <row r="735" spans="1:17">
      <c r="A735" s="263"/>
      <c r="B735" s="263"/>
      <c r="C735" s="264"/>
      <c r="D735" s="263"/>
      <c r="E735" s="264"/>
      <c r="F735" s="263"/>
      <c r="G735" s="263"/>
      <c r="H735" s="263"/>
      <c r="I735" s="263"/>
      <c r="J735" s="263"/>
      <c r="K735" s="263"/>
      <c r="L735" s="263"/>
      <c r="M735" s="263"/>
      <c r="N735" s="263"/>
      <c r="O735" s="263"/>
      <c r="P735" s="264"/>
      <c r="Q735" s="263"/>
    </row>
    <row r="736" spans="1:17">
      <c r="A736" s="263"/>
      <c r="B736" s="263"/>
      <c r="C736" s="264"/>
      <c r="D736" s="263"/>
      <c r="E736" s="264"/>
      <c r="F736" s="263"/>
      <c r="G736" s="263"/>
      <c r="H736" s="263"/>
      <c r="I736" s="263"/>
      <c r="J736" s="263"/>
      <c r="K736" s="263"/>
      <c r="L736" s="263"/>
      <c r="M736" s="263"/>
      <c r="N736" s="263"/>
      <c r="O736" s="263"/>
      <c r="P736" s="264"/>
      <c r="Q736" s="263"/>
    </row>
    <row r="737" spans="1:17">
      <c r="A737" s="263"/>
      <c r="B737" s="263"/>
      <c r="C737" s="264"/>
      <c r="D737" s="263"/>
      <c r="E737" s="264"/>
      <c r="F737" s="263"/>
      <c r="G737" s="263"/>
      <c r="H737" s="263"/>
      <c r="I737" s="263"/>
      <c r="J737" s="263"/>
      <c r="K737" s="263"/>
      <c r="L737" s="263"/>
      <c r="M737" s="263"/>
      <c r="N737" s="263"/>
      <c r="O737" s="263"/>
      <c r="P737" s="264"/>
      <c r="Q737" s="263"/>
    </row>
    <row r="738" spans="1:17">
      <c r="A738" s="263"/>
      <c r="B738" s="263"/>
      <c r="C738" s="264"/>
      <c r="D738" s="263"/>
      <c r="E738" s="264"/>
      <c r="F738" s="263"/>
      <c r="G738" s="263"/>
      <c r="H738" s="263"/>
      <c r="I738" s="263"/>
      <c r="J738" s="263"/>
      <c r="K738" s="263"/>
      <c r="L738" s="263"/>
      <c r="M738" s="263"/>
      <c r="N738" s="263"/>
      <c r="O738" s="263"/>
      <c r="P738" s="264"/>
      <c r="Q738" s="263"/>
    </row>
    <row r="739" spans="1:17">
      <c r="A739" s="263"/>
      <c r="B739" s="263"/>
      <c r="C739" s="264"/>
      <c r="D739" s="263"/>
      <c r="E739" s="264"/>
      <c r="F739" s="263"/>
      <c r="G739" s="263"/>
      <c r="H739" s="263"/>
      <c r="I739" s="263"/>
      <c r="J739" s="263"/>
      <c r="K739" s="263"/>
      <c r="L739" s="263"/>
      <c r="M739" s="263"/>
      <c r="N739" s="263"/>
      <c r="O739" s="263"/>
      <c r="P739" s="264"/>
      <c r="Q739" s="263"/>
    </row>
    <row r="740" spans="1:17">
      <c r="A740" s="263"/>
      <c r="B740" s="263"/>
      <c r="C740" s="264"/>
      <c r="D740" s="263"/>
      <c r="E740" s="264"/>
      <c r="F740" s="263"/>
      <c r="G740" s="263"/>
      <c r="H740" s="263"/>
      <c r="I740" s="263"/>
      <c r="J740" s="263"/>
      <c r="K740" s="263"/>
      <c r="L740" s="263"/>
      <c r="M740" s="263"/>
      <c r="N740" s="263"/>
      <c r="O740" s="263"/>
      <c r="P740" s="264"/>
      <c r="Q740" s="263"/>
    </row>
    <row r="741" spans="1:17">
      <c r="A741" s="263"/>
      <c r="B741" s="263"/>
      <c r="C741" s="264"/>
      <c r="D741" s="263"/>
      <c r="E741" s="264"/>
      <c r="F741" s="263"/>
      <c r="G741" s="263"/>
      <c r="H741" s="263"/>
      <c r="I741" s="263"/>
      <c r="J741" s="263"/>
      <c r="K741" s="263"/>
      <c r="L741" s="263"/>
      <c r="M741" s="263"/>
      <c r="N741" s="263"/>
      <c r="O741" s="263"/>
      <c r="P741" s="264"/>
      <c r="Q741" s="263"/>
    </row>
    <row r="742" spans="1:17">
      <c r="A742" s="263"/>
      <c r="B742" s="263"/>
      <c r="C742" s="264"/>
      <c r="D742" s="263"/>
      <c r="E742" s="264"/>
      <c r="F742" s="263"/>
      <c r="G742" s="263"/>
      <c r="H742" s="263"/>
      <c r="I742" s="263"/>
      <c r="J742" s="263"/>
      <c r="K742" s="263"/>
      <c r="L742" s="263"/>
      <c r="M742" s="263"/>
      <c r="N742" s="263"/>
      <c r="O742" s="263"/>
      <c r="P742" s="264"/>
      <c r="Q742" s="263"/>
    </row>
    <row r="743" spans="1:17">
      <c r="A743" s="263"/>
      <c r="B743" s="263"/>
      <c r="C743" s="264"/>
      <c r="D743" s="263"/>
      <c r="E743" s="264"/>
      <c r="F743" s="263"/>
      <c r="G743" s="263"/>
      <c r="H743" s="263"/>
      <c r="I743" s="263"/>
      <c r="J743" s="263"/>
      <c r="K743" s="263"/>
      <c r="L743" s="263"/>
      <c r="M743" s="263"/>
      <c r="N743" s="263"/>
      <c r="O743" s="263"/>
      <c r="P743" s="264"/>
      <c r="Q743" s="263"/>
    </row>
    <row r="744" spans="1:17">
      <c r="A744" s="263"/>
      <c r="B744" s="263"/>
      <c r="C744" s="264"/>
      <c r="D744" s="263"/>
      <c r="E744" s="264"/>
      <c r="F744" s="263"/>
      <c r="G744" s="263"/>
      <c r="H744" s="263"/>
      <c r="I744" s="263"/>
      <c r="J744" s="263"/>
      <c r="K744" s="263"/>
      <c r="L744" s="263"/>
      <c r="M744" s="263"/>
      <c r="N744" s="263"/>
      <c r="O744" s="263"/>
      <c r="P744" s="264"/>
      <c r="Q744" s="263"/>
    </row>
    <row r="745" spans="1:17">
      <c r="A745" s="263"/>
      <c r="B745" s="263"/>
      <c r="C745" s="264"/>
      <c r="D745" s="263"/>
      <c r="E745" s="264"/>
      <c r="F745" s="263"/>
      <c r="G745" s="263"/>
      <c r="H745" s="263"/>
      <c r="I745" s="263"/>
      <c r="J745" s="263"/>
      <c r="K745" s="263"/>
      <c r="L745" s="263"/>
      <c r="M745" s="263"/>
      <c r="N745" s="263"/>
      <c r="O745" s="263"/>
      <c r="P745" s="264"/>
      <c r="Q745" s="263"/>
    </row>
    <row r="746" spans="1:17">
      <c r="A746" s="263"/>
      <c r="B746" s="263"/>
      <c r="C746" s="264"/>
      <c r="D746" s="263"/>
      <c r="E746" s="264"/>
      <c r="F746" s="263"/>
      <c r="G746" s="263"/>
      <c r="H746" s="263"/>
      <c r="I746" s="263"/>
      <c r="J746" s="263"/>
      <c r="K746" s="263"/>
      <c r="L746" s="263"/>
      <c r="M746" s="263"/>
      <c r="N746" s="263"/>
      <c r="O746" s="263"/>
      <c r="P746" s="264"/>
      <c r="Q746" s="263"/>
    </row>
    <row r="747" spans="1:17">
      <c r="A747" s="263"/>
      <c r="B747" s="263"/>
      <c r="C747" s="264"/>
      <c r="D747" s="263"/>
      <c r="E747" s="264"/>
      <c r="F747" s="263"/>
      <c r="G747" s="263"/>
      <c r="H747" s="263"/>
      <c r="I747" s="263"/>
      <c r="J747" s="263"/>
      <c r="K747" s="263"/>
      <c r="L747" s="263"/>
      <c r="M747" s="263"/>
      <c r="N747" s="263"/>
      <c r="O747" s="263"/>
      <c r="P747" s="264"/>
      <c r="Q747" s="263"/>
    </row>
    <row r="748" spans="1:17">
      <c r="A748" s="263"/>
      <c r="B748" s="263"/>
      <c r="C748" s="264"/>
      <c r="D748" s="263"/>
      <c r="E748" s="264"/>
      <c r="F748" s="263"/>
      <c r="G748" s="263"/>
      <c r="H748" s="263"/>
      <c r="I748" s="263"/>
      <c r="J748" s="263"/>
      <c r="K748" s="263"/>
      <c r="L748" s="263"/>
      <c r="M748" s="263"/>
      <c r="N748" s="263"/>
      <c r="O748" s="263"/>
      <c r="P748" s="264"/>
      <c r="Q748" s="263"/>
    </row>
    <row r="749" spans="1:17">
      <c r="A749" s="263"/>
      <c r="B749" s="263"/>
      <c r="C749" s="264"/>
      <c r="D749" s="263"/>
      <c r="E749" s="264"/>
      <c r="F749" s="263"/>
      <c r="G749" s="263"/>
      <c r="H749" s="263"/>
      <c r="I749" s="263"/>
      <c r="J749" s="263"/>
      <c r="K749" s="263"/>
      <c r="L749" s="263"/>
      <c r="M749" s="263"/>
      <c r="N749" s="263"/>
      <c r="O749" s="263"/>
      <c r="P749" s="264"/>
      <c r="Q749" s="263"/>
    </row>
    <row r="750" spans="1:17">
      <c r="A750" s="263"/>
      <c r="B750" s="263"/>
      <c r="C750" s="264"/>
      <c r="D750" s="263"/>
      <c r="E750" s="264"/>
      <c r="F750" s="263"/>
      <c r="G750" s="263"/>
      <c r="H750" s="263"/>
      <c r="I750" s="263"/>
      <c r="J750" s="263"/>
      <c r="K750" s="263"/>
      <c r="L750" s="263"/>
      <c r="M750" s="263"/>
      <c r="N750" s="263"/>
      <c r="O750" s="263"/>
      <c r="P750" s="264"/>
      <c r="Q750" s="263"/>
    </row>
    <row r="751" spans="1:17">
      <c r="A751" s="263"/>
      <c r="B751" s="263"/>
      <c r="C751" s="264"/>
      <c r="D751" s="263"/>
      <c r="E751" s="264"/>
      <c r="F751" s="263"/>
      <c r="G751" s="263"/>
      <c r="H751" s="263"/>
      <c r="I751" s="263"/>
      <c r="J751" s="263"/>
      <c r="K751" s="263"/>
      <c r="L751" s="263"/>
      <c r="M751" s="263"/>
      <c r="N751" s="263"/>
      <c r="O751" s="263"/>
      <c r="P751" s="264"/>
      <c r="Q751" s="263"/>
    </row>
    <row r="752" spans="1:17">
      <c r="A752" s="263"/>
      <c r="B752" s="263"/>
      <c r="C752" s="264"/>
      <c r="D752" s="263"/>
      <c r="E752" s="264"/>
      <c r="F752" s="263"/>
      <c r="G752" s="263"/>
      <c r="H752" s="263"/>
      <c r="I752" s="263"/>
      <c r="J752" s="263"/>
      <c r="K752" s="263"/>
      <c r="L752" s="263"/>
      <c r="M752" s="263"/>
      <c r="N752" s="263"/>
      <c r="O752" s="263"/>
      <c r="P752" s="264"/>
      <c r="Q752" s="263"/>
    </row>
    <row r="753" spans="1:17">
      <c r="A753" s="263"/>
      <c r="B753" s="263"/>
      <c r="C753" s="264"/>
      <c r="D753" s="263"/>
      <c r="E753" s="264"/>
      <c r="F753" s="263"/>
      <c r="G753" s="263"/>
      <c r="H753" s="263"/>
      <c r="I753" s="263"/>
      <c r="J753" s="263"/>
      <c r="K753" s="263"/>
      <c r="L753" s="263"/>
      <c r="M753" s="263"/>
      <c r="N753" s="263"/>
      <c r="O753" s="263"/>
      <c r="P753" s="264"/>
      <c r="Q753" s="263"/>
    </row>
    <row r="754" spans="1:17">
      <c r="A754" s="263"/>
      <c r="B754" s="263"/>
      <c r="C754" s="264"/>
      <c r="D754" s="263"/>
      <c r="E754" s="264"/>
      <c r="F754" s="263"/>
      <c r="G754" s="263"/>
      <c r="H754" s="263"/>
      <c r="I754" s="263"/>
      <c r="J754" s="263"/>
      <c r="K754" s="263"/>
      <c r="L754" s="263"/>
      <c r="M754" s="263"/>
      <c r="N754" s="263"/>
      <c r="O754" s="263"/>
      <c r="P754" s="264"/>
      <c r="Q754" s="263"/>
    </row>
    <row r="755" spans="1:17">
      <c r="A755" s="263"/>
      <c r="B755" s="263"/>
      <c r="C755" s="264"/>
      <c r="D755" s="263"/>
      <c r="E755" s="264"/>
      <c r="F755" s="263"/>
      <c r="G755" s="263"/>
      <c r="H755" s="263"/>
      <c r="I755" s="263"/>
      <c r="J755" s="263"/>
      <c r="K755" s="263"/>
      <c r="L755" s="263"/>
      <c r="M755" s="263"/>
      <c r="N755" s="263"/>
      <c r="O755" s="263"/>
      <c r="P755" s="264"/>
      <c r="Q755" s="263"/>
    </row>
    <row r="756" spans="1:17">
      <c r="A756" s="263"/>
      <c r="B756" s="263"/>
      <c r="C756" s="264"/>
      <c r="D756" s="263"/>
      <c r="E756" s="264"/>
      <c r="F756" s="263"/>
      <c r="G756" s="263"/>
      <c r="H756" s="263"/>
      <c r="I756" s="263"/>
      <c r="J756" s="263"/>
      <c r="K756" s="263"/>
      <c r="L756" s="263"/>
      <c r="M756" s="263"/>
      <c r="N756" s="263"/>
      <c r="O756" s="263"/>
      <c r="P756" s="264"/>
      <c r="Q756" s="263"/>
    </row>
    <row r="757" spans="1:17">
      <c r="A757" s="263"/>
      <c r="B757" s="263"/>
      <c r="C757" s="264"/>
      <c r="D757" s="263"/>
      <c r="E757" s="264"/>
      <c r="F757" s="263"/>
      <c r="G757" s="263"/>
      <c r="H757" s="263"/>
      <c r="I757" s="263"/>
      <c r="J757" s="263"/>
      <c r="K757" s="263"/>
      <c r="L757" s="263"/>
      <c r="M757" s="263"/>
      <c r="N757" s="263"/>
      <c r="O757" s="263"/>
      <c r="P757" s="264"/>
      <c r="Q757" s="263"/>
    </row>
    <row r="758" spans="1:17">
      <c r="A758" s="263"/>
      <c r="B758" s="263"/>
      <c r="C758" s="264"/>
      <c r="D758" s="263"/>
      <c r="E758" s="264"/>
      <c r="F758" s="263"/>
      <c r="G758" s="263"/>
      <c r="H758" s="263"/>
      <c r="I758" s="263"/>
      <c r="J758" s="263"/>
      <c r="K758" s="263"/>
      <c r="L758" s="263"/>
      <c r="M758" s="263"/>
      <c r="N758" s="263"/>
      <c r="O758" s="263"/>
      <c r="P758" s="264"/>
      <c r="Q758" s="263"/>
    </row>
    <row r="759" spans="1:17">
      <c r="A759" s="263"/>
      <c r="B759" s="263"/>
      <c r="C759" s="264"/>
      <c r="D759" s="263"/>
      <c r="E759" s="264"/>
      <c r="F759" s="263"/>
      <c r="G759" s="263"/>
      <c r="H759" s="263"/>
      <c r="I759" s="263"/>
      <c r="J759" s="263"/>
      <c r="K759" s="263"/>
      <c r="L759" s="263"/>
      <c r="M759" s="263"/>
      <c r="N759" s="263"/>
      <c r="O759" s="263"/>
      <c r="P759" s="264"/>
      <c r="Q759" s="263"/>
    </row>
    <row r="760" spans="1:17">
      <c r="A760" s="263"/>
      <c r="B760" s="263"/>
      <c r="C760" s="264"/>
      <c r="D760" s="263"/>
      <c r="E760" s="264"/>
      <c r="F760" s="263"/>
      <c r="G760" s="263"/>
      <c r="H760" s="263"/>
      <c r="I760" s="263"/>
      <c r="J760" s="263"/>
      <c r="K760" s="263"/>
      <c r="L760" s="263"/>
      <c r="M760" s="263"/>
      <c r="N760" s="263"/>
      <c r="O760" s="263"/>
      <c r="P760" s="264"/>
      <c r="Q760" s="263"/>
    </row>
    <row r="761" spans="1:17">
      <c r="A761" s="263"/>
      <c r="B761" s="263"/>
      <c r="C761" s="264"/>
      <c r="D761" s="263"/>
      <c r="E761" s="264"/>
      <c r="F761" s="263"/>
      <c r="G761" s="263"/>
      <c r="H761" s="263"/>
      <c r="I761" s="263"/>
      <c r="J761" s="263"/>
      <c r="K761" s="263"/>
      <c r="L761" s="263"/>
      <c r="M761" s="263"/>
      <c r="N761" s="263"/>
      <c r="O761" s="263"/>
      <c r="P761" s="264"/>
      <c r="Q761" s="263"/>
    </row>
    <row r="762" spans="1:17">
      <c r="A762" s="263"/>
      <c r="B762" s="263"/>
      <c r="C762" s="264"/>
      <c r="D762" s="263"/>
      <c r="E762" s="264"/>
      <c r="F762" s="263"/>
      <c r="G762" s="263"/>
      <c r="H762" s="263"/>
      <c r="I762" s="263"/>
      <c r="J762" s="263"/>
      <c r="K762" s="263"/>
      <c r="L762" s="263"/>
      <c r="M762" s="263"/>
      <c r="N762" s="263"/>
      <c r="O762" s="263"/>
      <c r="P762" s="264"/>
      <c r="Q762" s="263"/>
    </row>
    <row r="763" spans="1:17">
      <c r="A763" s="263"/>
      <c r="B763" s="263"/>
      <c r="C763" s="264"/>
      <c r="D763" s="263"/>
      <c r="E763" s="264"/>
      <c r="F763" s="263"/>
      <c r="G763" s="263"/>
      <c r="H763" s="263"/>
      <c r="I763" s="263"/>
      <c r="J763" s="263"/>
      <c r="K763" s="263"/>
      <c r="L763" s="263"/>
      <c r="M763" s="263"/>
      <c r="N763" s="263"/>
      <c r="O763" s="263"/>
      <c r="P763" s="264"/>
      <c r="Q763" s="263"/>
    </row>
    <row r="764" spans="1:17">
      <c r="A764" s="263"/>
      <c r="B764" s="263"/>
      <c r="C764" s="264"/>
      <c r="D764" s="263"/>
      <c r="E764" s="264"/>
      <c r="F764" s="263"/>
      <c r="G764" s="263"/>
      <c r="H764" s="263"/>
      <c r="I764" s="263"/>
      <c r="J764" s="263"/>
      <c r="K764" s="263"/>
      <c r="L764" s="263"/>
      <c r="M764" s="263"/>
      <c r="N764" s="263"/>
      <c r="O764" s="263"/>
      <c r="P764" s="264"/>
      <c r="Q764" s="263"/>
    </row>
    <row r="765" spans="1:17">
      <c r="A765" s="263"/>
      <c r="B765" s="263"/>
      <c r="C765" s="264"/>
      <c r="D765" s="263"/>
      <c r="E765" s="264"/>
      <c r="F765" s="263"/>
      <c r="G765" s="263"/>
      <c r="H765" s="263"/>
      <c r="I765" s="263"/>
      <c r="J765" s="263"/>
      <c r="K765" s="263"/>
      <c r="L765" s="263"/>
      <c r="M765" s="263"/>
      <c r="N765" s="263"/>
      <c r="O765" s="263"/>
      <c r="P765" s="264"/>
      <c r="Q765" s="263"/>
    </row>
    <row r="766" spans="1:17">
      <c r="A766" s="263"/>
      <c r="B766" s="263"/>
      <c r="C766" s="264"/>
      <c r="D766" s="263"/>
      <c r="E766" s="264"/>
      <c r="F766" s="263"/>
      <c r="G766" s="263"/>
      <c r="H766" s="263"/>
      <c r="I766" s="263"/>
      <c r="J766" s="263"/>
      <c r="K766" s="263"/>
      <c r="L766" s="263"/>
      <c r="M766" s="263"/>
      <c r="N766" s="263"/>
      <c r="O766" s="263"/>
      <c r="P766" s="264"/>
      <c r="Q766" s="263"/>
    </row>
    <row r="767" spans="1:17">
      <c r="A767" s="263"/>
      <c r="B767" s="263"/>
      <c r="C767" s="264"/>
      <c r="D767" s="263"/>
      <c r="E767" s="264"/>
      <c r="F767" s="263"/>
      <c r="G767" s="263"/>
      <c r="H767" s="263"/>
      <c r="I767" s="263"/>
      <c r="J767" s="263"/>
      <c r="K767" s="263"/>
      <c r="L767" s="263"/>
      <c r="M767" s="263"/>
      <c r="N767" s="263"/>
      <c r="O767" s="263"/>
      <c r="P767" s="264"/>
      <c r="Q767" s="263"/>
    </row>
    <row r="768" spans="1:17">
      <c r="A768" s="263"/>
      <c r="B768" s="263"/>
      <c r="C768" s="264"/>
      <c r="D768" s="263"/>
      <c r="E768" s="264"/>
      <c r="F768" s="263"/>
      <c r="G768" s="263"/>
      <c r="H768" s="263"/>
      <c r="I768" s="263"/>
      <c r="J768" s="263"/>
      <c r="K768" s="263"/>
      <c r="L768" s="263"/>
      <c r="M768" s="263"/>
      <c r="N768" s="263"/>
      <c r="O768" s="263"/>
      <c r="P768" s="264"/>
      <c r="Q768" s="263"/>
    </row>
    <row r="769" spans="1:17">
      <c r="A769" s="263"/>
      <c r="B769" s="263"/>
      <c r="C769" s="264"/>
      <c r="D769" s="263"/>
      <c r="E769" s="264"/>
      <c r="F769" s="263"/>
      <c r="G769" s="263"/>
      <c r="H769" s="263"/>
      <c r="I769" s="263"/>
      <c r="J769" s="263"/>
      <c r="K769" s="263"/>
      <c r="L769" s="263"/>
      <c r="M769" s="263"/>
      <c r="N769" s="263"/>
      <c r="O769" s="263"/>
      <c r="P769" s="264"/>
      <c r="Q769" s="263"/>
    </row>
    <row r="770" spans="1:17">
      <c r="A770" s="263"/>
      <c r="B770" s="263"/>
      <c r="C770" s="264"/>
      <c r="D770" s="263"/>
      <c r="E770" s="264"/>
      <c r="F770" s="263"/>
      <c r="G770" s="263"/>
      <c r="H770" s="263"/>
      <c r="I770" s="263"/>
      <c r="J770" s="263"/>
      <c r="K770" s="263"/>
      <c r="L770" s="263"/>
      <c r="M770" s="263"/>
      <c r="N770" s="263"/>
      <c r="O770" s="263"/>
      <c r="P770" s="264"/>
      <c r="Q770" s="263"/>
    </row>
    <row r="771" spans="1:17">
      <c r="A771" s="263"/>
      <c r="B771" s="263"/>
      <c r="C771" s="264"/>
      <c r="D771" s="263"/>
      <c r="E771" s="264"/>
      <c r="F771" s="263"/>
      <c r="G771" s="263"/>
      <c r="H771" s="263"/>
      <c r="I771" s="263"/>
      <c r="J771" s="263"/>
      <c r="K771" s="263"/>
      <c r="L771" s="263"/>
      <c r="M771" s="263"/>
      <c r="N771" s="263"/>
      <c r="O771" s="263"/>
      <c r="P771" s="264"/>
      <c r="Q771" s="263"/>
    </row>
    <row r="772" spans="1:17">
      <c r="A772" s="263"/>
      <c r="B772" s="263"/>
      <c r="C772" s="264"/>
      <c r="D772" s="263"/>
      <c r="E772" s="264"/>
      <c r="F772" s="263"/>
      <c r="G772" s="263"/>
      <c r="H772" s="263"/>
      <c r="I772" s="263"/>
      <c r="J772" s="263"/>
      <c r="K772" s="263"/>
      <c r="L772" s="263"/>
      <c r="M772" s="263"/>
      <c r="N772" s="263"/>
      <c r="O772" s="263"/>
      <c r="P772" s="264"/>
      <c r="Q772" s="263"/>
    </row>
    <row r="773" spans="1:17">
      <c r="A773" s="263"/>
      <c r="B773" s="263"/>
      <c r="C773" s="264"/>
      <c r="D773" s="263"/>
      <c r="E773" s="264"/>
      <c r="F773" s="263"/>
      <c r="G773" s="263"/>
      <c r="H773" s="263"/>
      <c r="I773" s="263"/>
      <c r="J773" s="263"/>
      <c r="K773" s="263"/>
      <c r="L773" s="263"/>
      <c r="M773" s="263"/>
      <c r="N773" s="263"/>
      <c r="O773" s="263"/>
      <c r="P773" s="264"/>
      <c r="Q773" s="263"/>
    </row>
    <row r="774" spans="1:17">
      <c r="A774" s="263"/>
      <c r="B774" s="263"/>
      <c r="C774" s="264"/>
      <c r="D774" s="263"/>
      <c r="E774" s="264"/>
      <c r="F774" s="263"/>
      <c r="G774" s="263"/>
      <c r="H774" s="263"/>
      <c r="I774" s="263"/>
      <c r="J774" s="263"/>
      <c r="K774" s="263"/>
      <c r="L774" s="263"/>
      <c r="M774" s="263"/>
      <c r="N774" s="263"/>
      <c r="O774" s="263"/>
      <c r="P774" s="264"/>
      <c r="Q774" s="263"/>
    </row>
    <row r="775" spans="1:17">
      <c r="A775" s="263"/>
      <c r="B775" s="263"/>
      <c r="C775" s="264"/>
      <c r="D775" s="263"/>
      <c r="E775" s="264"/>
      <c r="F775" s="263"/>
      <c r="G775" s="263"/>
      <c r="H775" s="263"/>
      <c r="I775" s="263"/>
      <c r="J775" s="263"/>
      <c r="K775" s="263"/>
      <c r="L775" s="263"/>
      <c r="M775" s="263"/>
      <c r="N775" s="263"/>
      <c r="O775" s="263"/>
      <c r="P775" s="264"/>
      <c r="Q775" s="263"/>
    </row>
    <row r="776" spans="1:17">
      <c r="A776" s="263"/>
      <c r="B776" s="263"/>
      <c r="C776" s="264"/>
      <c r="D776" s="263"/>
      <c r="E776" s="264"/>
      <c r="F776" s="263"/>
      <c r="G776" s="263"/>
      <c r="H776" s="263"/>
      <c r="I776" s="263"/>
      <c r="J776" s="263"/>
      <c r="K776" s="263"/>
      <c r="L776" s="263"/>
      <c r="M776" s="263"/>
      <c r="N776" s="263"/>
      <c r="O776" s="263"/>
      <c r="P776" s="264"/>
      <c r="Q776" s="263"/>
    </row>
    <row r="777" spans="1:17">
      <c r="A777" s="263"/>
      <c r="B777" s="263"/>
      <c r="C777" s="264"/>
      <c r="D777" s="263"/>
      <c r="E777" s="264"/>
      <c r="F777" s="263"/>
      <c r="G777" s="263"/>
      <c r="H777" s="263"/>
      <c r="I777" s="263"/>
      <c r="J777" s="263"/>
      <c r="K777" s="263"/>
      <c r="L777" s="263"/>
      <c r="M777" s="263"/>
      <c r="N777" s="263"/>
      <c r="O777" s="263"/>
      <c r="P777" s="264"/>
      <c r="Q777" s="263"/>
    </row>
    <row r="778" spans="1:17">
      <c r="A778" s="263"/>
      <c r="B778" s="263"/>
      <c r="C778" s="264"/>
      <c r="D778" s="263"/>
      <c r="E778" s="264"/>
      <c r="F778" s="263"/>
      <c r="G778" s="263"/>
      <c r="H778" s="263"/>
      <c r="I778" s="263"/>
      <c r="J778" s="263"/>
      <c r="K778" s="263"/>
      <c r="L778" s="263"/>
      <c r="M778" s="263"/>
      <c r="N778" s="263"/>
      <c r="O778" s="263"/>
      <c r="P778" s="264"/>
      <c r="Q778" s="263"/>
    </row>
    <row r="779" spans="1:17">
      <c r="A779" s="263"/>
      <c r="B779" s="263"/>
      <c r="C779" s="264"/>
      <c r="D779" s="263"/>
      <c r="E779" s="264"/>
      <c r="F779" s="263"/>
      <c r="G779" s="263"/>
      <c r="H779" s="263"/>
      <c r="I779" s="263"/>
      <c r="J779" s="263"/>
      <c r="K779" s="263"/>
      <c r="L779" s="263"/>
      <c r="M779" s="263"/>
      <c r="N779" s="263"/>
      <c r="O779" s="263"/>
      <c r="P779" s="264"/>
      <c r="Q779" s="263"/>
    </row>
    <row r="780" spans="1:17">
      <c r="A780" s="263"/>
      <c r="B780" s="263"/>
      <c r="C780" s="264"/>
      <c r="D780" s="263"/>
      <c r="E780" s="264"/>
      <c r="F780" s="263"/>
      <c r="G780" s="263"/>
      <c r="H780" s="263"/>
      <c r="I780" s="263"/>
      <c r="J780" s="263"/>
      <c r="K780" s="263"/>
      <c r="L780" s="263"/>
      <c r="M780" s="263"/>
      <c r="N780" s="263"/>
      <c r="O780" s="263"/>
      <c r="P780" s="264"/>
      <c r="Q780" s="263"/>
    </row>
    <row r="781" spans="1:17">
      <c r="A781" s="263"/>
      <c r="B781" s="263"/>
      <c r="C781" s="264"/>
      <c r="D781" s="263"/>
      <c r="E781" s="264"/>
      <c r="F781" s="263"/>
      <c r="G781" s="263"/>
      <c r="H781" s="263"/>
      <c r="I781" s="263"/>
      <c r="J781" s="263"/>
      <c r="K781" s="263"/>
      <c r="L781" s="263"/>
      <c r="M781" s="263"/>
      <c r="N781" s="263"/>
      <c r="O781" s="263"/>
      <c r="P781" s="264"/>
      <c r="Q781" s="263"/>
    </row>
    <row r="782" spans="1:17">
      <c r="A782" s="263"/>
      <c r="B782" s="263"/>
      <c r="C782" s="264"/>
      <c r="D782" s="263"/>
      <c r="E782" s="264"/>
      <c r="F782" s="263"/>
      <c r="G782" s="263"/>
      <c r="H782" s="263"/>
      <c r="I782" s="263"/>
      <c r="J782" s="263"/>
      <c r="K782" s="263"/>
      <c r="L782" s="263"/>
      <c r="M782" s="263"/>
      <c r="N782" s="263"/>
      <c r="O782" s="263"/>
      <c r="P782" s="264"/>
      <c r="Q782" s="263"/>
    </row>
    <row r="783" spans="1:17">
      <c r="A783" s="263"/>
      <c r="B783" s="263"/>
      <c r="C783" s="264"/>
      <c r="D783" s="263"/>
      <c r="E783" s="264"/>
      <c r="F783" s="263"/>
      <c r="G783" s="263"/>
      <c r="H783" s="263"/>
      <c r="I783" s="263"/>
      <c r="J783" s="263"/>
      <c r="K783" s="263"/>
      <c r="L783" s="263"/>
      <c r="M783" s="263"/>
      <c r="N783" s="263"/>
      <c r="O783" s="263"/>
      <c r="P783" s="264"/>
      <c r="Q783" s="263"/>
    </row>
    <row r="784" spans="1:17">
      <c r="A784" s="263"/>
      <c r="B784" s="263"/>
      <c r="C784" s="264"/>
      <c r="D784" s="263"/>
      <c r="E784" s="264"/>
      <c r="F784" s="263"/>
      <c r="G784" s="263"/>
      <c r="H784" s="263"/>
      <c r="I784" s="263"/>
      <c r="J784" s="263"/>
      <c r="K784" s="263"/>
      <c r="L784" s="263"/>
      <c r="M784" s="263"/>
      <c r="N784" s="263"/>
      <c r="O784" s="263"/>
      <c r="P784" s="264"/>
      <c r="Q784" s="263"/>
    </row>
    <row r="785" spans="1:17">
      <c r="A785" s="263"/>
      <c r="B785" s="263"/>
      <c r="C785" s="264"/>
      <c r="D785" s="263"/>
      <c r="E785" s="264"/>
      <c r="F785" s="263"/>
      <c r="G785" s="263"/>
      <c r="H785" s="263"/>
      <c r="I785" s="263"/>
      <c r="J785" s="263"/>
      <c r="K785" s="263"/>
      <c r="L785" s="263"/>
      <c r="M785" s="263"/>
      <c r="N785" s="263"/>
      <c r="O785" s="263"/>
      <c r="P785" s="264"/>
      <c r="Q785" s="263"/>
    </row>
    <row r="786" spans="1:17">
      <c r="A786" s="263"/>
      <c r="B786" s="263"/>
      <c r="C786" s="264"/>
      <c r="D786" s="263"/>
      <c r="E786" s="264"/>
      <c r="F786" s="263"/>
      <c r="G786" s="263"/>
      <c r="H786" s="263"/>
      <c r="I786" s="263"/>
      <c r="J786" s="263"/>
      <c r="K786" s="263"/>
      <c r="L786" s="263"/>
      <c r="M786" s="263"/>
      <c r="N786" s="263"/>
      <c r="O786" s="263"/>
      <c r="P786" s="264"/>
      <c r="Q786" s="263"/>
    </row>
    <row r="787" spans="1:17">
      <c r="A787" s="263"/>
      <c r="B787" s="263"/>
      <c r="C787" s="264"/>
      <c r="D787" s="263"/>
      <c r="E787" s="264"/>
      <c r="F787" s="263"/>
      <c r="G787" s="263"/>
      <c r="H787" s="263"/>
      <c r="I787" s="263"/>
      <c r="J787" s="263"/>
      <c r="K787" s="263"/>
      <c r="L787" s="263"/>
      <c r="M787" s="263"/>
      <c r="N787" s="263"/>
      <c r="O787" s="263"/>
      <c r="P787" s="264"/>
      <c r="Q787" s="263"/>
    </row>
    <row r="788" spans="1:17">
      <c r="A788" s="263"/>
      <c r="B788" s="263"/>
      <c r="C788" s="264"/>
      <c r="D788" s="263"/>
      <c r="E788" s="264"/>
      <c r="F788" s="263"/>
      <c r="G788" s="263"/>
      <c r="H788" s="263"/>
      <c r="I788" s="263"/>
      <c r="J788" s="263"/>
      <c r="K788" s="263"/>
      <c r="L788" s="263"/>
      <c r="M788" s="263"/>
      <c r="N788" s="263"/>
      <c r="O788" s="263"/>
      <c r="P788" s="264"/>
      <c r="Q788" s="263"/>
    </row>
    <row r="789" spans="1:17">
      <c r="A789" s="263"/>
      <c r="B789" s="263"/>
      <c r="C789" s="264"/>
      <c r="D789" s="263"/>
      <c r="E789" s="264"/>
      <c r="F789" s="263"/>
      <c r="G789" s="263"/>
      <c r="H789" s="263"/>
      <c r="I789" s="263"/>
      <c r="J789" s="263"/>
      <c r="K789" s="263"/>
      <c r="L789" s="263"/>
      <c r="M789" s="263"/>
      <c r="N789" s="263"/>
      <c r="O789" s="263"/>
      <c r="P789" s="264"/>
      <c r="Q789" s="263"/>
    </row>
    <row r="790" spans="1:17">
      <c r="A790" s="263"/>
      <c r="B790" s="263"/>
      <c r="C790" s="264"/>
      <c r="D790" s="263"/>
      <c r="E790" s="264"/>
      <c r="F790" s="263"/>
      <c r="G790" s="263"/>
      <c r="H790" s="263"/>
      <c r="I790" s="263"/>
      <c r="J790" s="263"/>
      <c r="K790" s="263"/>
      <c r="L790" s="263"/>
      <c r="M790" s="263"/>
      <c r="N790" s="263"/>
      <c r="O790" s="263"/>
      <c r="P790" s="264"/>
      <c r="Q790" s="263"/>
    </row>
    <row r="791" spans="1:17">
      <c r="A791" s="263"/>
      <c r="B791" s="263"/>
      <c r="C791" s="264"/>
      <c r="D791" s="263"/>
      <c r="E791" s="264"/>
      <c r="F791" s="263"/>
      <c r="G791" s="263"/>
      <c r="H791" s="263"/>
      <c r="I791" s="263"/>
      <c r="J791" s="263"/>
      <c r="K791" s="263"/>
      <c r="L791" s="263"/>
      <c r="M791" s="263"/>
      <c r="N791" s="263"/>
      <c r="O791" s="263"/>
      <c r="P791" s="264"/>
      <c r="Q791" s="263"/>
    </row>
    <row r="792" spans="1:17">
      <c r="A792" s="263"/>
      <c r="B792" s="263"/>
      <c r="C792" s="264"/>
      <c r="D792" s="263"/>
      <c r="E792" s="264"/>
      <c r="F792" s="263"/>
      <c r="G792" s="263"/>
      <c r="H792" s="263"/>
      <c r="I792" s="263"/>
      <c r="J792" s="263"/>
      <c r="K792" s="263"/>
      <c r="L792" s="263"/>
      <c r="M792" s="263"/>
      <c r="N792" s="263"/>
      <c r="O792" s="263"/>
      <c r="P792" s="264"/>
      <c r="Q792" s="263"/>
    </row>
    <row r="793" spans="1:17">
      <c r="A793" s="263"/>
      <c r="B793" s="263"/>
      <c r="C793" s="264"/>
      <c r="D793" s="263"/>
      <c r="E793" s="264"/>
      <c r="F793" s="263"/>
      <c r="G793" s="263"/>
      <c r="H793" s="263"/>
      <c r="I793" s="263"/>
      <c r="J793" s="263"/>
      <c r="K793" s="263"/>
      <c r="L793" s="263"/>
      <c r="M793" s="263"/>
      <c r="N793" s="263"/>
      <c r="O793" s="263"/>
      <c r="P793" s="264"/>
      <c r="Q793" s="263"/>
    </row>
    <row r="794" spans="1:17">
      <c r="A794" s="263"/>
      <c r="B794" s="263"/>
      <c r="C794" s="264"/>
      <c r="D794" s="263"/>
      <c r="E794" s="264"/>
      <c r="F794" s="263"/>
      <c r="G794" s="263"/>
      <c r="H794" s="263"/>
      <c r="I794" s="263"/>
      <c r="J794" s="263"/>
      <c r="K794" s="263"/>
      <c r="L794" s="263"/>
      <c r="M794" s="263"/>
      <c r="N794" s="263"/>
      <c r="O794" s="263"/>
      <c r="P794" s="264"/>
      <c r="Q794" s="263"/>
    </row>
    <row r="795" spans="1:17">
      <c r="A795" s="263"/>
      <c r="B795" s="263"/>
      <c r="C795" s="264"/>
      <c r="D795" s="263"/>
      <c r="E795" s="264"/>
      <c r="F795" s="263"/>
      <c r="G795" s="263"/>
      <c r="H795" s="263"/>
      <c r="I795" s="263"/>
      <c r="J795" s="263"/>
      <c r="K795" s="263"/>
      <c r="L795" s="263"/>
      <c r="M795" s="263"/>
      <c r="N795" s="263"/>
      <c r="O795" s="263"/>
      <c r="P795" s="264"/>
      <c r="Q795" s="263"/>
    </row>
    <row r="796" spans="1:17">
      <c r="A796" s="263"/>
      <c r="B796" s="263"/>
      <c r="C796" s="264"/>
      <c r="D796" s="263"/>
      <c r="E796" s="264"/>
      <c r="F796" s="263"/>
      <c r="G796" s="263"/>
      <c r="H796" s="263"/>
      <c r="I796" s="263"/>
      <c r="J796" s="263"/>
      <c r="K796" s="263"/>
      <c r="L796" s="263"/>
      <c r="M796" s="263"/>
      <c r="N796" s="263"/>
      <c r="O796" s="263"/>
      <c r="P796" s="264"/>
      <c r="Q796" s="263"/>
    </row>
    <row r="797" spans="1:17">
      <c r="A797" s="263"/>
      <c r="B797" s="263"/>
      <c r="C797" s="264"/>
      <c r="D797" s="263"/>
      <c r="E797" s="264"/>
      <c r="F797" s="263"/>
      <c r="G797" s="263"/>
      <c r="H797" s="263"/>
      <c r="I797" s="263"/>
      <c r="J797" s="263"/>
      <c r="K797" s="263"/>
      <c r="L797" s="263"/>
      <c r="M797" s="263"/>
      <c r="N797" s="263"/>
      <c r="O797" s="263"/>
      <c r="P797" s="264"/>
      <c r="Q797" s="263"/>
    </row>
    <row r="798" spans="1:17">
      <c r="A798" s="263"/>
      <c r="B798" s="263"/>
      <c r="C798" s="264"/>
      <c r="D798" s="263"/>
      <c r="E798" s="264"/>
      <c r="F798" s="263"/>
      <c r="G798" s="263"/>
      <c r="H798" s="263"/>
      <c r="I798" s="263"/>
      <c r="J798" s="263"/>
      <c r="K798" s="263"/>
      <c r="L798" s="263"/>
      <c r="M798" s="263"/>
      <c r="N798" s="263"/>
      <c r="O798" s="263"/>
      <c r="P798" s="264"/>
      <c r="Q798" s="263"/>
    </row>
    <row r="799" spans="1:17">
      <c r="A799" s="263"/>
      <c r="B799" s="263"/>
      <c r="C799" s="264"/>
      <c r="D799" s="263"/>
      <c r="E799" s="264"/>
      <c r="F799" s="263"/>
      <c r="G799" s="263"/>
      <c r="H799" s="263"/>
      <c r="I799" s="263"/>
      <c r="J799" s="263"/>
      <c r="K799" s="263"/>
      <c r="L799" s="263"/>
      <c r="M799" s="263"/>
      <c r="N799" s="263"/>
      <c r="O799" s="263"/>
      <c r="P799" s="264"/>
      <c r="Q799" s="263"/>
    </row>
    <row r="800" spans="1:17">
      <c r="A800" s="263"/>
      <c r="B800" s="263"/>
      <c r="C800" s="264"/>
      <c r="D800" s="263"/>
      <c r="E800" s="264"/>
      <c r="F800" s="263"/>
      <c r="G800" s="263"/>
      <c r="H800" s="263"/>
      <c r="I800" s="263"/>
      <c r="J800" s="263"/>
      <c r="K800" s="263"/>
      <c r="L800" s="263"/>
      <c r="M800" s="263"/>
      <c r="N800" s="263"/>
      <c r="O800" s="263"/>
      <c r="P800" s="264"/>
      <c r="Q800" s="263"/>
    </row>
    <row r="801" spans="1:17">
      <c r="A801" s="263"/>
      <c r="B801" s="263"/>
      <c r="C801" s="264"/>
      <c r="D801" s="263"/>
      <c r="E801" s="264"/>
      <c r="F801" s="263"/>
      <c r="G801" s="263"/>
      <c r="H801" s="263"/>
      <c r="I801" s="263"/>
      <c r="J801" s="263"/>
      <c r="K801" s="263"/>
      <c r="L801" s="263"/>
      <c r="M801" s="263"/>
      <c r="N801" s="263"/>
      <c r="O801" s="263"/>
      <c r="P801" s="264"/>
      <c r="Q801" s="263"/>
    </row>
    <row r="802" spans="1:17">
      <c r="A802" s="263"/>
      <c r="B802" s="263"/>
      <c r="C802" s="264"/>
      <c r="D802" s="263"/>
      <c r="E802" s="264"/>
      <c r="F802" s="263"/>
      <c r="G802" s="263"/>
      <c r="H802" s="263"/>
      <c r="I802" s="263"/>
      <c r="J802" s="263"/>
      <c r="K802" s="263"/>
      <c r="L802" s="263"/>
      <c r="M802" s="263"/>
      <c r="N802" s="263"/>
      <c r="O802" s="263"/>
      <c r="P802" s="264"/>
      <c r="Q802" s="263"/>
    </row>
    <row r="803" spans="1:17">
      <c r="A803" s="263"/>
      <c r="B803" s="263"/>
      <c r="C803" s="264"/>
      <c r="D803" s="263"/>
      <c r="E803" s="264"/>
      <c r="F803" s="263"/>
      <c r="G803" s="263"/>
      <c r="H803" s="263"/>
      <c r="I803" s="263"/>
      <c r="J803" s="263"/>
      <c r="K803" s="263"/>
      <c r="L803" s="263"/>
      <c r="M803" s="263"/>
      <c r="N803" s="263"/>
      <c r="O803" s="263"/>
      <c r="P803" s="264"/>
      <c r="Q803" s="263"/>
    </row>
    <row r="804" spans="1:17">
      <c r="A804" s="263"/>
      <c r="B804" s="263"/>
      <c r="C804" s="264"/>
      <c r="D804" s="263"/>
      <c r="E804" s="264"/>
      <c r="F804" s="263"/>
      <c r="G804" s="263"/>
      <c r="H804" s="263"/>
      <c r="I804" s="263"/>
      <c r="J804" s="263"/>
      <c r="K804" s="263"/>
      <c r="L804" s="263"/>
      <c r="M804" s="263"/>
      <c r="N804" s="263"/>
      <c r="O804" s="263"/>
      <c r="P804" s="264"/>
      <c r="Q804" s="263"/>
    </row>
    <row r="805" spans="1:17">
      <c r="A805" s="263"/>
      <c r="B805" s="263"/>
      <c r="C805" s="264"/>
      <c r="D805" s="263"/>
      <c r="E805" s="264"/>
      <c r="F805" s="263"/>
      <c r="G805" s="263"/>
      <c r="H805" s="263"/>
      <c r="I805" s="263"/>
      <c r="J805" s="263"/>
      <c r="K805" s="263"/>
      <c r="L805" s="263"/>
      <c r="M805" s="263"/>
      <c r="N805" s="263"/>
      <c r="O805" s="263"/>
      <c r="P805" s="264"/>
      <c r="Q805" s="263"/>
    </row>
    <row r="806" spans="1:17">
      <c r="A806" s="263"/>
      <c r="B806" s="263"/>
      <c r="C806" s="264"/>
      <c r="D806" s="263"/>
      <c r="E806" s="264"/>
      <c r="F806" s="263"/>
      <c r="G806" s="263"/>
      <c r="H806" s="263"/>
      <c r="I806" s="263"/>
      <c r="J806" s="263"/>
      <c r="K806" s="263"/>
      <c r="L806" s="263"/>
      <c r="M806" s="263"/>
      <c r="N806" s="263"/>
      <c r="O806" s="263"/>
      <c r="P806" s="264"/>
      <c r="Q806" s="263"/>
    </row>
    <row r="807" spans="1:17">
      <c r="A807" s="263"/>
      <c r="B807" s="263"/>
      <c r="C807" s="264"/>
      <c r="D807" s="263"/>
      <c r="E807" s="264"/>
      <c r="F807" s="263"/>
      <c r="G807" s="263"/>
      <c r="H807" s="263"/>
      <c r="I807" s="263"/>
      <c r="J807" s="263"/>
      <c r="K807" s="263"/>
      <c r="L807" s="263"/>
      <c r="M807" s="263"/>
      <c r="N807" s="263"/>
      <c r="O807" s="263"/>
      <c r="P807" s="264"/>
      <c r="Q807" s="263"/>
    </row>
    <row r="808" spans="1:17">
      <c r="A808" s="263"/>
      <c r="B808" s="263"/>
      <c r="C808" s="264"/>
      <c r="D808" s="263"/>
      <c r="E808" s="264"/>
      <c r="F808" s="263"/>
      <c r="G808" s="263"/>
      <c r="H808" s="263"/>
      <c r="I808" s="263"/>
      <c r="J808" s="263"/>
      <c r="K808" s="263"/>
      <c r="L808" s="263"/>
      <c r="M808" s="263"/>
      <c r="N808" s="263"/>
      <c r="O808" s="263"/>
      <c r="P808" s="264"/>
      <c r="Q808" s="263"/>
    </row>
    <row r="809" spans="1:17">
      <c r="A809" s="263"/>
      <c r="B809" s="263"/>
      <c r="C809" s="264"/>
      <c r="D809" s="263"/>
      <c r="E809" s="264"/>
      <c r="F809" s="263"/>
      <c r="G809" s="263"/>
      <c r="H809" s="263"/>
      <c r="I809" s="263"/>
      <c r="J809" s="263"/>
      <c r="K809" s="263"/>
      <c r="L809" s="263"/>
      <c r="M809" s="263"/>
      <c r="N809" s="263"/>
      <c r="O809" s="263"/>
      <c r="P809" s="264"/>
      <c r="Q809" s="263"/>
    </row>
    <row r="810" spans="1:17">
      <c r="A810" s="263"/>
      <c r="B810" s="263"/>
      <c r="C810" s="264"/>
      <c r="D810" s="263"/>
      <c r="E810" s="264"/>
      <c r="F810" s="263"/>
      <c r="G810" s="263"/>
      <c r="H810" s="263"/>
      <c r="I810" s="263"/>
      <c r="J810" s="263"/>
      <c r="K810" s="263"/>
      <c r="L810" s="263"/>
      <c r="M810" s="263"/>
      <c r="N810" s="263"/>
      <c r="O810" s="263"/>
      <c r="P810" s="264"/>
      <c r="Q810" s="263"/>
    </row>
    <row r="811" spans="1:17">
      <c r="A811" s="263"/>
      <c r="B811" s="263"/>
      <c r="C811" s="264"/>
      <c r="D811" s="263"/>
      <c r="E811" s="264"/>
      <c r="F811" s="263"/>
      <c r="G811" s="263"/>
      <c r="H811" s="263"/>
      <c r="I811" s="263"/>
      <c r="J811" s="263"/>
      <c r="K811" s="263"/>
      <c r="L811" s="263"/>
      <c r="M811" s="263"/>
      <c r="N811" s="263"/>
      <c r="O811" s="263"/>
      <c r="P811" s="264"/>
      <c r="Q811" s="263"/>
    </row>
    <row r="812" spans="1:17">
      <c r="A812" s="263"/>
      <c r="B812" s="263"/>
      <c r="C812" s="264"/>
      <c r="D812" s="263"/>
      <c r="E812" s="264"/>
      <c r="F812" s="263"/>
      <c r="G812" s="263"/>
      <c r="H812" s="263"/>
      <c r="I812" s="263"/>
      <c r="J812" s="263"/>
      <c r="K812" s="263"/>
      <c r="L812" s="263"/>
      <c r="M812" s="263"/>
      <c r="N812" s="263"/>
      <c r="O812" s="263"/>
      <c r="P812" s="264"/>
      <c r="Q812" s="263"/>
    </row>
    <row r="813" spans="1:17">
      <c r="A813" s="263"/>
      <c r="B813" s="263"/>
      <c r="C813" s="264"/>
      <c r="D813" s="263"/>
      <c r="E813" s="264"/>
      <c r="F813" s="263"/>
      <c r="G813" s="263"/>
      <c r="H813" s="263"/>
      <c r="I813" s="263"/>
      <c r="J813" s="263"/>
      <c r="K813" s="263"/>
      <c r="L813" s="263"/>
      <c r="M813" s="263"/>
      <c r="N813" s="263"/>
      <c r="O813" s="263"/>
      <c r="P813" s="264"/>
      <c r="Q813" s="263"/>
    </row>
    <row r="814" spans="1:17">
      <c r="A814" s="263"/>
      <c r="B814" s="263"/>
      <c r="C814" s="264"/>
      <c r="D814" s="263"/>
      <c r="E814" s="264"/>
      <c r="F814" s="263"/>
      <c r="G814" s="263"/>
      <c r="H814" s="263"/>
      <c r="I814" s="263"/>
      <c r="J814" s="263"/>
      <c r="K814" s="263"/>
      <c r="L814" s="263"/>
      <c r="M814" s="263"/>
      <c r="N814" s="263"/>
      <c r="O814" s="263"/>
      <c r="P814" s="264"/>
      <c r="Q814" s="263"/>
    </row>
    <row r="815" spans="1:17">
      <c r="A815" s="263"/>
      <c r="B815" s="263"/>
      <c r="C815" s="264"/>
      <c r="D815" s="263"/>
      <c r="E815" s="264"/>
      <c r="F815" s="263"/>
      <c r="G815" s="263"/>
      <c r="H815" s="263"/>
      <c r="I815" s="263"/>
      <c r="J815" s="263"/>
      <c r="K815" s="263"/>
      <c r="L815" s="263"/>
      <c r="M815" s="263"/>
      <c r="N815" s="263"/>
      <c r="O815" s="263"/>
      <c r="P815" s="264"/>
      <c r="Q815" s="263"/>
    </row>
    <row r="816" spans="1:17">
      <c r="A816" s="263"/>
      <c r="B816" s="263"/>
      <c r="C816" s="264"/>
      <c r="D816" s="263"/>
      <c r="E816" s="264"/>
      <c r="F816" s="263"/>
      <c r="G816" s="263"/>
      <c r="H816" s="263"/>
      <c r="I816" s="263"/>
      <c r="J816" s="263"/>
      <c r="K816" s="263"/>
      <c r="L816" s="263"/>
      <c r="M816" s="263"/>
      <c r="N816" s="263"/>
      <c r="O816" s="263"/>
      <c r="P816" s="264"/>
      <c r="Q816" s="263"/>
    </row>
    <row r="817" spans="1:17">
      <c r="A817" s="263"/>
      <c r="B817" s="263"/>
      <c r="C817" s="264"/>
      <c r="D817" s="263"/>
      <c r="E817" s="264"/>
      <c r="F817" s="263"/>
      <c r="G817" s="263"/>
      <c r="H817" s="263"/>
      <c r="I817" s="263"/>
      <c r="J817" s="263"/>
      <c r="K817" s="263"/>
      <c r="L817" s="263"/>
      <c r="M817" s="263"/>
      <c r="N817" s="263"/>
      <c r="O817" s="263"/>
      <c r="P817" s="264"/>
      <c r="Q817" s="263"/>
    </row>
    <row r="818" spans="1:17">
      <c r="A818" s="263"/>
      <c r="B818" s="263"/>
      <c r="C818" s="264"/>
      <c r="D818" s="263"/>
      <c r="E818" s="264"/>
      <c r="F818" s="263"/>
      <c r="G818" s="263"/>
      <c r="H818" s="263"/>
      <c r="I818" s="263"/>
      <c r="J818" s="263"/>
      <c r="K818" s="263"/>
      <c r="L818" s="263"/>
      <c r="M818" s="263"/>
      <c r="N818" s="263"/>
      <c r="O818" s="263"/>
      <c r="P818" s="264"/>
      <c r="Q818" s="263"/>
    </row>
    <row r="819" spans="1:17">
      <c r="A819" s="263"/>
      <c r="B819" s="263"/>
      <c r="C819" s="264"/>
      <c r="D819" s="263"/>
      <c r="E819" s="264"/>
      <c r="F819" s="263"/>
      <c r="G819" s="263"/>
      <c r="H819" s="263"/>
      <c r="I819" s="263"/>
      <c r="J819" s="263"/>
      <c r="K819" s="263"/>
      <c r="L819" s="263"/>
      <c r="M819" s="263"/>
      <c r="N819" s="263"/>
      <c r="O819" s="263"/>
      <c r="P819" s="264"/>
      <c r="Q819" s="263"/>
    </row>
    <row r="820" spans="1:17">
      <c r="A820" s="263"/>
      <c r="B820" s="263"/>
      <c r="C820" s="264"/>
      <c r="D820" s="263"/>
      <c r="E820" s="264"/>
      <c r="F820" s="263"/>
      <c r="G820" s="263"/>
      <c r="H820" s="263"/>
      <c r="I820" s="263"/>
      <c r="J820" s="263"/>
      <c r="K820" s="263"/>
      <c r="L820" s="263"/>
      <c r="M820" s="263"/>
      <c r="N820" s="263"/>
      <c r="O820" s="263"/>
      <c r="P820" s="264"/>
      <c r="Q820" s="263"/>
    </row>
    <row r="821" spans="1:17">
      <c r="A821" s="263"/>
      <c r="B821" s="263"/>
      <c r="C821" s="264"/>
      <c r="D821" s="263"/>
      <c r="E821" s="264"/>
      <c r="F821" s="263"/>
      <c r="G821" s="263"/>
      <c r="H821" s="263"/>
      <c r="I821" s="263"/>
      <c r="J821" s="263"/>
      <c r="K821" s="263"/>
      <c r="L821" s="263"/>
      <c r="M821" s="263"/>
      <c r="N821" s="263"/>
      <c r="O821" s="263"/>
      <c r="P821" s="264"/>
      <c r="Q821" s="263"/>
    </row>
    <row r="822" spans="1:17">
      <c r="A822" s="263"/>
      <c r="B822" s="263"/>
      <c r="C822" s="264"/>
      <c r="D822" s="263"/>
      <c r="E822" s="264"/>
      <c r="F822" s="263"/>
      <c r="G822" s="263"/>
      <c r="H822" s="263"/>
      <c r="I822" s="263"/>
      <c r="J822" s="263"/>
      <c r="K822" s="263"/>
      <c r="L822" s="263"/>
      <c r="M822" s="263"/>
      <c r="N822" s="263"/>
      <c r="O822" s="263"/>
      <c r="P822" s="264"/>
      <c r="Q822" s="263"/>
    </row>
    <row r="823" spans="1:17">
      <c r="A823" s="263"/>
      <c r="B823" s="263"/>
      <c r="C823" s="264"/>
      <c r="D823" s="263"/>
      <c r="E823" s="264"/>
      <c r="F823" s="263"/>
      <c r="G823" s="263"/>
      <c r="H823" s="263"/>
      <c r="I823" s="263"/>
      <c r="J823" s="263"/>
      <c r="K823" s="263"/>
      <c r="L823" s="263"/>
      <c r="M823" s="263"/>
      <c r="N823" s="263"/>
      <c r="O823" s="263"/>
      <c r="P823" s="264"/>
      <c r="Q823" s="263"/>
    </row>
    <row r="824" spans="1:17">
      <c r="A824" s="263"/>
      <c r="B824" s="263"/>
      <c r="C824" s="264"/>
      <c r="D824" s="263"/>
      <c r="E824" s="264"/>
      <c r="F824" s="263"/>
      <c r="G824" s="263"/>
      <c r="H824" s="263"/>
      <c r="I824" s="263"/>
      <c r="J824" s="263"/>
      <c r="K824" s="263"/>
      <c r="L824" s="263"/>
      <c r="M824" s="263"/>
      <c r="N824" s="263"/>
      <c r="O824" s="263"/>
      <c r="P824" s="264"/>
      <c r="Q824" s="263"/>
    </row>
    <row r="825" spans="1:17">
      <c r="A825" s="263"/>
      <c r="B825" s="263"/>
      <c r="C825" s="264"/>
      <c r="D825" s="263"/>
      <c r="E825" s="264"/>
      <c r="F825" s="263"/>
      <c r="G825" s="263"/>
      <c r="H825" s="263"/>
      <c r="I825" s="263"/>
      <c r="J825" s="263"/>
      <c r="K825" s="263"/>
      <c r="L825" s="263"/>
      <c r="M825" s="263"/>
      <c r="N825" s="263"/>
      <c r="O825" s="263"/>
      <c r="P825" s="264"/>
      <c r="Q825" s="263"/>
    </row>
    <row r="826" spans="1:17">
      <c r="A826" s="263"/>
      <c r="B826" s="263"/>
      <c r="C826" s="264"/>
      <c r="D826" s="263"/>
      <c r="E826" s="264"/>
      <c r="F826" s="263"/>
      <c r="G826" s="263"/>
      <c r="H826" s="263"/>
      <c r="I826" s="263"/>
      <c r="J826" s="263"/>
      <c r="K826" s="263"/>
      <c r="L826" s="263"/>
      <c r="M826" s="263"/>
      <c r="N826" s="263"/>
      <c r="O826" s="263"/>
      <c r="P826" s="264"/>
      <c r="Q826" s="263"/>
    </row>
    <row r="827" spans="1:17">
      <c r="A827" s="263"/>
      <c r="B827" s="263"/>
      <c r="C827" s="264"/>
      <c r="D827" s="263"/>
      <c r="E827" s="264"/>
      <c r="F827" s="263"/>
      <c r="G827" s="263"/>
      <c r="H827" s="263"/>
      <c r="I827" s="263"/>
      <c r="J827" s="263"/>
      <c r="K827" s="263"/>
      <c r="L827" s="263"/>
      <c r="M827" s="263"/>
      <c r="N827" s="263"/>
      <c r="O827" s="263"/>
      <c r="P827" s="264"/>
      <c r="Q827" s="263"/>
    </row>
    <row r="828" spans="1:17">
      <c r="A828" s="263"/>
      <c r="B828" s="263"/>
      <c r="C828" s="264"/>
      <c r="D828" s="263"/>
      <c r="E828" s="264"/>
      <c r="F828" s="263"/>
      <c r="G828" s="263"/>
      <c r="H828" s="263"/>
      <c r="I828" s="263"/>
      <c r="J828" s="263"/>
      <c r="K828" s="263"/>
      <c r="L828" s="263"/>
      <c r="M828" s="263"/>
      <c r="N828" s="263"/>
      <c r="O828" s="263"/>
      <c r="P828" s="264"/>
      <c r="Q828" s="263"/>
    </row>
    <row r="829" spans="1:17">
      <c r="A829" s="263"/>
      <c r="B829" s="263"/>
      <c r="C829" s="264"/>
      <c r="D829" s="263"/>
      <c r="E829" s="264"/>
      <c r="F829" s="263"/>
      <c r="G829" s="263"/>
      <c r="H829" s="263"/>
      <c r="I829" s="263"/>
      <c r="J829" s="263"/>
      <c r="K829" s="263"/>
      <c r="L829" s="263"/>
      <c r="M829" s="263"/>
      <c r="N829" s="263"/>
      <c r="O829" s="263"/>
      <c r="P829" s="264"/>
      <c r="Q829" s="263"/>
    </row>
    <row r="830" spans="1:17">
      <c r="A830" s="263"/>
      <c r="B830" s="263"/>
      <c r="C830" s="264"/>
      <c r="D830" s="263"/>
      <c r="E830" s="264"/>
      <c r="F830" s="263"/>
      <c r="G830" s="263"/>
      <c r="H830" s="263"/>
      <c r="I830" s="263"/>
      <c r="J830" s="263"/>
      <c r="K830" s="263"/>
      <c r="L830" s="263"/>
      <c r="M830" s="263"/>
      <c r="N830" s="263"/>
      <c r="O830" s="263"/>
      <c r="P830" s="264"/>
      <c r="Q830" s="263"/>
    </row>
    <row r="831" spans="1:17">
      <c r="A831" s="263"/>
      <c r="B831" s="263"/>
      <c r="C831" s="264"/>
      <c r="D831" s="263"/>
      <c r="E831" s="264"/>
      <c r="F831" s="263"/>
      <c r="G831" s="263"/>
      <c r="H831" s="263"/>
      <c r="I831" s="263"/>
      <c r="J831" s="263"/>
      <c r="K831" s="263"/>
      <c r="L831" s="263"/>
      <c r="M831" s="263"/>
      <c r="N831" s="263"/>
      <c r="O831" s="263"/>
      <c r="P831" s="264"/>
      <c r="Q831" s="263"/>
    </row>
    <row r="832" spans="1:17">
      <c r="A832" s="263"/>
      <c r="B832" s="263"/>
      <c r="C832" s="264"/>
      <c r="D832" s="263"/>
      <c r="E832" s="264"/>
      <c r="F832" s="263"/>
      <c r="G832" s="263"/>
      <c r="H832" s="263"/>
      <c r="I832" s="263"/>
      <c r="J832" s="263"/>
      <c r="K832" s="263"/>
      <c r="L832" s="263"/>
      <c r="M832" s="263"/>
      <c r="N832" s="263"/>
      <c r="O832" s="263"/>
      <c r="P832" s="264"/>
      <c r="Q832" s="263"/>
    </row>
    <row r="833" spans="1:17">
      <c r="A833" s="263"/>
      <c r="B833" s="263"/>
      <c r="C833" s="264"/>
      <c r="D833" s="263"/>
      <c r="E833" s="264"/>
      <c r="F833" s="263"/>
      <c r="G833" s="263"/>
      <c r="H833" s="263"/>
      <c r="I833" s="263"/>
      <c r="J833" s="263"/>
      <c r="K833" s="263"/>
      <c r="L833" s="263"/>
      <c r="M833" s="263"/>
      <c r="N833" s="263"/>
      <c r="O833" s="263"/>
      <c r="P833" s="264"/>
      <c r="Q833" s="263"/>
    </row>
    <row r="834" spans="1:17">
      <c r="A834" s="263"/>
      <c r="B834" s="263"/>
      <c r="C834" s="264"/>
      <c r="D834" s="263"/>
      <c r="E834" s="264"/>
      <c r="F834" s="263"/>
      <c r="G834" s="263"/>
      <c r="H834" s="263"/>
      <c r="I834" s="263"/>
      <c r="J834" s="263"/>
      <c r="K834" s="263"/>
      <c r="L834" s="263"/>
      <c r="M834" s="263"/>
      <c r="N834" s="263"/>
      <c r="O834" s="263"/>
      <c r="P834" s="264"/>
      <c r="Q834" s="263"/>
    </row>
    <row r="835" spans="1:17">
      <c r="A835" s="263"/>
      <c r="B835" s="263"/>
      <c r="C835" s="264"/>
      <c r="D835" s="263"/>
      <c r="E835" s="264"/>
      <c r="F835" s="263"/>
      <c r="G835" s="263"/>
      <c r="H835" s="263"/>
      <c r="I835" s="263"/>
      <c r="J835" s="263"/>
      <c r="K835" s="263"/>
      <c r="L835" s="263"/>
      <c r="M835" s="263"/>
      <c r="N835" s="263"/>
      <c r="O835" s="263"/>
      <c r="P835" s="264"/>
      <c r="Q835" s="263"/>
    </row>
    <row r="836" spans="1:17">
      <c r="A836" s="263"/>
      <c r="B836" s="263"/>
      <c r="C836" s="264"/>
      <c r="D836" s="263"/>
      <c r="E836" s="264"/>
      <c r="F836" s="263"/>
      <c r="G836" s="263"/>
      <c r="H836" s="263"/>
      <c r="I836" s="263"/>
      <c r="J836" s="263"/>
      <c r="K836" s="263"/>
      <c r="L836" s="263"/>
      <c r="M836" s="263"/>
      <c r="N836" s="263"/>
      <c r="O836" s="263"/>
      <c r="P836" s="264"/>
      <c r="Q836" s="263"/>
    </row>
    <row r="837" spans="1:17">
      <c r="A837" s="263"/>
      <c r="B837" s="263"/>
      <c r="C837" s="264"/>
      <c r="D837" s="263"/>
      <c r="E837" s="264"/>
      <c r="F837" s="263"/>
      <c r="G837" s="263"/>
      <c r="H837" s="263"/>
      <c r="I837" s="263"/>
      <c r="J837" s="263"/>
      <c r="K837" s="263"/>
      <c r="L837" s="263"/>
      <c r="M837" s="263"/>
      <c r="N837" s="263"/>
      <c r="O837" s="263"/>
      <c r="P837" s="264"/>
      <c r="Q837" s="263"/>
    </row>
    <row r="838" spans="1:17">
      <c r="A838" s="263"/>
      <c r="B838" s="263"/>
      <c r="C838" s="264"/>
      <c r="D838" s="263"/>
      <c r="E838" s="264"/>
      <c r="F838" s="263"/>
      <c r="G838" s="263"/>
      <c r="H838" s="263"/>
      <c r="I838" s="263"/>
      <c r="J838" s="263"/>
      <c r="K838" s="263"/>
      <c r="L838" s="263"/>
      <c r="M838" s="263"/>
      <c r="N838" s="263"/>
      <c r="O838" s="263"/>
      <c r="P838" s="264"/>
      <c r="Q838" s="263"/>
    </row>
    <row r="839" spans="1:17">
      <c r="A839" s="263"/>
      <c r="B839" s="263"/>
      <c r="C839" s="264"/>
      <c r="D839" s="263"/>
      <c r="E839" s="264"/>
      <c r="F839" s="263"/>
      <c r="G839" s="263"/>
      <c r="H839" s="263"/>
      <c r="I839" s="263"/>
      <c r="J839" s="263"/>
      <c r="K839" s="263"/>
      <c r="L839" s="263"/>
      <c r="M839" s="263"/>
      <c r="N839" s="263"/>
      <c r="O839" s="263"/>
      <c r="P839" s="264"/>
      <c r="Q839" s="263"/>
    </row>
    <row r="840" spans="1:17">
      <c r="A840" s="263"/>
      <c r="B840" s="263"/>
      <c r="C840" s="264"/>
      <c r="D840" s="263"/>
      <c r="E840" s="264"/>
      <c r="F840" s="263"/>
      <c r="G840" s="263"/>
      <c r="H840" s="263"/>
      <c r="I840" s="263"/>
      <c r="J840" s="263"/>
      <c r="K840" s="263"/>
      <c r="L840" s="263"/>
      <c r="M840" s="263"/>
      <c r="N840" s="263"/>
      <c r="O840" s="263"/>
      <c r="P840" s="264"/>
      <c r="Q840" s="263"/>
    </row>
    <row r="841" spans="1:17">
      <c r="A841" s="263"/>
      <c r="B841" s="263"/>
      <c r="C841" s="264"/>
      <c r="D841" s="263"/>
      <c r="E841" s="264"/>
      <c r="F841" s="263"/>
      <c r="G841" s="263"/>
      <c r="H841" s="263"/>
      <c r="I841" s="263"/>
      <c r="J841" s="263"/>
      <c r="K841" s="263"/>
      <c r="L841" s="263"/>
      <c r="M841" s="263"/>
      <c r="N841" s="263"/>
      <c r="O841" s="263"/>
      <c r="P841" s="264"/>
      <c r="Q841" s="263"/>
    </row>
    <row r="842" spans="1:17">
      <c r="A842" s="263"/>
      <c r="B842" s="263"/>
      <c r="C842" s="264"/>
      <c r="D842" s="263"/>
      <c r="E842" s="264"/>
      <c r="F842" s="263"/>
      <c r="G842" s="263"/>
      <c r="H842" s="263"/>
      <c r="I842" s="263"/>
      <c r="J842" s="263"/>
      <c r="K842" s="263"/>
      <c r="L842" s="263"/>
      <c r="M842" s="263"/>
      <c r="N842" s="263"/>
      <c r="O842" s="263"/>
      <c r="P842" s="264"/>
      <c r="Q842" s="263"/>
    </row>
    <row r="843" spans="1:17">
      <c r="A843" s="263"/>
      <c r="B843" s="263"/>
      <c r="C843" s="264"/>
      <c r="D843" s="263"/>
      <c r="E843" s="264"/>
      <c r="F843" s="263"/>
      <c r="G843" s="263"/>
      <c r="H843" s="263"/>
      <c r="I843" s="263"/>
      <c r="J843" s="263"/>
      <c r="K843" s="263"/>
      <c r="L843" s="263"/>
      <c r="M843" s="263"/>
      <c r="N843" s="263"/>
      <c r="O843" s="263"/>
      <c r="P843" s="264"/>
      <c r="Q843" s="263"/>
    </row>
    <row r="844" spans="1:17">
      <c r="A844" s="263"/>
      <c r="B844" s="263"/>
      <c r="C844" s="264"/>
      <c r="D844" s="263"/>
      <c r="E844" s="264"/>
      <c r="F844" s="263"/>
      <c r="G844" s="263"/>
      <c r="H844" s="263"/>
      <c r="I844" s="263"/>
      <c r="J844" s="263"/>
      <c r="K844" s="263"/>
      <c r="L844" s="263"/>
      <c r="M844" s="263"/>
      <c r="N844" s="263"/>
      <c r="O844" s="263"/>
      <c r="P844" s="264"/>
      <c r="Q844" s="263"/>
    </row>
    <row r="845" spans="1:17">
      <c r="A845" s="263"/>
      <c r="B845" s="263"/>
      <c r="C845" s="264"/>
      <c r="D845" s="263"/>
      <c r="E845" s="264"/>
      <c r="F845" s="263"/>
      <c r="G845" s="263"/>
      <c r="H845" s="263"/>
      <c r="I845" s="263"/>
      <c r="J845" s="263"/>
      <c r="K845" s="263"/>
      <c r="L845" s="263"/>
      <c r="M845" s="263"/>
      <c r="N845" s="263"/>
      <c r="O845" s="263"/>
      <c r="P845" s="264"/>
      <c r="Q845" s="263"/>
    </row>
    <row r="846" spans="1:17">
      <c r="A846" s="263"/>
      <c r="B846" s="263"/>
      <c r="C846" s="264"/>
      <c r="D846" s="263"/>
      <c r="E846" s="264"/>
      <c r="F846" s="263"/>
      <c r="G846" s="263"/>
      <c r="H846" s="263"/>
      <c r="I846" s="263"/>
      <c r="J846" s="263"/>
      <c r="K846" s="263"/>
      <c r="L846" s="263"/>
      <c r="M846" s="263"/>
      <c r="N846" s="263"/>
      <c r="O846" s="263"/>
      <c r="P846" s="264"/>
      <c r="Q846" s="263"/>
    </row>
    <row r="847" spans="1:17">
      <c r="A847" s="263"/>
      <c r="B847" s="263"/>
      <c r="C847" s="264"/>
      <c r="D847" s="263"/>
      <c r="E847" s="264"/>
      <c r="F847" s="263"/>
      <c r="G847" s="263"/>
      <c r="H847" s="263"/>
      <c r="I847" s="263"/>
      <c r="J847" s="263"/>
      <c r="K847" s="263"/>
      <c r="L847" s="263"/>
      <c r="M847" s="263"/>
      <c r="N847" s="263"/>
      <c r="O847" s="263"/>
      <c r="P847" s="264"/>
      <c r="Q847" s="263"/>
    </row>
    <row r="848" spans="1:17">
      <c r="A848" s="263"/>
      <c r="B848" s="263"/>
      <c r="C848" s="264"/>
      <c r="D848" s="263"/>
      <c r="E848" s="264"/>
      <c r="F848" s="263"/>
      <c r="G848" s="263"/>
      <c r="H848" s="263"/>
      <c r="I848" s="263"/>
      <c r="J848" s="263"/>
      <c r="K848" s="263"/>
      <c r="L848" s="263"/>
      <c r="M848" s="263"/>
      <c r="N848" s="263"/>
      <c r="O848" s="263"/>
      <c r="P848" s="264"/>
      <c r="Q848" s="263"/>
    </row>
    <row r="849" spans="1:17">
      <c r="A849" s="263"/>
      <c r="B849" s="263"/>
      <c r="C849" s="264"/>
      <c r="D849" s="263"/>
      <c r="E849" s="264"/>
      <c r="F849" s="263"/>
      <c r="G849" s="263"/>
      <c r="H849" s="263"/>
      <c r="I849" s="263"/>
      <c r="J849" s="263"/>
      <c r="K849" s="263"/>
      <c r="L849" s="263"/>
      <c r="M849" s="263"/>
      <c r="N849" s="263"/>
      <c r="O849" s="263"/>
      <c r="P849" s="264"/>
      <c r="Q849" s="263"/>
    </row>
    <row r="850" spans="1:17">
      <c r="A850" s="263"/>
      <c r="B850" s="263"/>
      <c r="C850" s="264"/>
      <c r="D850" s="263"/>
      <c r="E850" s="264"/>
      <c r="F850" s="263"/>
      <c r="G850" s="263"/>
      <c r="H850" s="263"/>
      <c r="I850" s="263"/>
      <c r="J850" s="263"/>
      <c r="K850" s="263"/>
      <c r="L850" s="263"/>
      <c r="M850" s="263"/>
      <c r="N850" s="263"/>
      <c r="O850" s="263"/>
      <c r="P850" s="264"/>
      <c r="Q850" s="263"/>
    </row>
    <row r="851" spans="1:17">
      <c r="A851" s="263"/>
      <c r="B851" s="263"/>
      <c r="C851" s="264"/>
      <c r="D851" s="263"/>
      <c r="E851" s="264"/>
      <c r="F851" s="263"/>
      <c r="G851" s="263"/>
      <c r="H851" s="263"/>
      <c r="I851" s="263"/>
      <c r="J851" s="263"/>
      <c r="K851" s="263"/>
      <c r="L851" s="263"/>
      <c r="M851" s="263"/>
      <c r="N851" s="263"/>
      <c r="O851" s="263"/>
      <c r="P851" s="264"/>
      <c r="Q851" s="263"/>
    </row>
    <row r="852" spans="1:17">
      <c r="A852" s="263"/>
      <c r="B852" s="263"/>
      <c r="C852" s="264"/>
      <c r="D852" s="263"/>
      <c r="E852" s="264"/>
      <c r="F852" s="263"/>
      <c r="G852" s="263"/>
      <c r="H852" s="263"/>
      <c r="I852" s="263"/>
      <c r="J852" s="263"/>
      <c r="K852" s="263"/>
      <c r="L852" s="263"/>
      <c r="M852" s="263"/>
      <c r="N852" s="263"/>
      <c r="O852" s="263"/>
      <c r="P852" s="264"/>
      <c r="Q852" s="263"/>
    </row>
    <row r="853" spans="1:17">
      <c r="A853" s="263"/>
      <c r="B853" s="263"/>
      <c r="C853" s="264"/>
      <c r="D853" s="263"/>
      <c r="E853" s="264"/>
      <c r="F853" s="263"/>
      <c r="G853" s="263"/>
      <c r="H853" s="263"/>
      <c r="I853" s="263"/>
      <c r="J853" s="263"/>
      <c r="K853" s="263"/>
      <c r="L853" s="263"/>
      <c r="M853" s="263"/>
      <c r="N853" s="263"/>
      <c r="O853" s="263"/>
      <c r="P853" s="264"/>
      <c r="Q853" s="263"/>
    </row>
    <row r="854" spans="1:17">
      <c r="A854" s="263"/>
      <c r="B854" s="263"/>
      <c r="C854" s="264"/>
      <c r="D854" s="263"/>
      <c r="E854" s="264"/>
      <c r="F854" s="263"/>
      <c r="G854" s="263"/>
      <c r="H854" s="263"/>
      <c r="I854" s="263"/>
      <c r="J854" s="263"/>
      <c r="K854" s="263"/>
      <c r="L854" s="263"/>
      <c r="M854" s="263"/>
      <c r="N854" s="263"/>
      <c r="O854" s="263"/>
      <c r="P854" s="264"/>
      <c r="Q854" s="263"/>
    </row>
    <row r="855" spans="1:17">
      <c r="A855" s="263"/>
      <c r="B855" s="263"/>
      <c r="C855" s="264"/>
      <c r="D855" s="263"/>
      <c r="E855" s="264"/>
      <c r="F855" s="263"/>
      <c r="G855" s="263"/>
      <c r="H855" s="263"/>
      <c r="I855" s="263"/>
      <c r="J855" s="263"/>
      <c r="K855" s="263"/>
      <c r="L855" s="263"/>
      <c r="M855" s="263"/>
      <c r="N855" s="263"/>
      <c r="O855" s="263"/>
      <c r="P855" s="264"/>
      <c r="Q855" s="263"/>
    </row>
    <row r="856" spans="1:17">
      <c r="A856" s="263"/>
      <c r="B856" s="263"/>
      <c r="C856" s="264"/>
      <c r="D856" s="263"/>
      <c r="E856" s="264"/>
      <c r="F856" s="263"/>
      <c r="G856" s="263"/>
      <c r="H856" s="263"/>
      <c r="I856" s="263"/>
      <c r="J856" s="263"/>
      <c r="K856" s="263"/>
      <c r="L856" s="263"/>
      <c r="M856" s="263"/>
      <c r="N856" s="263"/>
      <c r="O856" s="263"/>
      <c r="P856" s="264"/>
      <c r="Q856" s="263"/>
    </row>
    <row r="857" spans="1:17">
      <c r="A857" s="263"/>
      <c r="B857" s="263"/>
      <c r="C857" s="264"/>
      <c r="D857" s="263"/>
      <c r="E857" s="264"/>
      <c r="F857" s="263"/>
      <c r="G857" s="263"/>
      <c r="H857" s="263"/>
      <c r="I857" s="263"/>
      <c r="J857" s="263"/>
      <c r="K857" s="263"/>
      <c r="L857" s="263"/>
      <c r="M857" s="263"/>
      <c r="N857" s="263"/>
      <c r="O857" s="263"/>
      <c r="P857" s="264"/>
      <c r="Q857" s="263"/>
    </row>
    <row r="858" spans="1:17">
      <c r="A858" s="263"/>
      <c r="B858" s="263"/>
      <c r="C858" s="264"/>
      <c r="D858" s="263"/>
      <c r="E858" s="264"/>
      <c r="F858" s="263"/>
      <c r="G858" s="263"/>
      <c r="H858" s="263"/>
      <c r="I858" s="263"/>
      <c r="J858" s="263"/>
      <c r="K858" s="263"/>
      <c r="L858" s="263"/>
      <c r="M858" s="263"/>
      <c r="N858" s="263"/>
      <c r="O858" s="263"/>
      <c r="P858" s="264"/>
      <c r="Q858" s="263"/>
    </row>
    <row r="859" spans="1:17">
      <c r="A859" s="263"/>
      <c r="B859" s="263"/>
      <c r="C859" s="264"/>
      <c r="D859" s="263"/>
      <c r="E859" s="264"/>
      <c r="F859" s="263"/>
      <c r="G859" s="263"/>
      <c r="H859" s="263"/>
      <c r="I859" s="263"/>
      <c r="J859" s="263"/>
      <c r="K859" s="263"/>
      <c r="L859" s="263"/>
      <c r="M859" s="263"/>
      <c r="N859" s="263"/>
      <c r="O859" s="263"/>
      <c r="P859" s="264"/>
      <c r="Q859" s="263"/>
    </row>
    <row r="860" spans="1:17">
      <c r="A860" s="263"/>
      <c r="B860" s="263"/>
      <c r="C860" s="264"/>
      <c r="D860" s="263"/>
      <c r="E860" s="264"/>
      <c r="F860" s="263"/>
      <c r="G860" s="263"/>
      <c r="H860" s="263"/>
      <c r="I860" s="263"/>
      <c r="J860" s="263"/>
      <c r="K860" s="263"/>
      <c r="L860" s="263"/>
      <c r="M860" s="263"/>
      <c r="N860" s="263"/>
      <c r="O860" s="263"/>
      <c r="P860" s="264"/>
      <c r="Q860" s="263"/>
    </row>
    <row r="861" spans="1:17">
      <c r="A861" s="263"/>
      <c r="B861" s="263"/>
      <c r="C861" s="264"/>
      <c r="D861" s="263"/>
      <c r="E861" s="264"/>
      <c r="F861" s="263"/>
      <c r="G861" s="263"/>
      <c r="H861" s="263"/>
      <c r="I861" s="263"/>
      <c r="J861" s="263"/>
      <c r="K861" s="263"/>
      <c r="L861" s="263"/>
      <c r="M861" s="263"/>
      <c r="N861" s="263"/>
      <c r="O861" s="263"/>
      <c r="P861" s="264"/>
      <c r="Q861" s="263"/>
    </row>
    <row r="862" spans="1:17">
      <c r="A862" s="263"/>
      <c r="B862" s="263"/>
      <c r="C862" s="264"/>
      <c r="D862" s="263"/>
      <c r="E862" s="264"/>
      <c r="F862" s="263"/>
      <c r="G862" s="263"/>
      <c r="H862" s="263"/>
      <c r="I862" s="263"/>
      <c r="J862" s="263"/>
      <c r="K862" s="263"/>
      <c r="L862" s="263"/>
      <c r="M862" s="263"/>
      <c r="N862" s="263"/>
      <c r="O862" s="263"/>
      <c r="P862" s="264"/>
      <c r="Q862" s="263"/>
    </row>
    <row r="863" spans="1:17">
      <c r="A863" s="263"/>
      <c r="B863" s="263"/>
      <c r="C863" s="264"/>
      <c r="D863" s="263"/>
      <c r="E863" s="264"/>
      <c r="F863" s="263"/>
      <c r="G863" s="263"/>
      <c r="H863" s="263"/>
      <c r="I863" s="263"/>
      <c r="J863" s="263"/>
      <c r="K863" s="263"/>
      <c r="L863" s="263"/>
      <c r="M863" s="263"/>
      <c r="N863" s="263"/>
      <c r="O863" s="263"/>
      <c r="P863" s="264"/>
      <c r="Q863" s="263"/>
    </row>
    <row r="864" spans="1:17">
      <c r="A864" s="263"/>
      <c r="B864" s="263"/>
      <c r="C864" s="264"/>
      <c r="D864" s="263"/>
      <c r="E864" s="264"/>
      <c r="F864" s="263"/>
      <c r="G864" s="263"/>
      <c r="H864" s="263"/>
      <c r="I864" s="263"/>
      <c r="J864" s="263"/>
      <c r="K864" s="263"/>
      <c r="L864" s="263"/>
      <c r="M864" s="263"/>
      <c r="N864" s="263"/>
      <c r="O864" s="263"/>
      <c r="P864" s="264"/>
      <c r="Q864" s="263"/>
    </row>
    <row r="865" spans="1:17">
      <c r="A865" s="263"/>
      <c r="B865" s="263"/>
      <c r="C865" s="264"/>
      <c r="D865" s="263"/>
      <c r="E865" s="264"/>
      <c r="F865" s="263"/>
      <c r="G865" s="263"/>
      <c r="H865" s="263"/>
      <c r="I865" s="263"/>
      <c r="J865" s="263"/>
      <c r="K865" s="263"/>
      <c r="L865" s="263"/>
      <c r="M865" s="263"/>
      <c r="N865" s="263"/>
      <c r="O865" s="263"/>
      <c r="P865" s="264"/>
      <c r="Q865" s="263"/>
    </row>
    <row r="866" spans="1:17">
      <c r="A866" s="263"/>
      <c r="B866" s="263"/>
      <c r="C866" s="264"/>
      <c r="D866" s="263"/>
      <c r="E866" s="264"/>
      <c r="F866" s="263"/>
      <c r="G866" s="263"/>
      <c r="H866" s="263"/>
      <c r="I866" s="263"/>
      <c r="J866" s="263"/>
      <c r="K866" s="263"/>
      <c r="L866" s="263"/>
      <c r="M866" s="263"/>
      <c r="N866" s="263"/>
      <c r="O866" s="263"/>
      <c r="P866" s="264"/>
      <c r="Q866" s="263"/>
    </row>
    <row r="867" spans="1:17">
      <c r="A867" s="263"/>
      <c r="B867" s="263"/>
      <c r="C867" s="264"/>
      <c r="D867" s="263"/>
      <c r="E867" s="264"/>
      <c r="F867" s="263"/>
      <c r="G867" s="263"/>
      <c r="H867" s="263"/>
      <c r="I867" s="263"/>
      <c r="J867" s="263"/>
      <c r="K867" s="263"/>
      <c r="L867" s="263"/>
      <c r="M867" s="263"/>
      <c r="N867" s="263"/>
      <c r="O867" s="263"/>
      <c r="P867" s="264"/>
      <c r="Q867" s="263"/>
    </row>
    <row r="868" spans="1:17">
      <c r="A868" s="263"/>
      <c r="B868" s="263"/>
      <c r="C868" s="264"/>
      <c r="D868" s="263"/>
      <c r="E868" s="264"/>
      <c r="F868" s="263"/>
      <c r="G868" s="263"/>
      <c r="H868" s="263"/>
      <c r="I868" s="263"/>
      <c r="J868" s="263"/>
      <c r="K868" s="263"/>
      <c r="L868" s="263"/>
      <c r="M868" s="263"/>
      <c r="N868" s="263"/>
      <c r="O868" s="263"/>
      <c r="P868" s="264"/>
      <c r="Q868" s="263"/>
    </row>
    <row r="869" spans="1:17">
      <c r="A869" s="263"/>
      <c r="B869" s="263"/>
      <c r="C869" s="264"/>
      <c r="D869" s="263"/>
      <c r="E869" s="264"/>
      <c r="F869" s="263"/>
      <c r="G869" s="263"/>
      <c r="H869" s="263"/>
      <c r="I869" s="263"/>
      <c r="J869" s="263"/>
      <c r="K869" s="263"/>
      <c r="L869" s="263"/>
      <c r="M869" s="263"/>
      <c r="N869" s="263"/>
      <c r="O869" s="263"/>
      <c r="P869" s="264"/>
      <c r="Q869" s="263"/>
    </row>
    <row r="870" spans="1:17">
      <c r="A870" s="263"/>
      <c r="B870" s="263"/>
      <c r="C870" s="264"/>
      <c r="D870" s="263"/>
      <c r="E870" s="264"/>
      <c r="F870" s="263"/>
      <c r="G870" s="263"/>
      <c r="H870" s="263"/>
      <c r="I870" s="263"/>
      <c r="J870" s="263"/>
      <c r="K870" s="263"/>
      <c r="L870" s="263"/>
      <c r="M870" s="263"/>
      <c r="N870" s="263"/>
      <c r="O870" s="263"/>
      <c r="P870" s="264"/>
      <c r="Q870" s="263"/>
    </row>
    <row r="871" spans="1:17">
      <c r="A871" s="263"/>
      <c r="B871" s="263"/>
      <c r="C871" s="264"/>
      <c r="D871" s="263"/>
      <c r="E871" s="264"/>
      <c r="F871" s="263"/>
      <c r="G871" s="263"/>
      <c r="H871" s="263"/>
      <c r="I871" s="263"/>
      <c r="J871" s="263"/>
      <c r="K871" s="263"/>
      <c r="L871" s="263"/>
      <c r="M871" s="263"/>
      <c r="N871" s="263"/>
      <c r="O871" s="263"/>
      <c r="P871" s="264"/>
      <c r="Q871" s="263"/>
    </row>
    <row r="872" spans="1:17">
      <c r="A872" s="263"/>
      <c r="B872" s="263"/>
      <c r="C872" s="264"/>
      <c r="D872" s="263"/>
      <c r="E872" s="264"/>
      <c r="F872" s="263"/>
      <c r="G872" s="263"/>
      <c r="H872" s="263"/>
      <c r="I872" s="263"/>
      <c r="J872" s="263"/>
      <c r="K872" s="263"/>
      <c r="L872" s="263"/>
      <c r="M872" s="263"/>
      <c r="N872" s="263"/>
      <c r="O872" s="263"/>
      <c r="P872" s="264"/>
      <c r="Q872" s="263"/>
    </row>
    <row r="873" spans="1:17">
      <c r="A873" s="263"/>
      <c r="B873" s="263"/>
      <c r="C873" s="264"/>
      <c r="D873" s="263"/>
      <c r="E873" s="264"/>
      <c r="F873" s="263"/>
      <c r="G873" s="263"/>
      <c r="H873" s="263"/>
      <c r="I873" s="263"/>
      <c r="J873" s="263"/>
      <c r="K873" s="263"/>
      <c r="L873" s="263"/>
      <c r="M873" s="263"/>
      <c r="N873" s="263"/>
      <c r="O873" s="263"/>
      <c r="P873" s="264"/>
      <c r="Q873" s="263"/>
    </row>
    <row r="874" spans="1:17">
      <c r="A874" s="263"/>
      <c r="B874" s="263"/>
      <c r="C874" s="264"/>
      <c r="D874" s="263"/>
      <c r="E874" s="264"/>
      <c r="F874" s="263"/>
      <c r="G874" s="263"/>
      <c r="H874" s="263"/>
      <c r="I874" s="263"/>
      <c r="J874" s="263"/>
      <c r="K874" s="263"/>
      <c r="L874" s="263"/>
      <c r="M874" s="263"/>
      <c r="N874" s="263"/>
      <c r="O874" s="263"/>
      <c r="P874" s="264"/>
      <c r="Q874" s="263"/>
    </row>
    <row r="875" spans="1:17">
      <c r="A875" s="263"/>
      <c r="B875" s="263"/>
      <c r="C875" s="264"/>
      <c r="D875" s="263"/>
      <c r="E875" s="264"/>
      <c r="F875" s="263"/>
      <c r="G875" s="263"/>
      <c r="H875" s="263"/>
      <c r="I875" s="263"/>
      <c r="J875" s="263"/>
      <c r="K875" s="263"/>
      <c r="L875" s="263"/>
      <c r="M875" s="263"/>
      <c r="N875" s="263"/>
      <c r="O875" s="263"/>
      <c r="P875" s="264"/>
      <c r="Q875" s="263"/>
    </row>
    <row r="876" spans="1:17">
      <c r="A876" s="263"/>
      <c r="B876" s="263"/>
      <c r="C876" s="264"/>
      <c r="D876" s="263"/>
      <c r="E876" s="264"/>
      <c r="F876" s="263"/>
      <c r="G876" s="263"/>
      <c r="H876" s="263"/>
      <c r="I876" s="263"/>
      <c r="J876" s="263"/>
      <c r="K876" s="263"/>
      <c r="L876" s="263"/>
      <c r="M876" s="263"/>
      <c r="N876" s="263"/>
      <c r="O876" s="263"/>
      <c r="P876" s="264"/>
      <c r="Q876" s="263"/>
    </row>
    <row r="877" spans="1:17">
      <c r="A877" s="263"/>
      <c r="B877" s="263"/>
      <c r="C877" s="264"/>
      <c r="D877" s="263"/>
      <c r="E877" s="264"/>
      <c r="F877" s="263"/>
      <c r="G877" s="263"/>
      <c r="H877" s="263"/>
      <c r="I877" s="263"/>
      <c r="J877" s="263"/>
      <c r="K877" s="263"/>
      <c r="L877" s="263"/>
      <c r="M877" s="263"/>
      <c r="N877" s="263"/>
      <c r="O877" s="263"/>
      <c r="P877" s="264"/>
      <c r="Q877" s="263"/>
    </row>
    <row r="878" spans="1:17">
      <c r="A878" s="263"/>
      <c r="B878" s="263"/>
      <c r="C878" s="264"/>
      <c r="D878" s="263"/>
      <c r="E878" s="264"/>
      <c r="F878" s="263"/>
      <c r="G878" s="263"/>
      <c r="H878" s="263"/>
      <c r="I878" s="263"/>
      <c r="J878" s="263"/>
      <c r="K878" s="263"/>
      <c r="L878" s="263"/>
      <c r="M878" s="263"/>
      <c r="N878" s="263"/>
      <c r="O878" s="263"/>
      <c r="P878" s="264"/>
      <c r="Q878" s="263"/>
    </row>
    <row r="879" spans="1:17">
      <c r="A879" s="263"/>
      <c r="B879" s="263"/>
      <c r="C879" s="264"/>
      <c r="D879" s="263"/>
      <c r="E879" s="264"/>
      <c r="F879" s="263"/>
      <c r="G879" s="263"/>
      <c r="H879" s="263"/>
      <c r="I879" s="263"/>
      <c r="J879" s="263"/>
      <c r="K879" s="263"/>
      <c r="L879" s="263"/>
      <c r="M879" s="263"/>
      <c r="N879" s="263"/>
      <c r="O879" s="263"/>
      <c r="P879" s="264"/>
      <c r="Q879" s="263"/>
    </row>
    <row r="880" spans="1:17">
      <c r="A880" s="263"/>
      <c r="B880" s="263"/>
      <c r="C880" s="264"/>
      <c r="D880" s="263"/>
      <c r="E880" s="264"/>
      <c r="F880" s="263"/>
      <c r="G880" s="263"/>
      <c r="H880" s="263"/>
      <c r="I880" s="263"/>
      <c r="J880" s="263"/>
      <c r="K880" s="263"/>
      <c r="L880" s="263"/>
      <c r="M880" s="263"/>
      <c r="N880" s="263"/>
      <c r="O880" s="263"/>
      <c r="P880" s="264"/>
      <c r="Q880" s="263"/>
    </row>
    <row r="881" spans="1:17">
      <c r="A881" s="263"/>
      <c r="B881" s="263"/>
      <c r="C881" s="264"/>
      <c r="D881" s="263"/>
      <c r="E881" s="264"/>
      <c r="F881" s="263"/>
      <c r="G881" s="263"/>
      <c r="H881" s="263"/>
      <c r="I881" s="263"/>
      <c r="J881" s="263"/>
      <c r="K881" s="263"/>
      <c r="L881" s="263"/>
      <c r="M881" s="263"/>
      <c r="N881" s="263"/>
      <c r="O881" s="263"/>
      <c r="P881" s="264"/>
      <c r="Q881" s="263"/>
    </row>
    <row r="882" spans="1:17">
      <c r="A882" s="263"/>
      <c r="B882" s="263"/>
      <c r="C882" s="264"/>
      <c r="D882" s="263"/>
      <c r="E882" s="264"/>
      <c r="F882" s="263"/>
      <c r="G882" s="263"/>
      <c r="H882" s="263"/>
      <c r="I882" s="263"/>
      <c r="J882" s="263"/>
      <c r="K882" s="263"/>
      <c r="L882" s="263"/>
      <c r="M882" s="263"/>
      <c r="N882" s="263"/>
      <c r="O882" s="263"/>
      <c r="P882" s="264"/>
      <c r="Q882" s="263"/>
    </row>
    <row r="883" spans="1:17">
      <c r="A883" s="263"/>
      <c r="B883" s="263"/>
      <c r="C883" s="264"/>
      <c r="D883" s="263"/>
      <c r="E883" s="264"/>
      <c r="F883" s="263"/>
      <c r="G883" s="263"/>
      <c r="H883" s="263"/>
      <c r="I883" s="263"/>
      <c r="J883" s="263"/>
      <c r="K883" s="263"/>
      <c r="L883" s="263"/>
      <c r="M883" s="263"/>
      <c r="N883" s="263"/>
      <c r="O883" s="263"/>
      <c r="P883" s="264"/>
      <c r="Q883" s="263"/>
    </row>
    <row r="884" spans="1:17">
      <c r="A884" s="263"/>
      <c r="B884" s="263"/>
      <c r="C884" s="264"/>
      <c r="D884" s="263"/>
      <c r="E884" s="264"/>
      <c r="F884" s="263"/>
      <c r="G884" s="263"/>
      <c r="H884" s="263"/>
      <c r="I884" s="263"/>
      <c r="J884" s="263"/>
      <c r="K884" s="263"/>
      <c r="L884" s="263"/>
      <c r="M884" s="263"/>
      <c r="N884" s="263"/>
      <c r="O884" s="263"/>
      <c r="P884" s="264"/>
      <c r="Q884" s="263"/>
    </row>
    <row r="885" spans="1:17">
      <c r="A885" s="263"/>
      <c r="B885" s="263"/>
      <c r="C885" s="264"/>
      <c r="D885" s="263"/>
      <c r="E885" s="264"/>
      <c r="F885" s="263"/>
      <c r="G885" s="263"/>
      <c r="H885" s="263"/>
      <c r="I885" s="263"/>
      <c r="J885" s="263"/>
      <c r="K885" s="263"/>
      <c r="L885" s="263"/>
      <c r="M885" s="263"/>
      <c r="N885" s="263"/>
      <c r="O885" s="263"/>
      <c r="P885" s="264"/>
      <c r="Q885" s="263"/>
    </row>
    <row r="886" spans="1:17">
      <c r="A886" s="263"/>
      <c r="B886" s="263"/>
      <c r="C886" s="264"/>
      <c r="D886" s="263"/>
      <c r="E886" s="264"/>
      <c r="F886" s="263"/>
      <c r="G886" s="263"/>
      <c r="H886" s="263"/>
      <c r="I886" s="263"/>
      <c r="J886" s="263"/>
      <c r="K886" s="263"/>
      <c r="L886" s="263"/>
      <c r="M886" s="263"/>
      <c r="N886" s="263"/>
      <c r="O886" s="263"/>
      <c r="P886" s="264"/>
      <c r="Q886" s="263"/>
    </row>
    <row r="887" spans="1:17">
      <c r="A887" s="263"/>
      <c r="B887" s="263"/>
      <c r="C887" s="264"/>
      <c r="D887" s="263"/>
      <c r="E887" s="264"/>
      <c r="F887" s="263"/>
      <c r="G887" s="263"/>
      <c r="H887" s="263"/>
      <c r="I887" s="263"/>
      <c r="J887" s="263"/>
      <c r="K887" s="263"/>
      <c r="L887" s="263"/>
      <c r="M887" s="263"/>
      <c r="N887" s="263"/>
      <c r="O887" s="263"/>
      <c r="P887" s="264"/>
      <c r="Q887" s="263"/>
    </row>
    <row r="888" spans="1:17">
      <c r="A888" s="263"/>
      <c r="B888" s="263"/>
      <c r="C888" s="264"/>
      <c r="D888" s="263"/>
      <c r="E888" s="264"/>
      <c r="F888" s="263"/>
      <c r="G888" s="263"/>
      <c r="H888" s="263"/>
      <c r="I888" s="263"/>
      <c r="J888" s="263"/>
      <c r="K888" s="263"/>
      <c r="L888" s="263"/>
      <c r="M888" s="263"/>
      <c r="N888" s="263"/>
      <c r="O888" s="263"/>
      <c r="P888" s="264"/>
      <c r="Q888" s="263"/>
    </row>
    <row r="889" spans="1:17">
      <c r="A889" s="263"/>
      <c r="B889" s="263"/>
      <c r="C889" s="264"/>
      <c r="D889" s="263"/>
      <c r="E889" s="264"/>
      <c r="F889" s="263"/>
      <c r="G889" s="263"/>
      <c r="H889" s="263"/>
      <c r="I889" s="263"/>
      <c r="J889" s="263"/>
      <c r="K889" s="263"/>
      <c r="L889" s="263"/>
      <c r="M889" s="263"/>
      <c r="N889" s="263"/>
      <c r="O889" s="263"/>
      <c r="P889" s="264"/>
      <c r="Q889" s="263"/>
    </row>
    <row r="890" spans="1:17">
      <c r="A890" s="263"/>
      <c r="B890" s="263"/>
      <c r="C890" s="264"/>
      <c r="D890" s="263"/>
      <c r="E890" s="264"/>
      <c r="F890" s="263"/>
      <c r="G890" s="263"/>
      <c r="H890" s="263"/>
      <c r="I890" s="263"/>
      <c r="J890" s="263"/>
      <c r="K890" s="263"/>
      <c r="L890" s="263"/>
      <c r="M890" s="263"/>
      <c r="N890" s="263"/>
      <c r="O890" s="263"/>
      <c r="P890" s="264"/>
      <c r="Q890" s="263"/>
    </row>
    <row r="891" spans="1:17">
      <c r="A891" s="263"/>
      <c r="B891" s="263"/>
      <c r="C891" s="264"/>
      <c r="D891" s="263"/>
      <c r="E891" s="264"/>
      <c r="F891" s="263"/>
      <c r="G891" s="263"/>
      <c r="H891" s="263"/>
      <c r="I891" s="263"/>
      <c r="J891" s="263"/>
      <c r="K891" s="263"/>
      <c r="L891" s="263"/>
      <c r="M891" s="263"/>
      <c r="N891" s="263"/>
      <c r="O891" s="263"/>
      <c r="P891" s="264"/>
      <c r="Q891" s="263"/>
    </row>
    <row r="892" spans="1:17">
      <c r="A892" s="263"/>
      <c r="B892" s="263"/>
      <c r="C892" s="264"/>
      <c r="D892" s="263"/>
      <c r="E892" s="264"/>
      <c r="F892" s="263"/>
      <c r="G892" s="263"/>
      <c r="H892" s="263"/>
      <c r="I892" s="263"/>
      <c r="J892" s="263"/>
      <c r="K892" s="263"/>
      <c r="L892" s="263"/>
      <c r="M892" s="263"/>
      <c r="N892" s="263"/>
      <c r="O892" s="263"/>
      <c r="P892" s="264"/>
      <c r="Q892" s="263"/>
    </row>
    <row r="893" spans="1:17">
      <c r="A893" s="263"/>
      <c r="B893" s="263"/>
      <c r="C893" s="264"/>
      <c r="D893" s="263"/>
      <c r="E893" s="264"/>
      <c r="F893" s="263"/>
      <c r="G893" s="263"/>
      <c r="H893" s="263"/>
      <c r="I893" s="263"/>
      <c r="J893" s="263"/>
      <c r="K893" s="263"/>
      <c r="L893" s="263"/>
      <c r="M893" s="263"/>
      <c r="N893" s="263"/>
      <c r="O893" s="263"/>
      <c r="P893" s="264"/>
      <c r="Q893" s="263"/>
    </row>
    <row r="894" spans="1:17">
      <c r="A894" s="263"/>
      <c r="B894" s="263"/>
      <c r="C894" s="264"/>
      <c r="D894" s="263"/>
      <c r="E894" s="264"/>
      <c r="F894" s="263"/>
      <c r="G894" s="263"/>
      <c r="H894" s="263"/>
      <c r="I894" s="263"/>
      <c r="J894" s="263"/>
      <c r="K894" s="263"/>
      <c r="L894" s="263"/>
      <c r="M894" s="263"/>
      <c r="N894" s="263"/>
      <c r="O894" s="263"/>
      <c r="P894" s="264"/>
      <c r="Q894" s="263"/>
    </row>
    <row r="895" spans="1:17">
      <c r="A895" s="263"/>
      <c r="B895" s="263"/>
      <c r="C895" s="264"/>
      <c r="D895" s="263"/>
      <c r="E895" s="264"/>
      <c r="F895" s="263"/>
      <c r="G895" s="263"/>
      <c r="H895" s="263"/>
      <c r="I895" s="263"/>
      <c r="J895" s="263"/>
      <c r="K895" s="263"/>
      <c r="L895" s="263"/>
      <c r="M895" s="263"/>
      <c r="N895" s="263"/>
      <c r="O895" s="263"/>
      <c r="P895" s="264"/>
      <c r="Q895" s="263"/>
    </row>
    <row r="896" spans="1:17">
      <c r="A896" s="263"/>
      <c r="B896" s="263"/>
      <c r="C896" s="264"/>
      <c r="D896" s="263"/>
      <c r="E896" s="264"/>
      <c r="F896" s="263"/>
      <c r="G896" s="263"/>
      <c r="H896" s="263"/>
      <c r="I896" s="263"/>
      <c r="J896" s="263"/>
      <c r="K896" s="263"/>
      <c r="L896" s="263"/>
      <c r="M896" s="263"/>
      <c r="N896" s="263"/>
      <c r="O896" s="263"/>
      <c r="P896" s="264"/>
      <c r="Q896" s="263"/>
    </row>
    <row r="897" spans="1:17">
      <c r="A897" s="263"/>
      <c r="B897" s="263"/>
      <c r="C897" s="264"/>
      <c r="D897" s="263"/>
      <c r="E897" s="264"/>
      <c r="F897" s="263"/>
      <c r="G897" s="263"/>
      <c r="H897" s="263"/>
      <c r="I897" s="263"/>
      <c r="J897" s="263"/>
      <c r="K897" s="263"/>
      <c r="L897" s="263"/>
      <c r="M897" s="263"/>
      <c r="N897" s="263"/>
      <c r="O897" s="263"/>
      <c r="P897" s="264"/>
      <c r="Q897" s="263"/>
    </row>
    <row r="898" spans="1:17">
      <c r="A898" s="263"/>
      <c r="B898" s="263"/>
      <c r="C898" s="264"/>
      <c r="D898" s="263"/>
      <c r="E898" s="264"/>
      <c r="F898" s="263"/>
      <c r="G898" s="263"/>
      <c r="H898" s="263"/>
      <c r="I898" s="263"/>
      <c r="J898" s="263"/>
      <c r="K898" s="263"/>
      <c r="L898" s="263"/>
      <c r="M898" s="263"/>
      <c r="N898" s="263"/>
      <c r="O898" s="263"/>
      <c r="P898" s="264"/>
      <c r="Q898" s="263"/>
    </row>
    <row r="899" spans="1:17">
      <c r="A899" s="263"/>
      <c r="B899" s="263"/>
      <c r="C899" s="264"/>
      <c r="D899" s="263"/>
      <c r="E899" s="264"/>
      <c r="F899" s="263"/>
      <c r="G899" s="263"/>
      <c r="H899" s="263"/>
      <c r="I899" s="263"/>
      <c r="J899" s="263"/>
      <c r="K899" s="263"/>
      <c r="L899" s="263"/>
      <c r="M899" s="263"/>
      <c r="N899" s="263"/>
      <c r="O899" s="263"/>
      <c r="P899" s="264"/>
      <c r="Q899" s="263"/>
    </row>
    <row r="900" spans="1:17">
      <c r="A900" s="263"/>
      <c r="B900" s="263"/>
      <c r="C900" s="264"/>
      <c r="D900" s="263"/>
      <c r="E900" s="264"/>
      <c r="F900" s="263"/>
      <c r="G900" s="263"/>
      <c r="H900" s="263"/>
      <c r="I900" s="263"/>
      <c r="J900" s="263"/>
      <c r="K900" s="263"/>
      <c r="L900" s="263"/>
      <c r="M900" s="263"/>
      <c r="N900" s="263"/>
      <c r="O900" s="263"/>
      <c r="P900" s="264"/>
      <c r="Q900" s="263"/>
    </row>
    <row r="901" spans="1:17">
      <c r="A901" s="263"/>
      <c r="B901" s="263"/>
      <c r="C901" s="264"/>
      <c r="D901" s="263"/>
      <c r="E901" s="264"/>
      <c r="F901" s="263"/>
      <c r="G901" s="263"/>
      <c r="H901" s="263"/>
      <c r="I901" s="263"/>
      <c r="J901" s="263"/>
      <c r="K901" s="263"/>
      <c r="L901" s="263"/>
      <c r="M901" s="263"/>
      <c r="N901" s="263"/>
      <c r="O901" s="263"/>
      <c r="P901" s="264"/>
      <c r="Q901" s="263"/>
    </row>
    <row r="902" spans="1:17">
      <c r="A902" s="263"/>
      <c r="B902" s="263"/>
      <c r="C902" s="264"/>
      <c r="D902" s="263"/>
      <c r="E902" s="264"/>
      <c r="F902" s="263"/>
      <c r="G902" s="263"/>
      <c r="H902" s="263"/>
      <c r="I902" s="263"/>
      <c r="J902" s="263"/>
      <c r="K902" s="263"/>
      <c r="L902" s="263"/>
      <c r="M902" s="263"/>
      <c r="N902" s="263"/>
      <c r="O902" s="263"/>
      <c r="P902" s="264"/>
      <c r="Q902" s="263"/>
    </row>
    <row r="903" spans="1:17">
      <c r="A903" s="263"/>
      <c r="B903" s="263"/>
      <c r="C903" s="264"/>
      <c r="D903" s="263"/>
      <c r="E903" s="264"/>
      <c r="F903" s="263"/>
      <c r="G903" s="263"/>
      <c r="H903" s="263"/>
      <c r="I903" s="263"/>
      <c r="J903" s="263"/>
      <c r="K903" s="263"/>
      <c r="L903" s="263"/>
      <c r="M903" s="263"/>
      <c r="N903" s="263"/>
      <c r="O903" s="263"/>
      <c r="P903" s="264"/>
      <c r="Q903" s="263"/>
    </row>
    <row r="904" spans="1:17">
      <c r="A904" s="263"/>
      <c r="B904" s="263"/>
      <c r="C904" s="264"/>
      <c r="D904" s="263"/>
      <c r="E904" s="264"/>
      <c r="F904" s="263"/>
      <c r="G904" s="263"/>
      <c r="H904" s="263"/>
      <c r="I904" s="263"/>
      <c r="J904" s="263"/>
      <c r="K904" s="263"/>
      <c r="L904" s="263"/>
      <c r="M904" s="263"/>
      <c r="N904" s="263"/>
      <c r="O904" s="263"/>
      <c r="P904" s="264"/>
      <c r="Q904" s="263"/>
    </row>
    <row r="905" spans="1:17">
      <c r="A905" s="263"/>
      <c r="B905" s="263"/>
      <c r="C905" s="264"/>
      <c r="D905" s="263"/>
      <c r="E905" s="264"/>
      <c r="F905" s="263"/>
      <c r="G905" s="263"/>
      <c r="H905" s="263"/>
      <c r="I905" s="263"/>
      <c r="J905" s="263"/>
      <c r="K905" s="263"/>
      <c r="L905" s="263"/>
      <c r="M905" s="263"/>
      <c r="N905" s="263"/>
      <c r="O905" s="263"/>
      <c r="P905" s="264"/>
      <c r="Q905" s="263"/>
    </row>
    <row r="906" spans="1:17">
      <c r="A906" s="263"/>
      <c r="B906" s="263"/>
      <c r="C906" s="264"/>
      <c r="D906" s="263"/>
      <c r="E906" s="264"/>
      <c r="F906" s="263"/>
      <c r="G906" s="263"/>
      <c r="H906" s="263"/>
      <c r="I906" s="263"/>
      <c r="J906" s="263"/>
      <c r="K906" s="263"/>
      <c r="L906" s="263"/>
      <c r="M906" s="263"/>
      <c r="N906" s="263"/>
      <c r="O906" s="263"/>
      <c r="P906" s="264"/>
      <c r="Q906" s="263"/>
    </row>
    <row r="907" spans="1:17">
      <c r="A907" s="263"/>
      <c r="B907" s="263"/>
      <c r="C907" s="264"/>
      <c r="D907" s="263"/>
      <c r="E907" s="264"/>
      <c r="F907" s="263"/>
      <c r="G907" s="263"/>
      <c r="H907" s="263"/>
      <c r="I907" s="263"/>
      <c r="J907" s="263"/>
      <c r="K907" s="263"/>
      <c r="L907" s="263"/>
      <c r="M907" s="263"/>
      <c r="N907" s="263"/>
      <c r="O907" s="263"/>
      <c r="P907" s="264"/>
      <c r="Q907" s="263"/>
    </row>
    <row r="908" spans="1:17">
      <c r="A908" s="263"/>
      <c r="B908" s="263"/>
      <c r="C908" s="264"/>
      <c r="D908" s="263"/>
      <c r="E908" s="264"/>
      <c r="F908" s="263"/>
      <c r="G908" s="263"/>
      <c r="H908" s="263"/>
      <c r="I908" s="263"/>
      <c r="J908" s="263"/>
      <c r="K908" s="263"/>
      <c r="L908" s="263"/>
      <c r="M908" s="263"/>
      <c r="N908" s="263"/>
      <c r="O908" s="263"/>
      <c r="P908" s="264"/>
      <c r="Q908" s="263"/>
    </row>
    <row r="909" spans="1:17">
      <c r="A909" s="263"/>
      <c r="B909" s="263"/>
      <c r="C909" s="264"/>
      <c r="D909" s="263"/>
      <c r="E909" s="264"/>
      <c r="F909" s="263"/>
      <c r="G909" s="263"/>
      <c r="H909" s="263"/>
      <c r="I909" s="263"/>
      <c r="J909" s="263"/>
      <c r="K909" s="263"/>
      <c r="L909" s="263"/>
      <c r="M909" s="263"/>
      <c r="N909" s="263"/>
      <c r="O909" s="263"/>
      <c r="P909" s="264"/>
      <c r="Q909" s="263"/>
    </row>
    <row r="910" spans="1:17">
      <c r="A910" s="263"/>
      <c r="B910" s="263"/>
      <c r="C910" s="264"/>
      <c r="D910" s="263"/>
      <c r="E910" s="264"/>
      <c r="F910" s="263"/>
      <c r="G910" s="263"/>
      <c r="H910" s="263"/>
      <c r="I910" s="263"/>
      <c r="J910" s="263"/>
      <c r="K910" s="263"/>
      <c r="L910" s="263"/>
      <c r="M910" s="263"/>
      <c r="N910" s="263"/>
      <c r="O910" s="263"/>
      <c r="P910" s="264"/>
      <c r="Q910" s="263"/>
    </row>
    <row r="911" spans="1:17">
      <c r="A911" s="263"/>
      <c r="B911" s="263"/>
      <c r="C911" s="264"/>
      <c r="D911" s="263"/>
      <c r="E911" s="264"/>
      <c r="F911" s="263"/>
      <c r="G911" s="263"/>
      <c r="H911" s="263"/>
      <c r="I911" s="263"/>
      <c r="J911" s="263"/>
      <c r="K911" s="263"/>
      <c r="L911" s="263"/>
      <c r="M911" s="263"/>
      <c r="N911" s="263"/>
      <c r="O911" s="263"/>
      <c r="P911" s="264"/>
      <c r="Q911" s="263"/>
    </row>
    <row r="912" spans="1:17">
      <c r="A912" s="263"/>
      <c r="B912" s="263"/>
      <c r="C912" s="264"/>
      <c r="D912" s="263"/>
      <c r="E912" s="264"/>
      <c r="F912" s="263"/>
      <c r="G912" s="263"/>
      <c r="H912" s="263"/>
      <c r="I912" s="263"/>
      <c r="J912" s="263"/>
      <c r="K912" s="263"/>
      <c r="L912" s="263"/>
      <c r="M912" s="263"/>
      <c r="N912" s="263"/>
      <c r="O912" s="263"/>
      <c r="P912" s="264"/>
      <c r="Q912" s="263"/>
    </row>
    <row r="913" spans="1:17">
      <c r="A913" s="263"/>
      <c r="B913" s="263"/>
      <c r="C913" s="264"/>
      <c r="D913" s="263"/>
      <c r="E913" s="264"/>
      <c r="F913" s="263"/>
      <c r="G913" s="263"/>
      <c r="H913" s="263"/>
      <c r="I913" s="263"/>
      <c r="J913" s="263"/>
      <c r="K913" s="263"/>
      <c r="L913" s="263"/>
      <c r="M913" s="263"/>
      <c r="N913" s="263"/>
      <c r="O913" s="263"/>
      <c r="P913" s="264"/>
      <c r="Q913" s="263"/>
    </row>
    <row r="914" spans="1:17">
      <c r="A914" s="263"/>
      <c r="B914" s="263"/>
      <c r="C914" s="264"/>
      <c r="D914" s="263"/>
      <c r="E914" s="264"/>
      <c r="F914" s="263"/>
      <c r="G914" s="263"/>
      <c r="H914" s="263"/>
      <c r="I914" s="263"/>
      <c r="J914" s="263"/>
      <c r="K914" s="263"/>
      <c r="L914" s="263"/>
      <c r="M914" s="263"/>
      <c r="N914" s="263"/>
      <c r="O914" s="263"/>
      <c r="P914" s="264"/>
      <c r="Q914" s="263"/>
    </row>
    <row r="915" spans="1:17">
      <c r="A915" s="263"/>
      <c r="B915" s="263"/>
      <c r="C915" s="264"/>
      <c r="D915" s="263"/>
      <c r="E915" s="264"/>
      <c r="F915" s="263"/>
      <c r="G915" s="263"/>
      <c r="H915" s="263"/>
      <c r="I915" s="263"/>
      <c r="J915" s="263"/>
      <c r="K915" s="263"/>
      <c r="L915" s="263"/>
      <c r="M915" s="263"/>
      <c r="N915" s="263"/>
      <c r="O915" s="263"/>
      <c r="P915" s="264"/>
      <c r="Q915" s="263"/>
    </row>
    <row r="916" spans="1:17">
      <c r="A916" s="263"/>
      <c r="B916" s="263"/>
      <c r="C916" s="264"/>
      <c r="D916" s="263"/>
      <c r="E916" s="264"/>
      <c r="F916" s="263"/>
      <c r="G916" s="263"/>
      <c r="H916" s="263"/>
      <c r="I916" s="263"/>
      <c r="J916" s="263"/>
      <c r="K916" s="263"/>
      <c r="L916" s="263"/>
      <c r="M916" s="263"/>
      <c r="N916" s="263"/>
      <c r="O916" s="263"/>
      <c r="P916" s="264"/>
      <c r="Q916" s="263"/>
    </row>
    <row r="917" spans="1:17">
      <c r="A917" s="263"/>
      <c r="B917" s="263"/>
      <c r="C917" s="264"/>
      <c r="D917" s="263"/>
      <c r="E917" s="264"/>
      <c r="F917" s="263"/>
      <c r="G917" s="263"/>
      <c r="H917" s="263"/>
      <c r="I917" s="263"/>
      <c r="J917" s="263"/>
      <c r="K917" s="263"/>
      <c r="L917" s="263"/>
      <c r="M917" s="263"/>
      <c r="N917" s="263"/>
      <c r="O917" s="263"/>
      <c r="P917" s="264"/>
      <c r="Q917" s="263"/>
    </row>
    <row r="918" spans="1:17">
      <c r="A918" s="263"/>
      <c r="B918" s="263"/>
      <c r="C918" s="264"/>
      <c r="D918" s="263"/>
      <c r="E918" s="264"/>
      <c r="F918" s="263"/>
      <c r="G918" s="263"/>
      <c r="H918" s="263"/>
      <c r="I918" s="263"/>
      <c r="J918" s="263"/>
      <c r="K918" s="263"/>
      <c r="L918" s="263"/>
      <c r="M918" s="263"/>
      <c r="N918" s="263"/>
      <c r="O918" s="263"/>
      <c r="P918" s="264"/>
      <c r="Q918" s="263"/>
    </row>
    <row r="919" spans="1:17">
      <c r="A919" s="263"/>
      <c r="B919" s="263"/>
      <c r="C919" s="264"/>
      <c r="D919" s="263"/>
      <c r="E919" s="264"/>
      <c r="F919" s="263"/>
      <c r="G919" s="263"/>
      <c r="H919" s="263"/>
      <c r="I919" s="263"/>
      <c r="J919" s="263"/>
      <c r="K919" s="263"/>
      <c r="L919" s="263"/>
      <c r="M919" s="263"/>
      <c r="N919" s="263"/>
      <c r="O919" s="263"/>
      <c r="P919" s="264"/>
      <c r="Q919" s="263"/>
    </row>
    <row r="920" spans="1:17">
      <c r="A920" s="263"/>
      <c r="B920" s="263"/>
      <c r="C920" s="264"/>
      <c r="D920" s="263"/>
      <c r="E920" s="264"/>
      <c r="F920" s="263"/>
      <c r="G920" s="263"/>
      <c r="H920" s="263"/>
      <c r="I920" s="263"/>
      <c r="J920" s="263"/>
      <c r="K920" s="263"/>
      <c r="L920" s="263"/>
      <c r="M920" s="263"/>
      <c r="N920" s="263"/>
      <c r="O920" s="263"/>
      <c r="P920" s="264"/>
      <c r="Q920" s="263"/>
    </row>
    <row r="921" spans="1:17">
      <c r="A921" s="263"/>
      <c r="B921" s="263"/>
      <c r="C921" s="264"/>
      <c r="D921" s="263"/>
      <c r="E921" s="264"/>
      <c r="F921" s="263"/>
      <c r="G921" s="263"/>
      <c r="H921" s="263"/>
      <c r="I921" s="263"/>
      <c r="J921" s="263"/>
      <c r="K921" s="263"/>
      <c r="L921" s="263"/>
      <c r="M921" s="263"/>
      <c r="N921" s="263"/>
      <c r="O921" s="263"/>
      <c r="P921" s="264"/>
      <c r="Q921" s="263"/>
    </row>
    <row r="922" spans="1:17">
      <c r="A922" s="263"/>
      <c r="B922" s="263"/>
      <c r="C922" s="264"/>
      <c r="D922" s="263"/>
      <c r="E922" s="264"/>
      <c r="F922" s="263"/>
      <c r="G922" s="263"/>
      <c r="H922" s="263"/>
      <c r="I922" s="263"/>
      <c r="J922" s="263"/>
      <c r="K922" s="263"/>
      <c r="L922" s="263"/>
      <c r="M922" s="263"/>
      <c r="N922" s="263"/>
      <c r="O922" s="263"/>
      <c r="P922" s="264"/>
      <c r="Q922" s="263"/>
    </row>
    <row r="923" spans="1:17">
      <c r="A923" s="263"/>
      <c r="B923" s="263"/>
      <c r="C923" s="264"/>
      <c r="D923" s="263"/>
      <c r="E923" s="264"/>
      <c r="F923" s="263"/>
      <c r="G923" s="263"/>
      <c r="H923" s="263"/>
      <c r="I923" s="263"/>
      <c r="J923" s="263"/>
      <c r="K923" s="263"/>
      <c r="L923" s="263"/>
      <c r="M923" s="263"/>
      <c r="N923" s="263"/>
      <c r="O923" s="263"/>
      <c r="P923" s="264"/>
      <c r="Q923" s="263"/>
    </row>
    <row r="924" spans="1:17">
      <c r="A924" s="263"/>
      <c r="B924" s="263"/>
      <c r="C924" s="264"/>
      <c r="D924" s="263"/>
      <c r="E924" s="264"/>
      <c r="F924" s="263"/>
      <c r="G924" s="263"/>
      <c r="H924" s="263"/>
      <c r="I924" s="263"/>
      <c r="J924" s="263"/>
      <c r="K924" s="263"/>
      <c r="L924" s="263"/>
      <c r="M924" s="263"/>
      <c r="N924" s="263"/>
      <c r="O924" s="263"/>
      <c r="P924" s="264"/>
      <c r="Q924" s="263"/>
    </row>
    <row r="925" spans="1:17">
      <c r="A925" s="263"/>
      <c r="B925" s="263"/>
      <c r="C925" s="264"/>
      <c r="D925" s="263"/>
      <c r="E925" s="264"/>
      <c r="F925" s="263"/>
      <c r="G925" s="263"/>
      <c r="H925" s="263"/>
      <c r="I925" s="263"/>
      <c r="J925" s="263"/>
      <c r="K925" s="263"/>
      <c r="L925" s="263"/>
      <c r="M925" s="263"/>
      <c r="N925" s="263"/>
      <c r="O925" s="263"/>
      <c r="P925" s="264"/>
      <c r="Q925" s="263"/>
    </row>
    <row r="926" spans="1:17">
      <c r="A926" s="263"/>
      <c r="B926" s="263"/>
      <c r="C926" s="264"/>
      <c r="D926" s="263"/>
      <c r="E926" s="264"/>
      <c r="F926" s="263"/>
      <c r="G926" s="263"/>
      <c r="H926" s="263"/>
      <c r="I926" s="263"/>
      <c r="J926" s="263"/>
      <c r="K926" s="263"/>
      <c r="L926" s="263"/>
      <c r="M926" s="263"/>
      <c r="N926" s="263"/>
      <c r="O926" s="263"/>
      <c r="P926" s="264"/>
      <c r="Q926" s="263"/>
    </row>
    <row r="927" spans="1:17">
      <c r="A927" s="263"/>
      <c r="B927" s="263"/>
      <c r="C927" s="264"/>
      <c r="D927" s="263"/>
      <c r="E927" s="264"/>
      <c r="F927" s="263"/>
      <c r="G927" s="263"/>
      <c r="H927" s="263"/>
      <c r="I927" s="263"/>
      <c r="J927" s="263"/>
      <c r="K927" s="263"/>
      <c r="L927" s="263"/>
      <c r="M927" s="263"/>
      <c r="N927" s="263"/>
      <c r="O927" s="263"/>
      <c r="P927" s="264"/>
      <c r="Q927" s="263"/>
    </row>
    <row r="928" spans="1:17">
      <c r="A928" s="263"/>
      <c r="B928" s="263"/>
      <c r="C928" s="264"/>
      <c r="D928" s="263"/>
      <c r="E928" s="264"/>
      <c r="F928" s="263"/>
      <c r="G928" s="263"/>
      <c r="H928" s="263"/>
      <c r="I928" s="263"/>
      <c r="J928" s="263"/>
      <c r="K928" s="263"/>
      <c r="L928" s="263"/>
      <c r="M928" s="263"/>
      <c r="N928" s="263"/>
      <c r="O928" s="263"/>
      <c r="P928" s="264"/>
      <c r="Q928" s="263"/>
    </row>
    <row r="929" spans="1:17">
      <c r="A929" s="263"/>
      <c r="B929" s="263"/>
      <c r="C929" s="264"/>
      <c r="D929" s="263"/>
      <c r="E929" s="264"/>
      <c r="F929" s="263"/>
      <c r="G929" s="263"/>
      <c r="H929" s="263"/>
      <c r="I929" s="263"/>
      <c r="J929" s="263"/>
      <c r="K929" s="263"/>
      <c r="L929" s="263"/>
      <c r="M929" s="263"/>
      <c r="N929" s="263"/>
      <c r="O929" s="263"/>
      <c r="P929" s="264"/>
      <c r="Q929" s="263"/>
    </row>
    <row r="930" spans="1:17">
      <c r="A930" s="263"/>
      <c r="B930" s="263"/>
      <c r="C930" s="264"/>
      <c r="D930" s="263"/>
      <c r="E930" s="264"/>
      <c r="F930" s="263"/>
      <c r="G930" s="263"/>
      <c r="H930" s="263"/>
      <c r="I930" s="263"/>
      <c r="J930" s="263"/>
      <c r="K930" s="263"/>
      <c r="L930" s="263"/>
      <c r="M930" s="263"/>
      <c r="N930" s="263"/>
      <c r="O930" s="263"/>
      <c r="P930" s="264"/>
      <c r="Q930" s="263"/>
    </row>
    <row r="931" spans="1:17">
      <c r="A931" s="263"/>
      <c r="B931" s="263"/>
      <c r="C931" s="264"/>
      <c r="D931" s="263"/>
      <c r="E931" s="264"/>
      <c r="F931" s="263"/>
      <c r="G931" s="263"/>
      <c r="H931" s="263"/>
      <c r="I931" s="263"/>
      <c r="J931" s="263"/>
      <c r="K931" s="263"/>
      <c r="L931" s="263"/>
      <c r="M931" s="263"/>
      <c r="N931" s="263"/>
      <c r="O931" s="263"/>
      <c r="P931" s="264"/>
      <c r="Q931" s="263"/>
    </row>
    <row r="932" spans="1:17">
      <c r="A932" s="263"/>
      <c r="B932" s="263"/>
      <c r="C932" s="264"/>
      <c r="D932" s="263"/>
      <c r="E932" s="264"/>
      <c r="F932" s="263"/>
      <c r="G932" s="263"/>
      <c r="H932" s="263"/>
      <c r="I932" s="263"/>
      <c r="J932" s="263"/>
      <c r="K932" s="263"/>
      <c r="L932" s="263"/>
      <c r="M932" s="263"/>
      <c r="N932" s="263"/>
      <c r="O932" s="263"/>
      <c r="P932" s="264"/>
      <c r="Q932" s="263"/>
    </row>
    <row r="933" spans="1:17">
      <c r="A933" s="263"/>
      <c r="B933" s="263"/>
      <c r="C933" s="264"/>
      <c r="D933" s="263"/>
      <c r="E933" s="264"/>
      <c r="F933" s="263"/>
      <c r="G933" s="263"/>
      <c r="H933" s="263"/>
      <c r="I933" s="263"/>
      <c r="J933" s="263"/>
      <c r="K933" s="263"/>
      <c r="L933" s="263"/>
      <c r="M933" s="263"/>
      <c r="N933" s="263"/>
      <c r="O933" s="263"/>
      <c r="P933" s="264"/>
      <c r="Q933" s="263"/>
    </row>
    <row r="934" spans="1:17">
      <c r="A934" s="263"/>
      <c r="B934" s="263"/>
      <c r="C934" s="264"/>
      <c r="D934" s="263"/>
      <c r="E934" s="264"/>
      <c r="F934" s="263"/>
      <c r="G934" s="263"/>
      <c r="H934" s="263"/>
      <c r="I934" s="263"/>
      <c r="J934" s="263"/>
      <c r="K934" s="263"/>
      <c r="L934" s="263"/>
      <c r="M934" s="263"/>
      <c r="N934" s="263"/>
      <c r="O934" s="263"/>
      <c r="P934" s="264"/>
      <c r="Q934" s="263"/>
    </row>
    <row r="935" spans="1:17">
      <c r="A935" s="263"/>
      <c r="B935" s="263"/>
      <c r="C935" s="264"/>
      <c r="D935" s="263"/>
      <c r="E935" s="264"/>
      <c r="F935" s="263"/>
      <c r="G935" s="263"/>
      <c r="H935" s="263"/>
      <c r="I935" s="263"/>
      <c r="J935" s="263"/>
      <c r="K935" s="263"/>
      <c r="L935" s="263"/>
      <c r="M935" s="263"/>
      <c r="N935" s="263"/>
      <c r="O935" s="263"/>
      <c r="P935" s="264"/>
      <c r="Q935" s="263"/>
    </row>
    <row r="936" spans="1:17">
      <c r="A936" s="263"/>
      <c r="B936" s="263"/>
      <c r="C936" s="264"/>
      <c r="D936" s="263"/>
      <c r="E936" s="264"/>
      <c r="F936" s="263"/>
      <c r="G936" s="263"/>
      <c r="H936" s="263"/>
      <c r="I936" s="263"/>
      <c r="J936" s="263"/>
      <c r="K936" s="263"/>
      <c r="L936" s="263"/>
      <c r="M936" s="263"/>
      <c r="N936" s="263"/>
      <c r="O936" s="263"/>
      <c r="P936" s="264"/>
      <c r="Q936" s="263"/>
    </row>
    <row r="937" spans="1:17">
      <c r="A937" s="263"/>
      <c r="B937" s="263"/>
      <c r="C937" s="264"/>
      <c r="D937" s="263"/>
      <c r="E937" s="264"/>
      <c r="F937" s="263"/>
      <c r="G937" s="263"/>
      <c r="H937" s="263"/>
      <c r="I937" s="263"/>
      <c r="J937" s="263"/>
      <c r="K937" s="263"/>
      <c r="L937" s="263"/>
      <c r="M937" s="263"/>
      <c r="N937" s="263"/>
      <c r="O937" s="263"/>
      <c r="P937" s="264"/>
      <c r="Q937" s="263"/>
    </row>
    <row r="938" spans="1:17">
      <c r="A938" s="263"/>
      <c r="B938" s="263"/>
      <c r="C938" s="264"/>
      <c r="D938" s="263"/>
      <c r="E938" s="264"/>
      <c r="F938" s="263"/>
      <c r="G938" s="263"/>
      <c r="H938" s="263"/>
      <c r="I938" s="263"/>
      <c r="J938" s="263"/>
      <c r="K938" s="263"/>
      <c r="L938" s="263"/>
      <c r="M938" s="263"/>
      <c r="N938" s="263"/>
      <c r="O938" s="263"/>
      <c r="P938" s="264"/>
      <c r="Q938" s="263"/>
    </row>
    <row r="939" spans="1:17">
      <c r="A939" s="263"/>
      <c r="B939" s="263"/>
      <c r="C939" s="264"/>
      <c r="D939" s="263"/>
      <c r="E939" s="264"/>
      <c r="F939" s="263"/>
      <c r="G939" s="263"/>
      <c r="H939" s="263"/>
      <c r="I939" s="263"/>
      <c r="J939" s="263"/>
      <c r="K939" s="263"/>
      <c r="L939" s="263"/>
      <c r="M939" s="263"/>
      <c r="N939" s="263"/>
      <c r="O939" s="263"/>
      <c r="P939" s="264"/>
      <c r="Q939" s="263"/>
    </row>
    <row r="940" spans="1:17">
      <c r="A940" s="263"/>
      <c r="B940" s="263"/>
      <c r="C940" s="264"/>
      <c r="D940" s="263"/>
      <c r="E940" s="264"/>
      <c r="F940" s="263"/>
      <c r="G940" s="263"/>
      <c r="H940" s="263"/>
      <c r="I940" s="263"/>
      <c r="J940" s="263"/>
      <c r="K940" s="263"/>
      <c r="L940" s="263"/>
      <c r="M940" s="263"/>
      <c r="N940" s="263"/>
      <c r="O940" s="263"/>
      <c r="P940" s="264"/>
      <c r="Q940" s="263"/>
    </row>
    <row r="941" spans="1:17">
      <c r="A941" s="263"/>
      <c r="B941" s="263"/>
      <c r="C941" s="264"/>
      <c r="D941" s="263"/>
      <c r="E941" s="264"/>
      <c r="F941" s="263"/>
      <c r="G941" s="263"/>
      <c r="H941" s="263"/>
      <c r="I941" s="263"/>
      <c r="J941" s="263"/>
      <c r="K941" s="263"/>
      <c r="L941" s="263"/>
      <c r="M941" s="263"/>
      <c r="N941" s="263"/>
      <c r="O941" s="263"/>
      <c r="P941" s="264"/>
      <c r="Q941" s="263"/>
    </row>
    <row r="942" spans="1:17">
      <c r="A942" s="263"/>
      <c r="B942" s="263"/>
      <c r="C942" s="264"/>
      <c r="D942" s="263"/>
      <c r="E942" s="264"/>
      <c r="F942" s="263"/>
      <c r="G942" s="263"/>
      <c r="H942" s="263"/>
      <c r="I942" s="263"/>
      <c r="J942" s="263"/>
      <c r="K942" s="263"/>
      <c r="L942" s="263"/>
      <c r="M942" s="263"/>
      <c r="N942" s="263"/>
      <c r="O942" s="263"/>
      <c r="P942" s="264"/>
      <c r="Q942" s="263"/>
    </row>
    <row r="943" spans="1:17">
      <c r="A943" s="263"/>
      <c r="B943" s="263"/>
      <c r="C943" s="264"/>
      <c r="D943" s="263"/>
      <c r="E943" s="264"/>
      <c r="F943" s="263"/>
      <c r="G943" s="263"/>
      <c r="H943" s="263"/>
      <c r="I943" s="263"/>
      <c r="J943" s="263"/>
      <c r="K943" s="263"/>
      <c r="L943" s="263"/>
      <c r="M943" s="263"/>
      <c r="N943" s="263"/>
      <c r="O943" s="263"/>
      <c r="P943" s="264"/>
      <c r="Q943" s="263"/>
    </row>
    <row r="944" spans="1:17">
      <c r="A944" s="263"/>
      <c r="B944" s="263"/>
      <c r="C944" s="264"/>
      <c r="D944" s="263"/>
      <c r="E944" s="264"/>
      <c r="F944" s="263"/>
      <c r="G944" s="263"/>
      <c r="H944" s="263"/>
      <c r="I944" s="263"/>
      <c r="J944" s="263"/>
      <c r="K944" s="263"/>
      <c r="L944" s="263"/>
      <c r="M944" s="263"/>
      <c r="N944" s="263"/>
      <c r="O944" s="263"/>
      <c r="P944" s="264"/>
      <c r="Q944" s="263"/>
    </row>
    <row r="945" spans="1:17">
      <c r="A945" s="263"/>
      <c r="B945" s="263"/>
      <c r="C945" s="264"/>
      <c r="D945" s="263"/>
      <c r="E945" s="264"/>
      <c r="F945" s="263"/>
      <c r="G945" s="263"/>
      <c r="H945" s="263"/>
      <c r="I945" s="263"/>
      <c r="J945" s="263"/>
      <c r="K945" s="263"/>
      <c r="L945" s="263"/>
      <c r="M945" s="263"/>
      <c r="N945" s="263"/>
      <c r="O945" s="263"/>
      <c r="P945" s="264"/>
      <c r="Q945" s="263"/>
    </row>
    <row r="946" spans="1:17">
      <c r="A946" s="263"/>
      <c r="B946" s="263"/>
      <c r="C946" s="264"/>
      <c r="D946" s="263"/>
      <c r="E946" s="264"/>
      <c r="F946" s="263"/>
      <c r="G946" s="263"/>
      <c r="H946" s="263"/>
      <c r="I946" s="263"/>
      <c r="J946" s="263"/>
      <c r="K946" s="263"/>
      <c r="L946" s="263"/>
      <c r="M946" s="263"/>
      <c r="N946" s="263"/>
      <c r="O946" s="263"/>
      <c r="P946" s="264"/>
      <c r="Q946" s="263"/>
    </row>
    <row r="947" spans="1:17">
      <c r="A947" s="263"/>
      <c r="B947" s="263"/>
      <c r="C947" s="264"/>
      <c r="D947" s="263"/>
      <c r="E947" s="264"/>
      <c r="F947" s="263"/>
      <c r="G947" s="263"/>
      <c r="H947" s="263"/>
      <c r="I947" s="263"/>
      <c r="J947" s="263"/>
      <c r="K947" s="263"/>
      <c r="L947" s="263"/>
      <c r="M947" s="263"/>
      <c r="N947" s="263"/>
      <c r="O947" s="263"/>
      <c r="P947" s="264"/>
      <c r="Q947" s="263"/>
    </row>
    <row r="948" spans="1:17">
      <c r="A948" s="263"/>
      <c r="B948" s="263"/>
      <c r="C948" s="264"/>
      <c r="D948" s="263"/>
      <c r="E948" s="264"/>
      <c r="F948" s="263"/>
      <c r="G948" s="263"/>
      <c r="H948" s="263"/>
      <c r="I948" s="263"/>
      <c r="J948" s="263"/>
      <c r="K948" s="263"/>
      <c r="L948" s="263"/>
      <c r="M948" s="263"/>
      <c r="N948" s="263"/>
      <c r="O948" s="263"/>
      <c r="P948" s="264"/>
      <c r="Q948" s="263"/>
    </row>
    <row r="949" spans="1:17">
      <c r="A949" s="263"/>
      <c r="B949" s="263"/>
      <c r="C949" s="264"/>
      <c r="D949" s="263"/>
      <c r="E949" s="264"/>
      <c r="F949" s="263"/>
      <c r="G949" s="263"/>
      <c r="H949" s="263"/>
      <c r="I949" s="263"/>
      <c r="J949" s="263"/>
      <c r="K949" s="263"/>
      <c r="L949" s="263"/>
      <c r="M949" s="263"/>
      <c r="N949" s="263"/>
      <c r="O949" s="263"/>
      <c r="P949" s="264"/>
      <c r="Q949" s="263"/>
    </row>
    <row r="950" spans="1:17">
      <c r="A950" s="263"/>
      <c r="B950" s="263"/>
      <c r="C950" s="264"/>
      <c r="D950" s="263"/>
      <c r="E950" s="264"/>
      <c r="F950" s="263"/>
      <c r="G950" s="263"/>
      <c r="H950" s="263"/>
      <c r="I950" s="263"/>
      <c r="J950" s="263"/>
      <c r="K950" s="263"/>
      <c r="L950" s="263"/>
      <c r="M950" s="263"/>
      <c r="N950" s="263"/>
      <c r="O950" s="263"/>
      <c r="P950" s="264"/>
      <c r="Q950" s="263"/>
    </row>
    <row r="951" spans="1:17">
      <c r="A951" s="263"/>
      <c r="B951" s="263"/>
      <c r="C951" s="264"/>
      <c r="D951" s="263"/>
      <c r="E951" s="264"/>
      <c r="F951" s="263"/>
      <c r="G951" s="263"/>
      <c r="H951" s="263"/>
      <c r="I951" s="263"/>
      <c r="J951" s="263"/>
      <c r="K951" s="263"/>
      <c r="L951" s="263"/>
      <c r="M951" s="263"/>
      <c r="N951" s="263"/>
      <c r="O951" s="263"/>
      <c r="P951" s="264"/>
      <c r="Q951" s="263"/>
    </row>
    <row r="952" spans="1:17">
      <c r="A952" s="263"/>
      <c r="B952" s="263"/>
      <c r="C952" s="264"/>
      <c r="D952" s="263"/>
      <c r="E952" s="264"/>
      <c r="F952" s="263"/>
      <c r="G952" s="263"/>
      <c r="H952" s="263"/>
      <c r="I952" s="263"/>
      <c r="J952" s="263"/>
      <c r="K952" s="263"/>
      <c r="L952" s="263"/>
      <c r="M952" s="263"/>
      <c r="N952" s="263"/>
      <c r="O952" s="263"/>
      <c r="P952" s="264"/>
      <c r="Q952" s="263"/>
    </row>
    <row r="953" spans="1:17">
      <c r="A953" s="263"/>
      <c r="B953" s="263"/>
      <c r="C953" s="264"/>
      <c r="D953" s="263"/>
      <c r="E953" s="264"/>
      <c r="F953" s="263"/>
      <c r="G953" s="263"/>
      <c r="H953" s="263"/>
      <c r="I953" s="263"/>
      <c r="J953" s="263"/>
      <c r="K953" s="263"/>
      <c r="L953" s="263"/>
      <c r="M953" s="263"/>
      <c r="N953" s="263"/>
      <c r="O953" s="263"/>
      <c r="P953" s="264"/>
      <c r="Q953" s="263"/>
    </row>
    <row r="954" spans="1:17">
      <c r="A954" s="263"/>
      <c r="B954" s="263"/>
      <c r="C954" s="264"/>
      <c r="D954" s="263"/>
      <c r="E954" s="264"/>
      <c r="F954" s="263"/>
      <c r="G954" s="263"/>
      <c r="H954" s="263"/>
      <c r="I954" s="263"/>
      <c r="J954" s="263"/>
      <c r="K954" s="263"/>
      <c r="L954" s="263"/>
      <c r="M954" s="263"/>
      <c r="N954" s="263"/>
      <c r="O954" s="263"/>
      <c r="P954" s="264"/>
      <c r="Q954" s="263"/>
    </row>
    <row r="955" spans="1:17">
      <c r="A955" s="263"/>
      <c r="B955" s="263"/>
      <c r="C955" s="264"/>
      <c r="D955" s="263"/>
      <c r="E955" s="264"/>
      <c r="F955" s="263"/>
      <c r="G955" s="263"/>
      <c r="H955" s="263"/>
      <c r="I955" s="263"/>
      <c r="J955" s="263"/>
      <c r="K955" s="263"/>
      <c r="L955" s="263"/>
      <c r="M955" s="263"/>
      <c r="N955" s="263"/>
      <c r="O955" s="263"/>
      <c r="P955" s="264"/>
      <c r="Q955" s="263"/>
    </row>
    <row r="956" spans="1:17">
      <c r="A956" s="263"/>
      <c r="B956" s="263"/>
      <c r="C956" s="264"/>
      <c r="D956" s="263"/>
      <c r="E956" s="264"/>
      <c r="F956" s="263"/>
      <c r="G956" s="263"/>
      <c r="H956" s="263"/>
      <c r="I956" s="263"/>
      <c r="J956" s="263"/>
      <c r="K956" s="263"/>
      <c r="L956" s="263"/>
      <c r="M956" s="263"/>
      <c r="N956" s="263"/>
      <c r="O956" s="263"/>
      <c r="P956" s="264"/>
      <c r="Q956" s="263"/>
    </row>
    <row r="957" spans="1:17">
      <c r="A957" s="263"/>
      <c r="B957" s="263"/>
      <c r="C957" s="264"/>
      <c r="D957" s="263"/>
      <c r="E957" s="264"/>
      <c r="F957" s="263"/>
      <c r="G957" s="263"/>
      <c r="H957" s="263"/>
      <c r="I957" s="263"/>
      <c r="J957" s="263"/>
      <c r="K957" s="263"/>
      <c r="L957" s="263"/>
      <c r="M957" s="263"/>
      <c r="N957" s="263"/>
      <c r="O957" s="263"/>
      <c r="P957" s="264"/>
      <c r="Q957" s="263"/>
    </row>
    <row r="958" spans="1:17">
      <c r="A958" s="263"/>
      <c r="B958" s="263"/>
      <c r="C958" s="264"/>
      <c r="D958" s="263"/>
      <c r="E958" s="264"/>
      <c r="F958" s="263"/>
      <c r="G958" s="263"/>
      <c r="H958" s="263"/>
      <c r="I958" s="263"/>
      <c r="J958" s="263"/>
      <c r="K958" s="263"/>
      <c r="L958" s="263"/>
      <c r="M958" s="263"/>
      <c r="N958" s="263"/>
      <c r="O958" s="263"/>
      <c r="P958" s="264"/>
      <c r="Q958" s="263"/>
    </row>
    <row r="959" spans="1:17">
      <c r="A959" s="263"/>
      <c r="B959" s="263"/>
      <c r="C959" s="264"/>
      <c r="D959" s="263"/>
      <c r="E959" s="264"/>
      <c r="F959" s="263"/>
      <c r="G959" s="263"/>
      <c r="H959" s="263"/>
      <c r="I959" s="263"/>
      <c r="J959" s="263"/>
      <c r="K959" s="263"/>
      <c r="L959" s="263"/>
      <c r="M959" s="263"/>
      <c r="N959" s="263"/>
      <c r="O959" s="263"/>
      <c r="P959" s="264"/>
      <c r="Q959" s="263"/>
    </row>
    <row r="960" spans="1:17">
      <c r="A960" s="263"/>
      <c r="B960" s="263"/>
      <c r="C960" s="264"/>
      <c r="D960" s="263"/>
      <c r="E960" s="264"/>
      <c r="F960" s="263"/>
      <c r="G960" s="263"/>
      <c r="H960" s="263"/>
      <c r="I960" s="263"/>
      <c r="J960" s="263"/>
      <c r="K960" s="263"/>
      <c r="L960" s="263"/>
      <c r="M960" s="263"/>
      <c r="N960" s="263"/>
      <c r="O960" s="263"/>
      <c r="P960" s="264"/>
      <c r="Q960" s="263"/>
    </row>
    <row r="961" spans="1:17">
      <c r="A961" s="263"/>
      <c r="B961" s="263"/>
      <c r="C961" s="264"/>
      <c r="D961" s="263"/>
      <c r="E961" s="264"/>
      <c r="F961" s="263"/>
      <c r="G961" s="263"/>
      <c r="H961" s="263"/>
      <c r="I961" s="263"/>
      <c r="J961" s="263"/>
      <c r="K961" s="263"/>
      <c r="L961" s="263"/>
      <c r="M961" s="263"/>
      <c r="N961" s="263"/>
      <c r="O961" s="263"/>
      <c r="P961" s="264"/>
      <c r="Q961" s="263"/>
    </row>
    <row r="962" spans="1:17">
      <c r="A962" s="263"/>
      <c r="B962" s="263"/>
      <c r="C962" s="264"/>
      <c r="D962" s="263"/>
      <c r="E962" s="264"/>
      <c r="F962" s="263"/>
      <c r="G962" s="263"/>
      <c r="H962" s="263"/>
      <c r="I962" s="263"/>
      <c r="J962" s="263"/>
      <c r="K962" s="263"/>
      <c r="L962" s="263"/>
      <c r="M962" s="263"/>
      <c r="N962" s="263"/>
      <c r="O962" s="263"/>
      <c r="P962" s="264"/>
      <c r="Q962" s="263"/>
    </row>
    <row r="963" spans="1:17">
      <c r="A963" s="263"/>
      <c r="B963" s="263"/>
      <c r="C963" s="264"/>
      <c r="D963" s="263"/>
      <c r="E963" s="264"/>
      <c r="F963" s="263"/>
      <c r="G963" s="263"/>
      <c r="H963" s="263"/>
      <c r="I963" s="263"/>
      <c r="J963" s="263"/>
      <c r="K963" s="263"/>
      <c r="L963" s="263"/>
      <c r="M963" s="263"/>
      <c r="N963" s="263"/>
      <c r="O963" s="263"/>
      <c r="P963" s="264"/>
      <c r="Q963" s="263"/>
    </row>
    <row r="964" spans="1:17">
      <c r="A964" s="263"/>
      <c r="B964" s="263"/>
      <c r="C964" s="264"/>
      <c r="D964" s="263"/>
      <c r="E964" s="264"/>
      <c r="F964" s="263"/>
      <c r="G964" s="263"/>
      <c r="H964" s="263"/>
      <c r="I964" s="263"/>
      <c r="J964" s="263"/>
      <c r="K964" s="263"/>
      <c r="L964" s="263"/>
      <c r="M964" s="263"/>
      <c r="N964" s="263"/>
      <c r="O964" s="263"/>
      <c r="P964" s="264"/>
      <c r="Q964" s="263"/>
    </row>
    <row r="965" spans="1:17">
      <c r="A965" s="263"/>
      <c r="B965" s="263"/>
      <c r="C965" s="264"/>
      <c r="D965" s="263"/>
      <c r="E965" s="264"/>
      <c r="F965" s="263"/>
      <c r="G965" s="263"/>
      <c r="H965" s="263"/>
      <c r="I965" s="263"/>
      <c r="J965" s="263"/>
      <c r="K965" s="263"/>
      <c r="L965" s="263"/>
      <c r="M965" s="263"/>
      <c r="N965" s="263"/>
      <c r="O965" s="263"/>
      <c r="P965" s="264"/>
      <c r="Q965" s="263"/>
    </row>
    <row r="966" spans="1:17">
      <c r="A966" s="263"/>
      <c r="B966" s="263"/>
      <c r="C966" s="264"/>
      <c r="D966" s="263"/>
      <c r="E966" s="264"/>
      <c r="F966" s="263"/>
      <c r="G966" s="263"/>
      <c r="H966" s="263"/>
      <c r="I966" s="263"/>
      <c r="J966" s="263"/>
      <c r="K966" s="263"/>
      <c r="L966" s="263"/>
      <c r="M966" s="263"/>
      <c r="N966" s="263"/>
      <c r="O966" s="263"/>
      <c r="P966" s="264"/>
      <c r="Q966" s="263"/>
    </row>
    <row r="967" spans="1:17">
      <c r="A967" s="263"/>
      <c r="B967" s="263"/>
      <c r="C967" s="264"/>
      <c r="D967" s="263"/>
      <c r="E967" s="264"/>
      <c r="F967" s="263"/>
      <c r="G967" s="263"/>
      <c r="H967" s="263"/>
      <c r="I967" s="263"/>
      <c r="J967" s="263"/>
      <c r="K967" s="263"/>
      <c r="L967" s="263"/>
      <c r="M967" s="263"/>
      <c r="N967" s="263"/>
      <c r="O967" s="263"/>
      <c r="P967" s="264"/>
      <c r="Q967" s="263"/>
    </row>
    <row r="968" spans="1:17">
      <c r="A968" s="263"/>
      <c r="B968" s="263"/>
      <c r="C968" s="264"/>
      <c r="D968" s="263"/>
      <c r="E968" s="264"/>
      <c r="F968" s="263"/>
      <c r="G968" s="263"/>
      <c r="H968" s="263"/>
      <c r="I968" s="263"/>
      <c r="J968" s="263"/>
      <c r="K968" s="263"/>
      <c r="L968" s="263"/>
      <c r="M968" s="263"/>
      <c r="N968" s="263"/>
      <c r="O968" s="263"/>
      <c r="P968" s="264"/>
      <c r="Q968" s="263"/>
    </row>
    <row r="969" spans="1:17">
      <c r="A969" s="263"/>
      <c r="B969" s="263"/>
      <c r="C969" s="264"/>
      <c r="D969" s="263"/>
      <c r="E969" s="264"/>
      <c r="F969" s="263"/>
      <c r="G969" s="263"/>
      <c r="H969" s="263"/>
      <c r="I969" s="263"/>
      <c r="J969" s="263"/>
      <c r="K969" s="263"/>
      <c r="L969" s="263"/>
      <c r="M969" s="263"/>
      <c r="N969" s="263"/>
      <c r="O969" s="263"/>
      <c r="P969" s="264"/>
      <c r="Q969" s="263"/>
    </row>
    <row r="970" spans="1:17">
      <c r="A970" s="263"/>
      <c r="B970" s="263"/>
      <c r="C970" s="264"/>
      <c r="D970" s="263"/>
      <c r="E970" s="264"/>
      <c r="F970" s="263"/>
      <c r="G970" s="263"/>
      <c r="H970" s="263"/>
      <c r="I970" s="263"/>
      <c r="J970" s="263"/>
      <c r="K970" s="263"/>
      <c r="L970" s="263"/>
      <c r="M970" s="263"/>
      <c r="N970" s="263"/>
      <c r="O970" s="263"/>
      <c r="P970" s="264"/>
      <c r="Q970" s="263"/>
    </row>
    <row r="971" spans="1:17">
      <c r="A971" s="263"/>
      <c r="B971" s="263"/>
      <c r="C971" s="264"/>
      <c r="D971" s="263"/>
      <c r="E971" s="264"/>
      <c r="F971" s="263"/>
      <c r="G971" s="263"/>
      <c r="H971" s="263"/>
      <c r="I971" s="263"/>
      <c r="J971" s="263"/>
      <c r="K971" s="263"/>
      <c r="L971" s="263"/>
      <c r="M971" s="263"/>
      <c r="N971" s="263"/>
      <c r="O971" s="263"/>
      <c r="P971" s="264"/>
      <c r="Q971" s="263"/>
    </row>
    <row r="972" spans="1:17">
      <c r="A972" s="263"/>
      <c r="B972" s="263"/>
      <c r="C972" s="264"/>
      <c r="D972" s="263"/>
      <c r="E972" s="264"/>
      <c r="F972" s="263"/>
      <c r="G972" s="263"/>
      <c r="H972" s="263"/>
      <c r="I972" s="263"/>
      <c r="J972" s="263"/>
      <c r="K972" s="263"/>
      <c r="L972" s="263"/>
      <c r="M972" s="263"/>
      <c r="N972" s="263"/>
      <c r="O972" s="263"/>
      <c r="P972" s="264"/>
      <c r="Q972" s="263"/>
    </row>
    <row r="973" spans="1:17">
      <c r="A973" s="263"/>
      <c r="B973" s="263"/>
      <c r="C973" s="264"/>
      <c r="D973" s="263"/>
      <c r="E973" s="264"/>
      <c r="F973" s="263"/>
      <c r="G973" s="263"/>
      <c r="H973" s="263"/>
      <c r="I973" s="263"/>
      <c r="J973" s="263"/>
      <c r="K973" s="263"/>
      <c r="L973" s="263"/>
      <c r="M973" s="263"/>
      <c r="N973" s="263"/>
      <c r="O973" s="263"/>
      <c r="P973" s="264"/>
      <c r="Q973" s="263"/>
    </row>
    <row r="974" spans="1:17">
      <c r="A974" s="263"/>
      <c r="B974" s="263"/>
      <c r="C974" s="264"/>
      <c r="D974" s="263"/>
      <c r="E974" s="264"/>
      <c r="F974" s="263"/>
      <c r="G974" s="263"/>
      <c r="H974" s="263"/>
      <c r="I974" s="263"/>
      <c r="J974" s="263"/>
      <c r="K974" s="263"/>
      <c r="L974" s="263"/>
      <c r="M974" s="263"/>
      <c r="N974" s="263"/>
      <c r="O974" s="263"/>
      <c r="P974" s="264"/>
      <c r="Q974" s="263"/>
    </row>
    <row r="975" spans="1:17">
      <c r="A975" s="263"/>
      <c r="B975" s="263"/>
      <c r="C975" s="264"/>
      <c r="D975" s="263"/>
      <c r="E975" s="264"/>
      <c r="F975" s="263"/>
      <c r="G975" s="263"/>
      <c r="H975" s="263"/>
      <c r="I975" s="263"/>
      <c r="J975" s="263"/>
      <c r="K975" s="263"/>
      <c r="L975" s="263"/>
      <c r="M975" s="263"/>
      <c r="N975" s="263"/>
      <c r="O975" s="263"/>
      <c r="P975" s="264"/>
      <c r="Q975" s="263"/>
    </row>
    <row r="976" spans="1:17">
      <c r="A976" s="263"/>
      <c r="B976" s="263"/>
      <c r="C976" s="264"/>
      <c r="D976" s="263"/>
      <c r="E976" s="264"/>
      <c r="F976" s="263"/>
      <c r="G976" s="263"/>
      <c r="H976" s="263"/>
      <c r="I976" s="263"/>
      <c r="J976" s="263"/>
      <c r="K976" s="263"/>
      <c r="L976" s="263"/>
      <c r="M976" s="263"/>
      <c r="N976" s="263"/>
      <c r="O976" s="263"/>
      <c r="P976" s="264"/>
      <c r="Q976" s="263"/>
    </row>
    <row r="977" spans="1:17">
      <c r="A977" s="263"/>
      <c r="B977" s="263"/>
      <c r="C977" s="264"/>
      <c r="D977" s="263"/>
      <c r="E977" s="264"/>
      <c r="F977" s="263"/>
      <c r="G977" s="263"/>
      <c r="H977" s="263"/>
      <c r="I977" s="263"/>
      <c r="J977" s="263"/>
      <c r="K977" s="263"/>
      <c r="L977" s="263"/>
      <c r="M977" s="263"/>
      <c r="N977" s="263"/>
      <c r="O977" s="263"/>
      <c r="P977" s="264"/>
      <c r="Q977" s="263"/>
    </row>
    <row r="978" spans="1:17">
      <c r="A978" s="263"/>
      <c r="B978" s="263"/>
      <c r="C978" s="264"/>
      <c r="D978" s="263"/>
      <c r="E978" s="264"/>
      <c r="F978" s="263"/>
      <c r="G978" s="263"/>
      <c r="H978" s="263"/>
      <c r="I978" s="263"/>
      <c r="J978" s="263"/>
      <c r="K978" s="263"/>
      <c r="L978" s="263"/>
      <c r="M978" s="263"/>
      <c r="N978" s="263"/>
      <c r="O978" s="263"/>
      <c r="P978" s="264"/>
      <c r="Q978" s="263"/>
    </row>
    <row r="979" spans="1:17">
      <c r="A979" s="263"/>
      <c r="B979" s="263"/>
      <c r="C979" s="264"/>
      <c r="D979" s="263"/>
      <c r="E979" s="264"/>
      <c r="F979" s="263"/>
      <c r="G979" s="263"/>
      <c r="H979" s="263"/>
      <c r="I979" s="263"/>
      <c r="J979" s="263"/>
      <c r="K979" s="263"/>
      <c r="L979" s="263"/>
      <c r="M979" s="263"/>
      <c r="N979" s="263"/>
      <c r="O979" s="263"/>
      <c r="P979" s="264"/>
      <c r="Q979" s="263"/>
    </row>
    <row r="980" spans="1:17">
      <c r="A980" s="263"/>
      <c r="B980" s="263"/>
      <c r="C980" s="264"/>
      <c r="D980" s="263"/>
      <c r="E980" s="264"/>
      <c r="F980" s="263"/>
      <c r="G980" s="263"/>
      <c r="H980" s="263"/>
      <c r="I980" s="263"/>
      <c r="J980" s="263"/>
      <c r="K980" s="263"/>
      <c r="L980" s="263"/>
      <c r="M980" s="263"/>
      <c r="N980" s="263"/>
      <c r="O980" s="263"/>
      <c r="P980" s="264"/>
      <c r="Q980" s="263"/>
    </row>
    <row r="981" spans="1:17">
      <c r="A981" s="263"/>
      <c r="B981" s="263"/>
      <c r="C981" s="264"/>
      <c r="D981" s="263"/>
      <c r="E981" s="264"/>
      <c r="F981" s="263"/>
      <c r="G981" s="263"/>
      <c r="H981" s="263"/>
      <c r="I981" s="263"/>
      <c r="J981" s="263"/>
      <c r="K981" s="263"/>
      <c r="L981" s="263"/>
      <c r="M981" s="263"/>
      <c r="N981" s="263"/>
      <c r="O981" s="263"/>
      <c r="P981" s="264"/>
      <c r="Q981" s="263"/>
    </row>
    <row r="982" spans="1:17">
      <c r="A982" s="263"/>
      <c r="B982" s="263"/>
      <c r="C982" s="264"/>
      <c r="D982" s="263"/>
      <c r="E982" s="264"/>
      <c r="F982" s="263"/>
      <c r="G982" s="263"/>
      <c r="H982" s="263"/>
      <c r="I982" s="263"/>
      <c r="J982" s="263"/>
      <c r="K982" s="263"/>
      <c r="L982" s="263"/>
      <c r="M982" s="263"/>
      <c r="N982" s="263"/>
      <c r="O982" s="263"/>
      <c r="P982" s="264"/>
      <c r="Q982" s="263"/>
    </row>
    <row r="983" spans="1:17">
      <c r="A983" s="263"/>
      <c r="B983" s="263"/>
      <c r="C983" s="264"/>
      <c r="D983" s="263"/>
      <c r="E983" s="264"/>
      <c r="F983" s="263"/>
      <c r="G983" s="263"/>
      <c r="H983" s="263"/>
      <c r="I983" s="263"/>
      <c r="J983" s="263"/>
      <c r="K983" s="263"/>
      <c r="L983" s="263"/>
      <c r="M983" s="263"/>
      <c r="N983" s="263"/>
      <c r="O983" s="263"/>
      <c r="P983" s="264"/>
      <c r="Q983" s="263"/>
    </row>
    <row r="984" spans="1:17">
      <c r="A984" s="263"/>
      <c r="B984" s="263"/>
      <c r="C984" s="264"/>
      <c r="D984" s="263"/>
      <c r="E984" s="264"/>
      <c r="F984" s="263"/>
      <c r="G984" s="263"/>
      <c r="H984" s="263"/>
      <c r="I984" s="263"/>
      <c r="J984" s="263"/>
      <c r="K984" s="263"/>
      <c r="L984" s="263"/>
      <c r="M984" s="263"/>
      <c r="N984" s="263"/>
      <c r="O984" s="263"/>
      <c r="P984" s="264"/>
      <c r="Q984" s="263"/>
    </row>
    <row r="985" spans="1:17">
      <c r="A985" s="263"/>
      <c r="B985" s="263"/>
      <c r="C985" s="264"/>
      <c r="D985" s="263"/>
      <c r="E985" s="264"/>
      <c r="F985" s="263"/>
      <c r="G985" s="263"/>
      <c r="H985" s="263"/>
      <c r="I985" s="263"/>
      <c r="J985" s="263"/>
      <c r="K985" s="263"/>
      <c r="L985" s="263"/>
      <c r="M985" s="263"/>
      <c r="N985" s="263"/>
      <c r="O985" s="263"/>
      <c r="P985" s="264"/>
      <c r="Q985" s="263"/>
    </row>
    <row r="986" spans="1:17">
      <c r="A986" s="263"/>
      <c r="B986" s="263"/>
      <c r="C986" s="264"/>
      <c r="D986" s="263"/>
      <c r="E986" s="264"/>
      <c r="F986" s="263"/>
      <c r="G986" s="263"/>
      <c r="H986" s="263"/>
      <c r="I986" s="263"/>
      <c r="J986" s="263"/>
      <c r="K986" s="263"/>
      <c r="L986" s="263"/>
      <c r="M986" s="263"/>
      <c r="N986" s="263"/>
      <c r="O986" s="263"/>
      <c r="P986" s="264"/>
      <c r="Q986" s="263"/>
    </row>
    <row r="987" spans="1:17">
      <c r="A987" s="263"/>
      <c r="B987" s="263"/>
      <c r="C987" s="264"/>
      <c r="D987" s="263"/>
      <c r="E987" s="264"/>
      <c r="F987" s="263"/>
      <c r="G987" s="263"/>
      <c r="H987" s="263"/>
      <c r="I987" s="263"/>
      <c r="J987" s="263"/>
      <c r="K987" s="263"/>
      <c r="L987" s="263"/>
      <c r="M987" s="263"/>
      <c r="N987" s="263"/>
      <c r="O987" s="263"/>
      <c r="P987" s="264"/>
      <c r="Q987" s="263"/>
    </row>
    <row r="988" spans="1:17">
      <c r="A988" s="263"/>
      <c r="B988" s="263"/>
      <c r="C988" s="264"/>
      <c r="D988" s="263"/>
      <c r="E988" s="264"/>
      <c r="F988" s="263"/>
      <c r="G988" s="263"/>
      <c r="H988" s="263"/>
      <c r="I988" s="263"/>
      <c r="J988" s="263"/>
      <c r="K988" s="263"/>
      <c r="L988" s="263"/>
      <c r="M988" s="263"/>
      <c r="N988" s="263"/>
      <c r="O988" s="263"/>
      <c r="P988" s="264"/>
      <c r="Q988" s="263"/>
    </row>
    <row r="989" spans="1:17">
      <c r="A989" s="263"/>
      <c r="B989" s="263"/>
      <c r="C989" s="264"/>
      <c r="D989" s="263"/>
      <c r="E989" s="264"/>
      <c r="F989" s="263"/>
      <c r="G989" s="263"/>
      <c r="H989" s="263"/>
      <c r="I989" s="263"/>
      <c r="J989" s="263"/>
      <c r="K989" s="263"/>
      <c r="L989" s="263"/>
      <c r="M989" s="263"/>
      <c r="N989" s="263"/>
      <c r="O989" s="263"/>
      <c r="P989" s="264"/>
      <c r="Q989" s="263"/>
    </row>
    <row r="990" spans="1:17">
      <c r="A990" s="263"/>
      <c r="B990" s="263"/>
      <c r="C990" s="264"/>
      <c r="D990" s="263"/>
      <c r="E990" s="264"/>
      <c r="F990" s="263"/>
      <c r="G990" s="263"/>
      <c r="H990" s="263"/>
      <c r="I990" s="263"/>
      <c r="J990" s="263"/>
      <c r="K990" s="263"/>
      <c r="L990" s="263"/>
      <c r="M990" s="263"/>
      <c r="N990" s="263"/>
      <c r="O990" s="263"/>
      <c r="P990" s="264"/>
      <c r="Q990" s="263"/>
    </row>
    <row r="991" spans="1:17">
      <c r="A991" s="263"/>
      <c r="B991" s="263"/>
      <c r="C991" s="264"/>
      <c r="D991" s="263"/>
      <c r="E991" s="264"/>
      <c r="F991" s="263"/>
      <c r="G991" s="263"/>
      <c r="H991" s="263"/>
      <c r="I991" s="263"/>
      <c r="J991" s="263"/>
      <c r="K991" s="263"/>
      <c r="L991" s="263"/>
      <c r="M991" s="263"/>
      <c r="N991" s="263"/>
      <c r="O991" s="263"/>
      <c r="P991" s="264"/>
      <c r="Q991" s="263"/>
    </row>
    <row r="992" spans="1:17">
      <c r="A992" s="263"/>
      <c r="B992" s="263"/>
      <c r="C992" s="264"/>
      <c r="D992" s="263"/>
      <c r="E992" s="264"/>
      <c r="F992" s="263"/>
      <c r="G992" s="263"/>
      <c r="H992" s="263"/>
      <c r="I992" s="263"/>
      <c r="J992" s="263"/>
      <c r="K992" s="263"/>
      <c r="L992" s="263"/>
      <c r="M992" s="263"/>
      <c r="N992" s="263"/>
      <c r="O992" s="263"/>
      <c r="P992" s="264"/>
      <c r="Q992" s="263"/>
    </row>
    <row r="993" spans="1:17">
      <c r="A993" s="263"/>
      <c r="B993" s="263"/>
      <c r="C993" s="264"/>
      <c r="D993" s="263"/>
      <c r="E993" s="264"/>
      <c r="F993" s="263"/>
      <c r="G993" s="263"/>
      <c r="H993" s="263"/>
      <c r="I993" s="263"/>
      <c r="J993" s="263"/>
      <c r="K993" s="263"/>
      <c r="L993" s="263"/>
      <c r="M993" s="263"/>
      <c r="N993" s="263"/>
      <c r="O993" s="263"/>
      <c r="P993" s="264"/>
      <c r="Q993" s="263"/>
    </row>
    <row r="994" spans="1:17">
      <c r="A994" s="263"/>
      <c r="B994" s="263"/>
      <c r="C994" s="264"/>
      <c r="D994" s="263"/>
      <c r="E994" s="264"/>
      <c r="F994" s="263"/>
      <c r="G994" s="263"/>
      <c r="H994" s="263"/>
      <c r="I994" s="263"/>
      <c r="J994" s="263"/>
      <c r="K994" s="263"/>
      <c r="L994" s="263"/>
      <c r="M994" s="263"/>
      <c r="N994" s="263"/>
      <c r="O994" s="263"/>
      <c r="P994" s="264"/>
      <c r="Q994" s="263"/>
    </row>
  </sheetData>
  <sheetProtection algorithmName="SHA-512" hashValue="MCUGRep2oV5Q/QQmoRSdmfsSR1sWGYc9U5868NmOnDTFsJ60W6C0jIEysAwPeqbdul/esJkIn3ZKygszqzScPw==" saltValue="qTZ9XN83MG0gXyyFc5JI0g==" spinCount="100000" sheet="1" objects="1" scenarios="1" formatCells="0" formatColumns="0" formatRows="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1. Introduction to the AGYW sit</vt:lpstr>
      <vt:lpstr>2. Situational review tool guid</vt:lpstr>
      <vt:lpstr>3. Acronyms</vt:lpstr>
      <vt:lpstr>4. Glossary</vt:lpstr>
      <vt:lpstr>5. AGYW data mapping</vt:lpstr>
      <vt:lpstr>6. AGYW NSP targets</vt:lpstr>
      <vt:lpstr>7. Drivers of The AGYW HIV epid</vt:lpstr>
      <vt:lpstr>8. AGYW research and evaluation</vt:lpstr>
      <vt:lpstr>9. AGYW HIV prev programmes</vt:lpstr>
      <vt:lpstr>10. Program design &amp; dev</vt:lpstr>
      <vt:lpstr>11. Program managment and imple</vt:lpstr>
      <vt:lpstr>AGYW HIV prevention programmes</vt:lpstr>
      <vt:lpstr>5.Programme design and de</vt:lpstr>
      <vt:lpstr>6. Programme management</vt:lpstr>
      <vt:lpstr>7.Programme implementation</vt:lpstr>
      <vt:lpstr>11. (pivot) Programme Packages</vt:lpstr>
      <vt:lpstr>12. Program Packages</vt:lpstr>
      <vt:lpstr>13. Program impact and scale-up</vt:lpstr>
      <vt:lpstr>14. Composite risk score calcul</vt:lpstr>
      <vt:lpstr>15. References</vt:lpstr>
      <vt:lpstr>8.Programme impact, scale-up </vt:lpstr>
      <vt:lpstr>13. Process of developing situa</vt:lpstr>
      <vt:lpstr>14. HART's Ladder</vt:lpstr>
      <vt:lpstr>Sources</vt:lpstr>
      <vt:lpstr>KII questions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Ayesha Ismail</dc:creator>
  <cp:lastModifiedBy>Ayesha Ismail</cp:lastModifiedBy>
  <dcterms:created xsi:type="dcterms:W3CDTF">2021-02-23T11:44:40Z</dcterms:created>
  <dcterms:modified xsi:type="dcterms:W3CDTF">2021-02-23T11:44:40Z</dcterms:modified>
</cp:coreProperties>
</file>